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Formatos\"/>
    </mc:Choice>
  </mc:AlternateContent>
  <xr:revisionPtr revIDLastSave="0" documentId="8_{D1E3FBD0-2842-43BB-B3F0-B92B51ADCBD3}" xr6:coauthVersionLast="47" xr6:coauthVersionMax="47" xr10:uidLastSave="{00000000-0000-0000-0000-000000000000}"/>
  <bookViews>
    <workbookView xWindow="-120" yWindow="-120" windowWidth="20730" windowHeight="11160" firstSheet="12" activeTab="13" xr2:uid="{00000000-000D-0000-FFFF-FFFF00000000}"/>
  </bookViews>
  <sheets>
    <sheet name="abril" sheetId="2" r:id="rId1"/>
    <sheet name="mayo" sheetId="3" r:id="rId2"/>
    <sheet name="junio" sheetId="4" r:id="rId3"/>
    <sheet name="julio" sheetId="5" r:id="rId4"/>
    <sheet name="agosto" sheetId="6" r:id="rId5"/>
    <sheet name="Setiembre" sheetId="7" r:id="rId6"/>
    <sheet name="octubre " sheetId="8" r:id="rId7"/>
    <sheet name="NOVIEMBRE" sheetId="9" r:id="rId8"/>
    <sheet name="diciembre" sheetId="10" r:id="rId9"/>
    <sheet name="ENERO" sheetId="11" r:id="rId10"/>
    <sheet name="febrero" sheetId="12" r:id="rId11"/>
    <sheet name="marzo" sheetId="14" r:id="rId12"/>
    <sheet name=" ABRIL 2021" sheetId="16" r:id="rId13"/>
    <sheet name="mayo 2021" sheetId="17" r:id="rId14"/>
  </sheets>
  <definedNames>
    <definedName name="_xlnm._FilterDatabase" localSheetId="2" hidden="1">junio!$C$4:$D$56</definedName>
    <definedName name="_xlnm._FilterDatabase" localSheetId="7" hidden="1">NOVIEMBRE!$A$4:$A$54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E6" i="17" l="1"/>
  <c r="FF6" i="17"/>
  <c r="FG6" i="17"/>
  <c r="FE7" i="17"/>
  <c r="FF7" i="17"/>
  <c r="FG7" i="17"/>
  <c r="FE8" i="17"/>
  <c r="FF8" i="17"/>
  <c r="FG8" i="17"/>
  <c r="FE9" i="17"/>
  <c r="FF9" i="17"/>
  <c r="FG9" i="17"/>
  <c r="FE10" i="17"/>
  <c r="FF10" i="17"/>
  <c r="FG10" i="17"/>
  <c r="FE11" i="17"/>
  <c r="FF11" i="17"/>
  <c r="FG11" i="17"/>
  <c r="FE12" i="17"/>
  <c r="FF12" i="17"/>
  <c r="FG12" i="17"/>
  <c r="FE13" i="17"/>
  <c r="FF13" i="17"/>
  <c r="FG13" i="17"/>
  <c r="FE14" i="17"/>
  <c r="FF14" i="17"/>
  <c r="FG14" i="17"/>
  <c r="FE15" i="17"/>
  <c r="FF15" i="17"/>
  <c r="FG15" i="17"/>
  <c r="FE16" i="17"/>
  <c r="FF16" i="17"/>
  <c r="FG16" i="17"/>
  <c r="FE17" i="17"/>
  <c r="FF17" i="17"/>
  <c r="FG17" i="17"/>
  <c r="FE18" i="17"/>
  <c r="FF18" i="17"/>
  <c r="FG18" i="17"/>
  <c r="FE19" i="17"/>
  <c r="FF19" i="17"/>
  <c r="FG19" i="17"/>
  <c r="FE20" i="17"/>
  <c r="FF20" i="17"/>
  <c r="FG20" i="17"/>
  <c r="FE21" i="17"/>
  <c r="FF21" i="17"/>
  <c r="FG21" i="17"/>
  <c r="FE22" i="17"/>
  <c r="FF22" i="17"/>
  <c r="FG22" i="17"/>
  <c r="FE23" i="17"/>
  <c r="FF23" i="17"/>
  <c r="FG23" i="17"/>
  <c r="FE24" i="17"/>
  <c r="FF24" i="17"/>
  <c r="FG24" i="17"/>
  <c r="FE25" i="17"/>
  <c r="FF25" i="17"/>
  <c r="FG25" i="17"/>
  <c r="FE26" i="17"/>
  <c r="FF26" i="17"/>
  <c r="FG26" i="17"/>
  <c r="FE27" i="17"/>
  <c r="FF27" i="17"/>
  <c r="FG27" i="17"/>
  <c r="FE28" i="17"/>
  <c r="FF28" i="17"/>
  <c r="FG28" i="17"/>
  <c r="FE29" i="17"/>
  <c r="FF29" i="17"/>
  <c r="FG29" i="17"/>
  <c r="FE30" i="17"/>
  <c r="FF30" i="17"/>
  <c r="FG30" i="17"/>
  <c r="FE31" i="17"/>
  <c r="FF31" i="17"/>
  <c r="FG31" i="17"/>
  <c r="FE32" i="17"/>
  <c r="FF32" i="17"/>
  <c r="FG32" i="17"/>
  <c r="FE33" i="17"/>
  <c r="FF33" i="17"/>
  <c r="FG33" i="17"/>
  <c r="FE34" i="17"/>
  <c r="FF34" i="17"/>
  <c r="FG34" i="17"/>
  <c r="FE35" i="17"/>
  <c r="FF35" i="17"/>
  <c r="FG35" i="17"/>
  <c r="FE36" i="17"/>
  <c r="FF36" i="17"/>
  <c r="FG36" i="17"/>
  <c r="FE37" i="17"/>
  <c r="FF37" i="17"/>
  <c r="FG37" i="17"/>
  <c r="FE38" i="17"/>
  <c r="FF38" i="17"/>
  <c r="FG38" i="17"/>
  <c r="FE39" i="17"/>
  <c r="FF39" i="17"/>
  <c r="FG39" i="17"/>
  <c r="FE40" i="17"/>
  <c r="FF40" i="17"/>
  <c r="FG40" i="17"/>
  <c r="FE41" i="17"/>
  <c r="FF41" i="17"/>
  <c r="FG41" i="17"/>
  <c r="FE42" i="17"/>
  <c r="FF42" i="17"/>
  <c r="FG42" i="17"/>
  <c r="FE43" i="17"/>
  <c r="FF43" i="17"/>
  <c r="FG43" i="17"/>
  <c r="FE44" i="17"/>
  <c r="FF44" i="17"/>
  <c r="FG44" i="17"/>
  <c r="FE45" i="17"/>
  <c r="FF45" i="17"/>
  <c r="FG45" i="17"/>
  <c r="FE46" i="17"/>
  <c r="FF46" i="17"/>
  <c r="FG46" i="17"/>
  <c r="FE47" i="17"/>
  <c r="FF47" i="17"/>
  <c r="FG47" i="17"/>
  <c r="FE48" i="17"/>
  <c r="FF48" i="17"/>
  <c r="FG48" i="17"/>
  <c r="FE5" i="17"/>
  <c r="FF5" i="17"/>
  <c r="FG5" i="17"/>
  <c r="FD6" i="17"/>
  <c r="FD7" i="17"/>
  <c r="FD8" i="17"/>
  <c r="FD9" i="17"/>
  <c r="FD10" i="17"/>
  <c r="FD11" i="17"/>
  <c r="FD12" i="17"/>
  <c r="FD13" i="17"/>
  <c r="FD14" i="17"/>
  <c r="FD15" i="17"/>
  <c r="FD16" i="17"/>
  <c r="FD17" i="17"/>
  <c r="FD18" i="17"/>
  <c r="FD19" i="17"/>
  <c r="FD20" i="17"/>
  <c r="FD21" i="17"/>
  <c r="FD22" i="17"/>
  <c r="FD23" i="17"/>
  <c r="FD24" i="17"/>
  <c r="FD25" i="17"/>
  <c r="FD26" i="17"/>
  <c r="FD27" i="17"/>
  <c r="FD28" i="17"/>
  <c r="FD29" i="17"/>
  <c r="FD30" i="17"/>
  <c r="FD31" i="17"/>
  <c r="FD32" i="17"/>
  <c r="FD33" i="17"/>
  <c r="FD34" i="17"/>
  <c r="FD35" i="17"/>
  <c r="FD36" i="17"/>
  <c r="FD37" i="17"/>
  <c r="FD38" i="17"/>
  <c r="FD39" i="17"/>
  <c r="FD40" i="17"/>
  <c r="FD41" i="17"/>
  <c r="FD42" i="17"/>
  <c r="FD43" i="17"/>
  <c r="FD44" i="17"/>
  <c r="FD45" i="17"/>
  <c r="FD46" i="17"/>
  <c r="FD47" i="17"/>
  <c r="FD48" i="17"/>
  <c r="FD5" i="17"/>
  <c r="DR6" i="17" l="1"/>
  <c r="FB6" i="17" l="1"/>
  <c r="FC6" i="17" s="1"/>
  <c r="FA7" i="17" l="1"/>
  <c r="FA9" i="17"/>
  <c r="FA10" i="17"/>
  <c r="FA11" i="17"/>
  <c r="FA12" i="17"/>
  <c r="FA13" i="17"/>
  <c r="FA14" i="17"/>
  <c r="FA15" i="17"/>
  <c r="FA16" i="17"/>
  <c r="FA17" i="17"/>
  <c r="FA18" i="17"/>
  <c r="FA19" i="17"/>
  <c r="FA20" i="17"/>
  <c r="FA21" i="17"/>
  <c r="FA22" i="17"/>
  <c r="FA23" i="17"/>
  <c r="FA24" i="17"/>
  <c r="FA25" i="17"/>
  <c r="FA26" i="17"/>
  <c r="FA27" i="17"/>
  <c r="FA28" i="17"/>
  <c r="FA29" i="17"/>
  <c r="FA30" i="17"/>
  <c r="FA31" i="17"/>
  <c r="FA32" i="17"/>
  <c r="FA33" i="17"/>
  <c r="FA34" i="17"/>
  <c r="FA35" i="17"/>
  <c r="FA36" i="17"/>
  <c r="FA38" i="17"/>
  <c r="FA39" i="17"/>
  <c r="FA40" i="17"/>
  <c r="FA41" i="17"/>
  <c r="FA42" i="17"/>
  <c r="FA44" i="17"/>
  <c r="FA45" i="17"/>
  <c r="FA46" i="17"/>
  <c r="FA47" i="17"/>
  <c r="FA48" i="17"/>
  <c r="FB7" i="17"/>
  <c r="FB8" i="17"/>
  <c r="FB9" i="17"/>
  <c r="FB10" i="17"/>
  <c r="FC10" i="17" s="1"/>
  <c r="FB11" i="17"/>
  <c r="FB12" i="17"/>
  <c r="FB13" i="17"/>
  <c r="FB14" i="17"/>
  <c r="FC14" i="17" s="1"/>
  <c r="FB15" i="17"/>
  <c r="FB16" i="17"/>
  <c r="FB17" i="17"/>
  <c r="FB18" i="17"/>
  <c r="FC18" i="17" s="1"/>
  <c r="FB19" i="17"/>
  <c r="FB20" i="17"/>
  <c r="FB21" i="17"/>
  <c r="FB22" i="17"/>
  <c r="FC22" i="17" s="1"/>
  <c r="FB23" i="17"/>
  <c r="FC23" i="17" s="1"/>
  <c r="FB24" i="17"/>
  <c r="FB25" i="17"/>
  <c r="FB26" i="17"/>
  <c r="FC26" i="17" s="1"/>
  <c r="FB27" i="17"/>
  <c r="FB28" i="17"/>
  <c r="FB29" i="17"/>
  <c r="FB30" i="17"/>
  <c r="FB31" i="17"/>
  <c r="FB32" i="17"/>
  <c r="FB33" i="17"/>
  <c r="FB34" i="17"/>
  <c r="FB35" i="17"/>
  <c r="FB36" i="17"/>
  <c r="FB37" i="17"/>
  <c r="FB38" i="17"/>
  <c r="FB39" i="17"/>
  <c r="FB40" i="17"/>
  <c r="FB41" i="17"/>
  <c r="FB42" i="17"/>
  <c r="FB43" i="17"/>
  <c r="FB44" i="17"/>
  <c r="FB45" i="17"/>
  <c r="FB46" i="17"/>
  <c r="FB47" i="17"/>
  <c r="FB48" i="17"/>
  <c r="FB5" i="17"/>
  <c r="FJ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G49" i="17"/>
  <c r="AH49" i="17"/>
  <c r="AI49" i="17"/>
  <c r="AJ49" i="17"/>
  <c r="AK49" i="17"/>
  <c r="AL49" i="17"/>
  <c r="AM49" i="17"/>
  <c r="AN49" i="17"/>
  <c r="AO49" i="17"/>
  <c r="AP49" i="17"/>
  <c r="AQ49" i="17"/>
  <c r="AR49" i="17"/>
  <c r="AS49" i="17"/>
  <c r="AT49" i="17"/>
  <c r="AU49" i="17"/>
  <c r="AV49" i="17"/>
  <c r="AW49" i="17"/>
  <c r="AX49" i="17"/>
  <c r="AY49" i="17"/>
  <c r="AZ49" i="17"/>
  <c r="BA49" i="17"/>
  <c r="BB49" i="17"/>
  <c r="BC49" i="17"/>
  <c r="BD49" i="17"/>
  <c r="BE49" i="17"/>
  <c r="BF49" i="17"/>
  <c r="BG49" i="17"/>
  <c r="BH49" i="17"/>
  <c r="BI49" i="17"/>
  <c r="BJ49" i="17"/>
  <c r="BK49" i="17"/>
  <c r="BL49" i="17"/>
  <c r="BM49" i="17"/>
  <c r="BN49" i="17"/>
  <c r="BO49" i="17"/>
  <c r="BP49" i="17"/>
  <c r="BQ49" i="17"/>
  <c r="BR49" i="17"/>
  <c r="BS49" i="17"/>
  <c r="BT49" i="17"/>
  <c r="BU49" i="17"/>
  <c r="BV49" i="17"/>
  <c r="BW49" i="17"/>
  <c r="BX49" i="17"/>
  <c r="BY49" i="17"/>
  <c r="BZ49" i="17"/>
  <c r="CA49" i="17"/>
  <c r="CB49" i="17"/>
  <c r="CC49" i="17"/>
  <c r="CD49" i="17"/>
  <c r="CE49" i="17"/>
  <c r="CF49" i="17"/>
  <c r="CG49" i="17"/>
  <c r="CH49" i="17"/>
  <c r="CI49" i="17"/>
  <c r="CJ49" i="17"/>
  <c r="CK49" i="17"/>
  <c r="CL49" i="17"/>
  <c r="CM49" i="17"/>
  <c r="CN49" i="17"/>
  <c r="CO49" i="17"/>
  <c r="CP49" i="17"/>
  <c r="CQ49" i="17"/>
  <c r="CR49" i="17"/>
  <c r="CS49" i="17"/>
  <c r="CT49" i="17"/>
  <c r="CU49" i="17"/>
  <c r="CV49" i="17"/>
  <c r="CW49" i="17"/>
  <c r="CX49" i="17"/>
  <c r="CY49" i="17"/>
  <c r="CZ49" i="17"/>
  <c r="DA49" i="17"/>
  <c r="DB49" i="17"/>
  <c r="DC49" i="17"/>
  <c r="DD49" i="17"/>
  <c r="DE49" i="17"/>
  <c r="DF49" i="17"/>
  <c r="DG49" i="17"/>
  <c r="DH49" i="17"/>
  <c r="DI49" i="17"/>
  <c r="DJ49" i="17"/>
  <c r="DK49" i="17"/>
  <c r="DL49" i="17"/>
  <c r="DM49" i="17"/>
  <c r="DN49" i="17"/>
  <c r="DO49" i="17"/>
  <c r="DP49" i="17"/>
  <c r="DQ49" i="17"/>
  <c r="DR49" i="17"/>
  <c r="DS49" i="17"/>
  <c r="DT49" i="17"/>
  <c r="DU49" i="17"/>
  <c r="DV49" i="17"/>
  <c r="DW49" i="17"/>
  <c r="DX49" i="17"/>
  <c r="DY49" i="17"/>
  <c r="DZ49" i="17"/>
  <c r="EA49" i="17"/>
  <c r="EB49" i="17"/>
  <c r="EC49" i="17"/>
  <c r="ED49" i="17"/>
  <c r="EE49" i="17"/>
  <c r="EF49" i="17"/>
  <c r="EG49" i="17"/>
  <c r="EH49" i="17"/>
  <c r="EI49" i="17"/>
  <c r="EJ49" i="17"/>
  <c r="EK49" i="17"/>
  <c r="EL49" i="17"/>
  <c r="EM49" i="17"/>
  <c r="EN49" i="17"/>
  <c r="EO49" i="17"/>
  <c r="EP49" i="17"/>
  <c r="EQ49" i="17"/>
  <c r="ER49" i="17"/>
  <c r="ES49" i="17"/>
  <c r="ET49" i="17"/>
  <c r="EU49" i="17"/>
  <c r="EV49" i="17"/>
  <c r="EW49" i="17"/>
  <c r="EX49" i="17"/>
  <c r="EY49" i="17"/>
  <c r="EZ49" i="17"/>
  <c r="FI49" i="17"/>
  <c r="FC11" i="17"/>
  <c r="FC42" i="17" l="1"/>
  <c r="FC19" i="17"/>
  <c r="FC20" i="17"/>
  <c r="FC25" i="17"/>
  <c r="FC9" i="17"/>
  <c r="FC24" i="17"/>
  <c r="FC7" i="17"/>
  <c r="FC21" i="17"/>
  <c r="FC16" i="17"/>
  <c r="FC17" i="17"/>
  <c r="FC13" i="17"/>
  <c r="FD49" i="17"/>
  <c r="FC12" i="17"/>
  <c r="FC8" i="17"/>
  <c r="FE49" i="17"/>
  <c r="FC15" i="17"/>
  <c r="FC46" i="17"/>
  <c r="FC38" i="17"/>
  <c r="FC34" i="17"/>
  <c r="FC48" i="17"/>
  <c r="FC45" i="17"/>
  <c r="FC41" i="17"/>
  <c r="FC37" i="17"/>
  <c r="FC33" i="17"/>
  <c r="FC29" i="17"/>
  <c r="FC30" i="17"/>
  <c r="FC44" i="17"/>
  <c r="FC40" i="17"/>
  <c r="FC36" i="17"/>
  <c r="FC28" i="17"/>
  <c r="FC47" i="17"/>
  <c r="FC43" i="17"/>
  <c r="FC39" i="17"/>
  <c r="FC35" i="17"/>
  <c r="FC31" i="17"/>
  <c r="FC27" i="17"/>
  <c r="FC32" i="17"/>
  <c r="FG49" i="17"/>
  <c r="FF49" i="17"/>
  <c r="AF49" i="17"/>
  <c r="G49" i="17"/>
  <c r="AL1" i="17"/>
  <c r="V1" i="17"/>
  <c r="FC5" i="17" l="1"/>
  <c r="FB49" i="17"/>
  <c r="FI44" i="16"/>
  <c r="FJ44" i="16"/>
  <c r="FK44" i="16"/>
  <c r="FL44" i="16"/>
  <c r="FG44" i="16"/>
  <c r="FF44" i="16"/>
  <c r="FI32" i="16"/>
  <c r="FJ32" i="16"/>
  <c r="FK32" i="16"/>
  <c r="FL32" i="16"/>
  <c r="FG32" i="16"/>
  <c r="FF32" i="16"/>
  <c r="FG6" i="16"/>
  <c r="FG7" i="16"/>
  <c r="FG8" i="16"/>
  <c r="FG9" i="16"/>
  <c r="FG10" i="16"/>
  <c r="FG11" i="16"/>
  <c r="FG12" i="16"/>
  <c r="FG13" i="16"/>
  <c r="FG14" i="16"/>
  <c r="FG15" i="16"/>
  <c r="FG16" i="16"/>
  <c r="FG17" i="16"/>
  <c r="FG18" i="16"/>
  <c r="FG19" i="16"/>
  <c r="FG20" i="16"/>
  <c r="FG21" i="16"/>
  <c r="FG22" i="16"/>
  <c r="FG23" i="16"/>
  <c r="FG24" i="16"/>
  <c r="FG25" i="16"/>
  <c r="FG26" i="16"/>
  <c r="FG27" i="16"/>
  <c r="FG28" i="16"/>
  <c r="FG29" i="16"/>
  <c r="FG30" i="16"/>
  <c r="FG31" i="16"/>
  <c r="FG33" i="16"/>
  <c r="FG34" i="16"/>
  <c r="FG35" i="16"/>
  <c r="FG36" i="16"/>
  <c r="FG37" i="16"/>
  <c r="FG38" i="16"/>
  <c r="FG39" i="16"/>
  <c r="FG40" i="16"/>
  <c r="FG41" i="16"/>
  <c r="FG42" i="16"/>
  <c r="FG43" i="16"/>
  <c r="FG45" i="16"/>
  <c r="FG46" i="16"/>
  <c r="FG47" i="16"/>
  <c r="FG48" i="16"/>
  <c r="FG49" i="16"/>
  <c r="FG50" i="16"/>
  <c r="FG51" i="16"/>
  <c r="FG52" i="16"/>
  <c r="FG53" i="16"/>
  <c r="FG54" i="16"/>
  <c r="FG5" i="16"/>
  <c r="BE56" i="16"/>
  <c r="FE56" i="16"/>
  <c r="FD56" i="16"/>
  <c r="FC56" i="16"/>
  <c r="FB56" i="16"/>
  <c r="FA56" i="16"/>
  <c r="EK56" i="16"/>
  <c r="EJ56" i="16"/>
  <c r="EI56" i="16"/>
  <c r="EH56" i="16"/>
  <c r="EG56" i="16"/>
  <c r="EF56" i="16"/>
  <c r="EE56" i="16"/>
  <c r="ED56" i="16"/>
  <c r="EC56" i="16"/>
  <c r="EB56" i="16"/>
  <c r="EA56" i="16"/>
  <c r="DZ56" i="16"/>
  <c r="DY56" i="16"/>
  <c r="DX56" i="16"/>
  <c r="DW56" i="16"/>
  <c r="DV56" i="16"/>
  <c r="DU56" i="16"/>
  <c r="DT56" i="16"/>
  <c r="DS56" i="16"/>
  <c r="DR56" i="16"/>
  <c r="DQ56" i="16"/>
  <c r="DP56" i="16"/>
  <c r="DO56" i="16"/>
  <c r="DN56" i="16"/>
  <c r="DM56" i="16"/>
  <c r="DL56" i="16"/>
  <c r="DK56" i="16"/>
  <c r="DJ56" i="16"/>
  <c r="DI56" i="16"/>
  <c r="DH56" i="16"/>
  <c r="DG56" i="16"/>
  <c r="DF56" i="16"/>
  <c r="DE56" i="16"/>
  <c r="DD56" i="16"/>
  <c r="DC56" i="16"/>
  <c r="DB56" i="16"/>
  <c r="DA56" i="16"/>
  <c r="CZ56" i="16"/>
  <c r="CY56" i="16"/>
  <c r="CX56" i="16"/>
  <c r="CW56" i="16"/>
  <c r="CV56" i="16"/>
  <c r="CU56" i="16"/>
  <c r="CT56" i="16"/>
  <c r="CS56" i="16"/>
  <c r="CR56" i="16"/>
  <c r="CQ56" i="16"/>
  <c r="CP56" i="16"/>
  <c r="CO56" i="16"/>
  <c r="CN56" i="16"/>
  <c r="CM56" i="16"/>
  <c r="CL56" i="16"/>
  <c r="CK56" i="16"/>
  <c r="CJ56" i="16"/>
  <c r="CI56" i="16"/>
  <c r="CH56" i="16"/>
  <c r="CG56" i="16"/>
  <c r="CF56" i="16"/>
  <c r="CE56" i="16"/>
  <c r="CD56" i="16"/>
  <c r="CC56" i="16"/>
  <c r="CB56" i="16"/>
  <c r="CA56" i="16"/>
  <c r="BZ56" i="16"/>
  <c r="BY56" i="16"/>
  <c r="BX56" i="16"/>
  <c r="BW56" i="16"/>
  <c r="BV56" i="16"/>
  <c r="BU56" i="16"/>
  <c r="BT56" i="16"/>
  <c r="BS56" i="16"/>
  <c r="BR56" i="16"/>
  <c r="BQ56" i="16"/>
  <c r="BP56" i="16"/>
  <c r="BO56" i="16"/>
  <c r="BN56" i="16"/>
  <c r="BM56" i="16"/>
  <c r="BL56" i="16"/>
  <c r="BK56" i="16"/>
  <c r="BJ56" i="16"/>
  <c r="BI56" i="16"/>
  <c r="BH56" i="16"/>
  <c r="BG56" i="16"/>
  <c r="BF56" i="16"/>
  <c r="BD56" i="16"/>
  <c r="BC56" i="16"/>
  <c r="BB56" i="16"/>
  <c r="BA56" i="16"/>
  <c r="AZ56" i="16"/>
  <c r="AY56" i="16"/>
  <c r="AX56" i="16"/>
  <c r="AW56" i="16"/>
  <c r="AV56" i="16"/>
  <c r="AU56" i="16"/>
  <c r="AT56" i="16"/>
  <c r="AS56" i="16"/>
  <c r="AR56" i="16"/>
  <c r="AQ56" i="16"/>
  <c r="AP56" i="16"/>
  <c r="AO56" i="16"/>
  <c r="AN56" i="16"/>
  <c r="AM56" i="16"/>
  <c r="AL56" i="16"/>
  <c r="AK56" i="16"/>
  <c r="AJ56" i="16"/>
  <c r="AI56" i="16"/>
  <c r="AH56" i="16"/>
  <c r="AG56" i="16"/>
  <c r="AF56" i="16"/>
  <c r="AE56" i="16"/>
  <c r="AD56" i="16"/>
  <c r="AC56" i="16"/>
  <c r="AB56" i="16"/>
  <c r="AA56" i="16"/>
  <c r="Z56" i="16"/>
  <c r="Y56" i="16"/>
  <c r="X56" i="16"/>
  <c r="W56" i="16"/>
  <c r="V56" i="16"/>
  <c r="U56" i="16"/>
  <c r="T56" i="16"/>
  <c r="S56" i="16"/>
  <c r="R56" i="16"/>
  <c r="Q56" i="16"/>
  <c r="P56" i="16"/>
  <c r="O56" i="16"/>
  <c r="N56" i="16"/>
  <c r="M56" i="16"/>
  <c r="L56" i="16"/>
  <c r="K56" i="16"/>
  <c r="J56" i="16"/>
  <c r="I56" i="16"/>
  <c r="H56" i="16"/>
  <c r="G56" i="16"/>
  <c r="FQ55" i="16"/>
  <c r="FP55" i="16"/>
  <c r="FO55" i="16"/>
  <c r="FL54" i="16"/>
  <c r="FK54" i="16"/>
  <c r="FJ54" i="16"/>
  <c r="FI54" i="16"/>
  <c r="FF54" i="16"/>
  <c r="FL53" i="16"/>
  <c r="FK53" i="16"/>
  <c r="FJ53" i="16"/>
  <c r="FI53" i="16"/>
  <c r="FF53" i="16"/>
  <c r="FL52" i="16"/>
  <c r="FK52" i="16"/>
  <c r="FJ52" i="16"/>
  <c r="FI52" i="16"/>
  <c r="FF52" i="16"/>
  <c r="FH52" i="16" s="1"/>
  <c r="FL51" i="16"/>
  <c r="FK51" i="16"/>
  <c r="FJ51" i="16"/>
  <c r="FI51" i="16"/>
  <c r="FF51" i="16"/>
  <c r="FL50" i="16"/>
  <c r="FK50" i="16"/>
  <c r="FJ50" i="16"/>
  <c r="FI50" i="16"/>
  <c r="FF50" i="16"/>
  <c r="FL49" i="16"/>
  <c r="FK49" i="16"/>
  <c r="FJ49" i="16"/>
  <c r="FI49" i="16"/>
  <c r="FF49" i="16"/>
  <c r="FL48" i="16"/>
  <c r="FK48" i="16"/>
  <c r="FJ48" i="16"/>
  <c r="FI48" i="16"/>
  <c r="FF48" i="16"/>
  <c r="FL47" i="16"/>
  <c r="FK47" i="16"/>
  <c r="FJ47" i="16"/>
  <c r="FI47" i="16"/>
  <c r="FF47" i="16"/>
  <c r="FL46" i="16"/>
  <c r="FK46" i="16"/>
  <c r="FJ46" i="16"/>
  <c r="FI46" i="16"/>
  <c r="FF46" i="16"/>
  <c r="FL45" i="16"/>
  <c r="FK45" i="16"/>
  <c r="FJ45" i="16"/>
  <c r="FI45" i="16"/>
  <c r="FF45" i="16"/>
  <c r="FL43" i="16"/>
  <c r="FK43" i="16"/>
  <c r="FJ43" i="16"/>
  <c r="FI43" i="16"/>
  <c r="FF43" i="16"/>
  <c r="FL42" i="16"/>
  <c r="FK42" i="16"/>
  <c r="FJ42" i="16"/>
  <c r="FI42" i="16"/>
  <c r="FF42" i="16"/>
  <c r="FL41" i="16"/>
  <c r="FK41" i="16"/>
  <c r="FJ41" i="16"/>
  <c r="FI41" i="16"/>
  <c r="FF41" i="16"/>
  <c r="FL40" i="16"/>
  <c r="FK40" i="16"/>
  <c r="FJ40" i="16"/>
  <c r="FI40" i="16"/>
  <c r="FF40" i="16"/>
  <c r="FL39" i="16"/>
  <c r="FK39" i="16"/>
  <c r="FJ39" i="16"/>
  <c r="FI39" i="16"/>
  <c r="FF39" i="16"/>
  <c r="FL38" i="16"/>
  <c r="FK38" i="16"/>
  <c r="FJ38" i="16"/>
  <c r="FI38" i="16"/>
  <c r="FF38" i="16"/>
  <c r="FL37" i="16"/>
  <c r="FK37" i="16"/>
  <c r="FJ37" i="16"/>
  <c r="FI37" i="16"/>
  <c r="FF37" i="16"/>
  <c r="FL36" i="16"/>
  <c r="FK36" i="16"/>
  <c r="FJ36" i="16"/>
  <c r="FI36" i="16"/>
  <c r="FF36" i="16"/>
  <c r="FL35" i="16"/>
  <c r="FK35" i="16"/>
  <c r="FJ35" i="16"/>
  <c r="FI35" i="16"/>
  <c r="FF35" i="16"/>
  <c r="FH35" i="16" s="1"/>
  <c r="FL34" i="16"/>
  <c r="FK34" i="16"/>
  <c r="FJ34" i="16"/>
  <c r="FI34" i="16"/>
  <c r="FF34" i="16"/>
  <c r="FL33" i="16"/>
  <c r="FK33" i="16"/>
  <c r="FJ33" i="16"/>
  <c r="FI33" i="16"/>
  <c r="FF33" i="16"/>
  <c r="FL31" i="16"/>
  <c r="FK31" i="16"/>
  <c r="FJ31" i="16"/>
  <c r="FI31" i="16"/>
  <c r="FF31" i="16"/>
  <c r="FL30" i="16"/>
  <c r="FK30" i="16"/>
  <c r="FJ30" i="16"/>
  <c r="FI30" i="16"/>
  <c r="FF30" i="16"/>
  <c r="FL29" i="16"/>
  <c r="FK29" i="16"/>
  <c r="FJ29" i="16"/>
  <c r="FI29" i="16"/>
  <c r="FF29" i="16"/>
  <c r="FL28" i="16"/>
  <c r="FK28" i="16"/>
  <c r="FJ28" i="16"/>
  <c r="FI28" i="16"/>
  <c r="FF28" i="16"/>
  <c r="FL27" i="16"/>
  <c r="FK27" i="16"/>
  <c r="FJ27" i="16"/>
  <c r="FI27" i="16"/>
  <c r="FF27" i="16"/>
  <c r="FL26" i="16"/>
  <c r="FK26" i="16"/>
  <c r="FJ26" i="16"/>
  <c r="FI26" i="16"/>
  <c r="FF26" i="16"/>
  <c r="FH26" i="16" s="1"/>
  <c r="FL25" i="16"/>
  <c r="FK25" i="16"/>
  <c r="FJ25" i="16"/>
  <c r="FI25" i="16"/>
  <c r="FF25" i="16"/>
  <c r="FL24" i="16"/>
  <c r="FK24" i="16"/>
  <c r="FJ24" i="16"/>
  <c r="FI24" i="16"/>
  <c r="FF24" i="16"/>
  <c r="FL23" i="16"/>
  <c r="FK23" i="16"/>
  <c r="FJ23" i="16"/>
  <c r="FI23" i="16"/>
  <c r="FF23" i="16"/>
  <c r="FL22" i="16"/>
  <c r="FK22" i="16"/>
  <c r="FJ22" i="16"/>
  <c r="FI22" i="16"/>
  <c r="FF22" i="16"/>
  <c r="FL21" i="16"/>
  <c r="FK21" i="16"/>
  <c r="FJ21" i="16"/>
  <c r="FI21" i="16"/>
  <c r="FF21" i="16"/>
  <c r="FL20" i="16"/>
  <c r="FK20" i="16"/>
  <c r="FJ20" i="16"/>
  <c r="FI20" i="16"/>
  <c r="FF20" i="16"/>
  <c r="FL19" i="16"/>
  <c r="FK19" i="16"/>
  <c r="FJ19" i="16"/>
  <c r="FI19" i="16"/>
  <c r="FF19" i="16"/>
  <c r="FL18" i="16"/>
  <c r="FK18" i="16"/>
  <c r="FJ18" i="16"/>
  <c r="FI18" i="16"/>
  <c r="FF18" i="16"/>
  <c r="FH18" i="16" s="1"/>
  <c r="FL17" i="16"/>
  <c r="FK17" i="16"/>
  <c r="FJ17" i="16"/>
  <c r="FI17" i="16"/>
  <c r="FF17" i="16"/>
  <c r="FH17" i="16" s="1"/>
  <c r="FL16" i="16"/>
  <c r="FK16" i="16"/>
  <c r="FJ16" i="16"/>
  <c r="FI16" i="16"/>
  <c r="FF16" i="16"/>
  <c r="FL15" i="16"/>
  <c r="FK15" i="16"/>
  <c r="FJ15" i="16"/>
  <c r="FI15" i="16"/>
  <c r="FF15" i="16"/>
  <c r="FH15" i="16" s="1"/>
  <c r="FL14" i="16"/>
  <c r="FK14" i="16"/>
  <c r="FJ14" i="16"/>
  <c r="FI14" i="16"/>
  <c r="FF14" i="16"/>
  <c r="FL13" i="16"/>
  <c r="FK13" i="16"/>
  <c r="FJ13" i="16"/>
  <c r="FI13" i="16"/>
  <c r="FF13" i="16"/>
  <c r="FL12" i="16"/>
  <c r="FK12" i="16"/>
  <c r="FJ12" i="16"/>
  <c r="FI12" i="16"/>
  <c r="FF12" i="16"/>
  <c r="FL11" i="16"/>
  <c r="FK11" i="16"/>
  <c r="FJ11" i="16"/>
  <c r="FI11" i="16"/>
  <c r="FF11" i="16"/>
  <c r="FL10" i="16"/>
  <c r="FK10" i="16"/>
  <c r="FJ10" i="16"/>
  <c r="FI10" i="16"/>
  <c r="FF10" i="16"/>
  <c r="FH10" i="16" s="1"/>
  <c r="FL9" i="16"/>
  <c r="FK9" i="16"/>
  <c r="FJ9" i="16"/>
  <c r="FI9" i="16"/>
  <c r="FF9" i="16"/>
  <c r="FH9" i="16" s="1"/>
  <c r="FL8" i="16"/>
  <c r="FK8" i="16"/>
  <c r="FJ8" i="16"/>
  <c r="FI8" i="16"/>
  <c r="FF8" i="16"/>
  <c r="FL7" i="16"/>
  <c r="FK7" i="16"/>
  <c r="FJ7" i="16"/>
  <c r="FI7" i="16"/>
  <c r="FF7" i="16"/>
  <c r="FH7" i="16" s="1"/>
  <c r="FL6" i="16"/>
  <c r="FK6" i="16"/>
  <c r="FJ6" i="16"/>
  <c r="FI6" i="16"/>
  <c r="FF6" i="16"/>
  <c r="FL5" i="16"/>
  <c r="FK5" i="16"/>
  <c r="FJ5" i="16"/>
  <c r="FI5" i="16"/>
  <c r="FF5" i="16"/>
  <c r="AL1" i="16"/>
  <c r="V1" i="16"/>
  <c r="FH20" i="16" l="1"/>
  <c r="FH32" i="16"/>
  <c r="FH14" i="16"/>
  <c r="FA49" i="17"/>
  <c r="FC49" i="17"/>
  <c r="FH12" i="16"/>
  <c r="FH44" i="16"/>
  <c r="FH6" i="16"/>
  <c r="FH21" i="16"/>
  <c r="FH16" i="16"/>
  <c r="FH43" i="16"/>
  <c r="FH11" i="16"/>
  <c r="FH24" i="16"/>
  <c r="FH33" i="16"/>
  <c r="FH25" i="16"/>
  <c r="FH34" i="16"/>
  <c r="FH28" i="16"/>
  <c r="FH37" i="16"/>
  <c r="FH46" i="16"/>
  <c r="FH42" i="16"/>
  <c r="FH51" i="16"/>
  <c r="FH22" i="16"/>
  <c r="FH30" i="16"/>
  <c r="FH39" i="16"/>
  <c r="FH48" i="16"/>
  <c r="FH29" i="16"/>
  <c r="FH23" i="16"/>
  <c r="FH31" i="16"/>
  <c r="FH40" i="16"/>
  <c r="FH49" i="16"/>
  <c r="FH47" i="16"/>
  <c r="FH36" i="16"/>
  <c r="FH38" i="16"/>
  <c r="FH54" i="16"/>
  <c r="FH53" i="16"/>
  <c r="FH45" i="16"/>
  <c r="FH27" i="16"/>
  <c r="FH50" i="16"/>
  <c r="FH41" i="16"/>
  <c r="FH19" i="16"/>
  <c r="FK55" i="16"/>
  <c r="FJ55" i="16"/>
  <c r="FL55" i="16"/>
  <c r="FI55" i="16"/>
  <c r="FH5" i="16"/>
  <c r="FH13" i="16"/>
  <c r="FH8" i="16"/>
  <c r="FG55" i="16" l="1"/>
  <c r="FH55" i="16"/>
  <c r="BE22" i="14"/>
  <c r="DW16" i="14" l="1"/>
  <c r="CN16" i="14"/>
  <c r="CN12" i="14"/>
  <c r="FI9" i="12" l="1"/>
  <c r="EL57" i="12" l="1"/>
  <c r="AK52" i="12"/>
  <c r="DC41" i="12"/>
  <c r="EL40" i="12"/>
  <c r="EL36" i="12"/>
  <c r="BT23" i="12"/>
  <c r="EL17" i="12"/>
  <c r="EW6" i="14" l="1"/>
  <c r="EW7" i="14"/>
  <c r="EW8" i="14"/>
  <c r="EW9" i="14"/>
  <c r="EW10" i="14"/>
  <c r="EW11" i="14"/>
  <c r="EW12" i="14"/>
  <c r="EW13" i="14"/>
  <c r="EW14" i="14"/>
  <c r="EW15" i="14"/>
  <c r="EW16" i="14"/>
  <c r="EW17" i="14"/>
  <c r="EW18" i="14"/>
  <c r="EW19" i="14"/>
  <c r="EW20" i="14"/>
  <c r="EW21" i="14"/>
  <c r="EW22" i="14"/>
  <c r="EW23" i="14"/>
  <c r="EW24" i="14"/>
  <c r="EW25" i="14"/>
  <c r="EW26" i="14"/>
  <c r="EW27" i="14"/>
  <c r="EW28" i="14"/>
  <c r="EW29" i="14"/>
  <c r="EW30" i="14"/>
  <c r="EW31" i="14"/>
  <c r="EW32" i="14"/>
  <c r="EW33" i="14"/>
  <c r="EW34" i="14"/>
  <c r="EW35" i="14"/>
  <c r="EW36" i="14"/>
  <c r="EW37" i="14"/>
  <c r="EW38" i="14"/>
  <c r="EW39" i="14"/>
  <c r="EW40" i="14"/>
  <c r="EW41" i="14"/>
  <c r="EW42" i="14"/>
  <c r="EW43" i="14"/>
  <c r="EW44" i="14"/>
  <c r="EW45" i="14"/>
  <c r="EW46" i="14"/>
  <c r="EW47" i="14"/>
  <c r="EW48" i="14"/>
  <c r="EW49" i="14"/>
  <c r="EW50" i="14"/>
  <c r="EW51" i="14"/>
  <c r="EW52" i="14"/>
  <c r="EW5" i="14"/>
  <c r="EV6" i="14"/>
  <c r="EV7" i="14"/>
  <c r="EV8" i="14"/>
  <c r="EV9" i="14"/>
  <c r="EV10" i="14"/>
  <c r="EV11" i="14"/>
  <c r="EV12" i="14"/>
  <c r="EV13" i="14"/>
  <c r="EV14" i="14"/>
  <c r="EV15" i="14"/>
  <c r="EV16" i="14"/>
  <c r="EV17" i="14"/>
  <c r="EV18" i="14"/>
  <c r="EV19" i="14"/>
  <c r="EV20" i="14"/>
  <c r="EV21" i="14"/>
  <c r="EV22" i="14"/>
  <c r="EV23" i="14"/>
  <c r="EV24" i="14"/>
  <c r="EV25" i="14"/>
  <c r="EV26" i="14"/>
  <c r="EV27" i="14"/>
  <c r="EV28" i="14"/>
  <c r="EV29" i="14"/>
  <c r="EV30" i="14"/>
  <c r="EV31" i="14"/>
  <c r="EV32" i="14"/>
  <c r="EV33" i="14"/>
  <c r="EV34" i="14"/>
  <c r="EV35" i="14"/>
  <c r="EV36" i="14"/>
  <c r="EV37" i="14"/>
  <c r="EV38" i="14"/>
  <c r="EV39" i="14"/>
  <c r="EV40" i="14"/>
  <c r="EV41" i="14"/>
  <c r="EV42" i="14"/>
  <c r="EV43" i="14"/>
  <c r="EV44" i="14"/>
  <c r="EV45" i="14"/>
  <c r="EV46" i="14"/>
  <c r="EV47" i="14"/>
  <c r="EV48" i="14"/>
  <c r="EV49" i="14"/>
  <c r="EV50" i="14"/>
  <c r="EV51" i="14"/>
  <c r="EV52" i="14"/>
  <c r="EV5" i="14"/>
  <c r="EU6" i="14"/>
  <c r="EU7" i="14"/>
  <c r="EU8" i="14"/>
  <c r="EU9" i="14"/>
  <c r="EU10" i="14"/>
  <c r="EU11" i="14"/>
  <c r="EU12" i="14"/>
  <c r="EU13" i="14"/>
  <c r="EU14" i="14"/>
  <c r="EU15" i="14"/>
  <c r="EU16" i="14"/>
  <c r="EU17" i="14"/>
  <c r="EU18" i="14"/>
  <c r="EU19" i="14"/>
  <c r="EU20" i="14"/>
  <c r="EU21" i="14"/>
  <c r="EU22" i="14"/>
  <c r="EU23" i="14"/>
  <c r="EU24" i="14"/>
  <c r="EU25" i="14"/>
  <c r="EU26" i="14"/>
  <c r="EU27" i="14"/>
  <c r="EU28" i="14"/>
  <c r="EU29" i="14"/>
  <c r="EU30" i="14"/>
  <c r="EU31" i="14"/>
  <c r="EU32" i="14"/>
  <c r="EU33" i="14"/>
  <c r="EU34" i="14"/>
  <c r="EU35" i="14"/>
  <c r="EU36" i="14"/>
  <c r="EU37" i="14"/>
  <c r="EU38" i="14"/>
  <c r="EU39" i="14"/>
  <c r="EU40" i="14"/>
  <c r="EU41" i="14"/>
  <c r="EU42" i="14"/>
  <c r="EU43" i="14"/>
  <c r="EU44" i="14"/>
  <c r="EU45" i="14"/>
  <c r="EU46" i="14"/>
  <c r="EU47" i="14"/>
  <c r="EU48" i="14"/>
  <c r="EU49" i="14"/>
  <c r="EU50" i="14"/>
  <c r="EU51" i="14"/>
  <c r="EU52" i="14"/>
  <c r="EU5" i="14"/>
  <c r="ET6" i="14"/>
  <c r="ET7" i="14"/>
  <c r="ET8" i="14"/>
  <c r="ET9" i="14"/>
  <c r="ET10" i="14"/>
  <c r="ET11" i="14"/>
  <c r="ET12" i="14"/>
  <c r="ET13" i="14"/>
  <c r="ET14" i="14"/>
  <c r="ET15" i="14"/>
  <c r="ET16" i="14"/>
  <c r="ET17" i="14"/>
  <c r="ET18" i="14"/>
  <c r="ET19" i="14"/>
  <c r="ET20" i="14"/>
  <c r="ET21" i="14"/>
  <c r="ET22" i="14"/>
  <c r="ET23" i="14"/>
  <c r="ET24" i="14"/>
  <c r="ET25" i="14"/>
  <c r="ET26" i="14"/>
  <c r="ET27" i="14"/>
  <c r="ET28" i="14"/>
  <c r="ET29" i="14"/>
  <c r="ET30" i="14"/>
  <c r="ET31" i="14"/>
  <c r="ET32" i="14"/>
  <c r="ET33" i="14"/>
  <c r="ET34" i="14"/>
  <c r="ET35" i="14"/>
  <c r="ET36" i="14"/>
  <c r="ET37" i="14"/>
  <c r="ET38" i="14"/>
  <c r="ET39" i="14"/>
  <c r="ET40" i="14"/>
  <c r="ET41" i="14"/>
  <c r="ET42" i="14"/>
  <c r="ET43" i="14"/>
  <c r="ET44" i="14"/>
  <c r="ET45" i="14"/>
  <c r="ET46" i="14"/>
  <c r="ET47" i="14"/>
  <c r="ET48" i="14"/>
  <c r="ET49" i="14"/>
  <c r="ET50" i="14"/>
  <c r="ET51" i="14"/>
  <c r="ET52" i="14"/>
  <c r="ET5" i="14"/>
  <c r="EQ52" i="14"/>
  <c r="ER52" i="14"/>
  <c r="ER6" i="14"/>
  <c r="ER7" i="14"/>
  <c r="ER8" i="14"/>
  <c r="ER9" i="14"/>
  <c r="ER10" i="14"/>
  <c r="ER11" i="14"/>
  <c r="ER12" i="14"/>
  <c r="ER13" i="14"/>
  <c r="ER14" i="14"/>
  <c r="ER15" i="14"/>
  <c r="ER16" i="14"/>
  <c r="ER17" i="14"/>
  <c r="ER18" i="14"/>
  <c r="ER19" i="14"/>
  <c r="ER20" i="14"/>
  <c r="ER21" i="14"/>
  <c r="ER22" i="14"/>
  <c r="ER23" i="14"/>
  <c r="ER24" i="14"/>
  <c r="ER25" i="14"/>
  <c r="ER26" i="14"/>
  <c r="ER27" i="14"/>
  <c r="ER28" i="14"/>
  <c r="ER29" i="14"/>
  <c r="ER30" i="14"/>
  <c r="ER31" i="14"/>
  <c r="ER32" i="14"/>
  <c r="ER33" i="14"/>
  <c r="ER34" i="14"/>
  <c r="ER35" i="14"/>
  <c r="ER36" i="14"/>
  <c r="ER37" i="14"/>
  <c r="ER38" i="14"/>
  <c r="ER39" i="14"/>
  <c r="ER40" i="14"/>
  <c r="ER41" i="14"/>
  <c r="ER42" i="14"/>
  <c r="ER43" i="14"/>
  <c r="ER44" i="14"/>
  <c r="ER45" i="14"/>
  <c r="ER46" i="14"/>
  <c r="ER47" i="14"/>
  <c r="ER48" i="14"/>
  <c r="ER49" i="14"/>
  <c r="ER50" i="14"/>
  <c r="ER51" i="14"/>
  <c r="ER5" i="14"/>
  <c r="ES5" i="14" s="1"/>
  <c r="EQ7" i="14"/>
  <c r="EQ8" i="14"/>
  <c r="EQ9" i="14"/>
  <c r="EQ10" i="14"/>
  <c r="EQ11" i="14"/>
  <c r="EQ12" i="14"/>
  <c r="EQ13" i="14"/>
  <c r="EQ14" i="14"/>
  <c r="EQ15" i="14"/>
  <c r="EQ16" i="14"/>
  <c r="EQ17" i="14"/>
  <c r="EQ18" i="14"/>
  <c r="EQ19" i="14"/>
  <c r="EQ20" i="14"/>
  <c r="EQ21" i="14"/>
  <c r="EQ22" i="14"/>
  <c r="EQ23" i="14"/>
  <c r="EQ24" i="14"/>
  <c r="EQ25" i="14"/>
  <c r="EQ26" i="14"/>
  <c r="EQ27" i="14"/>
  <c r="EQ28" i="14"/>
  <c r="EQ29" i="14"/>
  <c r="EQ30" i="14"/>
  <c r="EQ31" i="14"/>
  <c r="EQ32" i="14"/>
  <c r="EQ33" i="14"/>
  <c r="EQ34" i="14"/>
  <c r="EQ35" i="14"/>
  <c r="EQ36" i="14"/>
  <c r="EQ37" i="14"/>
  <c r="EQ38" i="14"/>
  <c r="EQ39" i="14"/>
  <c r="EQ40" i="14"/>
  <c r="EQ41" i="14"/>
  <c r="EQ42" i="14"/>
  <c r="EQ43" i="14"/>
  <c r="EQ44" i="14"/>
  <c r="EQ45" i="14"/>
  <c r="EQ46" i="14"/>
  <c r="EQ47" i="14"/>
  <c r="EQ48" i="14"/>
  <c r="EQ49" i="14"/>
  <c r="EQ50" i="14"/>
  <c r="EQ51" i="14"/>
  <c r="EQ6" i="14"/>
  <c r="EP54" i="14"/>
  <c r="EO54" i="14"/>
  <c r="EN54" i="14"/>
  <c r="EM54" i="14"/>
  <c r="EL54" i="14"/>
  <c r="EK54" i="14"/>
  <c r="EJ54" i="14"/>
  <c r="EI54" i="14"/>
  <c r="EH54" i="14"/>
  <c r="EG54" i="14"/>
  <c r="EF54" i="14"/>
  <c r="EE54" i="14"/>
  <c r="ED54" i="14"/>
  <c r="EC54" i="14"/>
  <c r="EB54" i="14"/>
  <c r="EA54" i="14"/>
  <c r="DZ54" i="14"/>
  <c r="DY54" i="14"/>
  <c r="DX54" i="14"/>
  <c r="DW54" i="14"/>
  <c r="DV54" i="14"/>
  <c r="DU54" i="14"/>
  <c r="DT54" i="14"/>
  <c r="DS54" i="14"/>
  <c r="DR54" i="14"/>
  <c r="DQ54" i="14"/>
  <c r="DP54" i="14"/>
  <c r="DO54" i="14"/>
  <c r="DN54" i="14"/>
  <c r="DM54" i="14"/>
  <c r="DL54" i="14"/>
  <c r="DK54" i="14"/>
  <c r="DJ54" i="14"/>
  <c r="DI54" i="14"/>
  <c r="DH54" i="14"/>
  <c r="DG54" i="14"/>
  <c r="DF54" i="14"/>
  <c r="DE54" i="14"/>
  <c r="DD54" i="14"/>
  <c r="DC54" i="14"/>
  <c r="DB54" i="14"/>
  <c r="DA54" i="14"/>
  <c r="CZ54" i="14"/>
  <c r="CY54" i="14"/>
  <c r="CX54" i="14"/>
  <c r="CW54" i="14"/>
  <c r="CV54" i="14"/>
  <c r="CU54" i="14"/>
  <c r="CT54" i="14"/>
  <c r="CS54" i="14"/>
  <c r="CR54" i="14"/>
  <c r="CQ54" i="14"/>
  <c r="CP54" i="14"/>
  <c r="CO54" i="14"/>
  <c r="CN54" i="14"/>
  <c r="CM54" i="14"/>
  <c r="CL54" i="14"/>
  <c r="CK54" i="14"/>
  <c r="CJ54" i="14"/>
  <c r="CI54" i="14"/>
  <c r="CH54" i="14"/>
  <c r="CG54" i="14"/>
  <c r="CF54" i="14"/>
  <c r="CE54" i="14"/>
  <c r="CD54" i="14"/>
  <c r="CC54" i="14"/>
  <c r="CB54" i="14"/>
  <c r="CA54" i="14"/>
  <c r="BZ54" i="14"/>
  <c r="BY54" i="14"/>
  <c r="BX54" i="14"/>
  <c r="BW54" i="14"/>
  <c r="BV54" i="14"/>
  <c r="BU54" i="14"/>
  <c r="BT54" i="14"/>
  <c r="BS54" i="14"/>
  <c r="BR54" i="14"/>
  <c r="BQ54" i="14"/>
  <c r="BP54" i="14"/>
  <c r="BO54" i="14"/>
  <c r="BN54" i="14"/>
  <c r="BM54" i="14"/>
  <c r="BL54" i="14"/>
  <c r="BK54" i="14"/>
  <c r="BJ54" i="14"/>
  <c r="BI54" i="14"/>
  <c r="BH54" i="14"/>
  <c r="BG54" i="14"/>
  <c r="BF54" i="14"/>
  <c r="BE54" i="14"/>
  <c r="BD54" i="14"/>
  <c r="BC54" i="14"/>
  <c r="BB54" i="14"/>
  <c r="BA54" i="14"/>
  <c r="AZ54" i="14"/>
  <c r="AY54" i="14"/>
  <c r="AX54" i="14"/>
  <c r="AW54" i="14"/>
  <c r="AV54" i="14"/>
  <c r="AU54" i="14"/>
  <c r="AT54" i="14"/>
  <c r="AS54" i="14"/>
  <c r="AR54" i="14"/>
  <c r="AQ54" i="14"/>
  <c r="AP54" i="14"/>
  <c r="AO54" i="14"/>
  <c r="AN54" i="14"/>
  <c r="AM54" i="14"/>
  <c r="AL54" i="14"/>
  <c r="AK54" i="14"/>
  <c r="AJ54" i="14"/>
  <c r="AI54" i="14"/>
  <c r="AH54" i="14"/>
  <c r="AG54" i="14"/>
  <c r="AF54" i="14"/>
  <c r="AE54" i="14"/>
  <c r="AD54" i="14"/>
  <c r="AC54" i="14"/>
  <c r="AB54" i="14"/>
  <c r="Z54" i="14"/>
  <c r="Y54" i="14"/>
  <c r="X54" i="14"/>
  <c r="W54" i="14"/>
  <c r="V54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FB53" i="14"/>
  <c r="FA53" i="14"/>
  <c r="EZ53" i="14"/>
  <c r="AA54" i="14"/>
  <c r="EY1" i="14"/>
  <c r="EY2" i="14" s="1"/>
  <c r="EZ2" i="14" s="1"/>
  <c r="FA2" i="14" s="1"/>
  <c r="AL1" i="14"/>
  <c r="V1" i="14"/>
  <c r="ES26" i="14" l="1"/>
  <c r="ES31" i="14"/>
  <c r="ES7" i="14"/>
  <c r="ES52" i="14"/>
  <c r="ES41" i="14"/>
  <c r="ES38" i="14"/>
  <c r="ES22" i="14"/>
  <c r="ES16" i="14"/>
  <c r="ES14" i="14"/>
  <c r="ES12" i="14"/>
  <c r="ES11" i="14"/>
  <c r="ES20" i="14"/>
  <c r="ES49" i="14"/>
  <c r="ES43" i="14"/>
  <c r="ES35" i="14"/>
  <c r="ES29" i="14"/>
  <c r="ES25" i="14"/>
  <c r="ES17" i="14"/>
  <c r="ES13" i="14"/>
  <c r="ES6" i="14"/>
  <c r="ES46" i="14"/>
  <c r="ES47" i="14"/>
  <c r="ES33" i="14"/>
  <c r="ES44" i="14"/>
  <c r="ES15" i="14"/>
  <c r="ES8" i="14"/>
  <c r="ET53" i="14"/>
  <c r="ES9" i="14"/>
  <c r="ES23" i="14"/>
  <c r="ES28" i="14"/>
  <c r="ES19" i="14"/>
  <c r="ES37" i="14"/>
  <c r="ES51" i="14"/>
  <c r="ES40" i="14"/>
  <c r="ES45" i="14"/>
  <c r="ES50" i="14"/>
  <c r="ES18" i="14"/>
  <c r="ES24" i="14"/>
  <c r="ES30" i="14"/>
  <c r="EW53" i="14"/>
  <c r="ES21" i="14"/>
  <c r="EU53" i="14"/>
  <c r="ES10" i="14"/>
  <c r="ES32" i="14"/>
  <c r="ES42" i="14"/>
  <c r="ES48" i="14"/>
  <c r="ER53" i="14"/>
  <c r="EV53" i="14"/>
  <c r="ES27" i="14"/>
  <c r="ES34" i="14"/>
  <c r="ES36" i="14"/>
  <c r="ES39" i="14"/>
  <c r="AK6" i="12"/>
  <c r="ES53" i="14" l="1"/>
  <c r="G59" i="12"/>
  <c r="AA52" i="12" l="1"/>
  <c r="FG6" i="2" l="1"/>
  <c r="EZ59" i="12" l="1"/>
  <c r="EY59" i="12"/>
  <c r="EX59" i="12"/>
  <c r="EW59" i="12"/>
  <c r="EV59" i="12"/>
  <c r="EU59" i="12"/>
  <c r="ET59" i="12"/>
  <c r="ES59" i="12"/>
  <c r="ER59" i="12"/>
  <c r="EQ59" i="12"/>
  <c r="EP59" i="12"/>
  <c r="EO59" i="12"/>
  <c r="EN59" i="12"/>
  <c r="EM59" i="12"/>
  <c r="EL59" i="12"/>
  <c r="EK59" i="12"/>
  <c r="EJ59" i="12"/>
  <c r="EI59" i="12"/>
  <c r="EH59" i="12"/>
  <c r="EG59" i="12"/>
  <c r="EF59" i="12"/>
  <c r="EE59" i="12"/>
  <c r="ED59" i="12"/>
  <c r="EC59" i="12"/>
  <c r="EB59" i="12"/>
  <c r="EA59" i="12"/>
  <c r="DZ59" i="12"/>
  <c r="DY59" i="12"/>
  <c r="DX59" i="12"/>
  <c r="DW59" i="12"/>
  <c r="DV59" i="12"/>
  <c r="DU59" i="12"/>
  <c r="DT59" i="12"/>
  <c r="DS59" i="12"/>
  <c r="DR59" i="12"/>
  <c r="DQ59" i="12"/>
  <c r="DP59" i="12"/>
  <c r="DO59" i="12"/>
  <c r="DN59" i="12"/>
  <c r="DM59" i="12"/>
  <c r="DL59" i="12"/>
  <c r="DK59" i="12"/>
  <c r="DJ59" i="12"/>
  <c r="DI59" i="12"/>
  <c r="DH59" i="12"/>
  <c r="DG59" i="12"/>
  <c r="DF59" i="12"/>
  <c r="DE59" i="12"/>
  <c r="DD59" i="12"/>
  <c r="DC59" i="12"/>
  <c r="DB59" i="12"/>
  <c r="DA59" i="12"/>
  <c r="CZ59" i="12"/>
  <c r="CY59" i="12"/>
  <c r="CX59" i="12"/>
  <c r="CW59" i="12"/>
  <c r="CV59" i="12"/>
  <c r="CU59" i="12"/>
  <c r="CT59" i="12"/>
  <c r="CS59" i="12"/>
  <c r="CR59" i="12"/>
  <c r="CQ59" i="12"/>
  <c r="CP59" i="12"/>
  <c r="CO59" i="12"/>
  <c r="CN59" i="12"/>
  <c r="CM59" i="12"/>
  <c r="CL59" i="12"/>
  <c r="CK59" i="12"/>
  <c r="CJ59" i="12"/>
  <c r="CI59" i="12"/>
  <c r="CH59" i="12"/>
  <c r="CG59" i="12"/>
  <c r="CF59" i="12"/>
  <c r="CE59" i="12"/>
  <c r="CD59" i="12"/>
  <c r="CC59" i="12"/>
  <c r="CB59" i="12"/>
  <c r="CA59" i="12"/>
  <c r="BZ59" i="12"/>
  <c r="BY59" i="12"/>
  <c r="BX59" i="12"/>
  <c r="BW59" i="12"/>
  <c r="BV59" i="12"/>
  <c r="BU59" i="12"/>
  <c r="BT59" i="12"/>
  <c r="BS59" i="12"/>
  <c r="BR59" i="12"/>
  <c r="BQ59" i="12"/>
  <c r="BP59" i="12"/>
  <c r="BO59" i="12"/>
  <c r="BN59" i="12"/>
  <c r="BM59" i="12"/>
  <c r="BL59" i="12"/>
  <c r="BK59" i="12"/>
  <c r="BJ59" i="12"/>
  <c r="BI59" i="12"/>
  <c r="BH59" i="12"/>
  <c r="BG59" i="12"/>
  <c r="BF59" i="12"/>
  <c r="BE59" i="12"/>
  <c r="BD59" i="12"/>
  <c r="BC59" i="12"/>
  <c r="BB59" i="12"/>
  <c r="BA59" i="12"/>
  <c r="AZ59" i="12"/>
  <c r="AY59" i="12"/>
  <c r="AX59" i="12"/>
  <c r="AW59" i="12"/>
  <c r="AV59" i="12"/>
  <c r="AU59" i="12"/>
  <c r="AT59" i="12"/>
  <c r="AS59" i="12"/>
  <c r="AR59" i="12"/>
  <c r="AQ59" i="12"/>
  <c r="AP59" i="12"/>
  <c r="AO59" i="12"/>
  <c r="AN59" i="12"/>
  <c r="AM59" i="12"/>
  <c r="AL59" i="12"/>
  <c r="AK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FQ58" i="12"/>
  <c r="FP58" i="12"/>
  <c r="FO58" i="12"/>
  <c r="FL57" i="12"/>
  <c r="FK57" i="12"/>
  <c r="FJ57" i="12"/>
  <c r="FI57" i="12"/>
  <c r="FG57" i="12"/>
  <c r="FF57" i="12"/>
  <c r="FL56" i="12"/>
  <c r="FK56" i="12"/>
  <c r="FJ56" i="12"/>
  <c r="FI56" i="12"/>
  <c r="FG56" i="12"/>
  <c r="FF56" i="12"/>
  <c r="FL55" i="12"/>
  <c r="FK55" i="12"/>
  <c r="FJ55" i="12"/>
  <c r="FI55" i="12"/>
  <c r="FG55" i="12"/>
  <c r="FH55" i="12" s="1"/>
  <c r="FL54" i="12"/>
  <c r="FK54" i="12"/>
  <c r="FJ54" i="12"/>
  <c r="FI54" i="12"/>
  <c r="FG54" i="12"/>
  <c r="FF54" i="12"/>
  <c r="FL53" i="12"/>
  <c r="FK53" i="12"/>
  <c r="FJ53" i="12"/>
  <c r="FI53" i="12"/>
  <c r="FG53" i="12"/>
  <c r="FF53" i="12"/>
  <c r="FL52" i="12"/>
  <c r="FK52" i="12"/>
  <c r="FJ52" i="12"/>
  <c r="FI52" i="12"/>
  <c r="FG52" i="12"/>
  <c r="FH52" i="12" s="1"/>
  <c r="FL51" i="12"/>
  <c r="FK51" i="12"/>
  <c r="FJ51" i="12"/>
  <c r="FI51" i="12"/>
  <c r="FG51" i="12"/>
  <c r="FH51" i="12" s="1"/>
  <c r="FL50" i="12"/>
  <c r="FK50" i="12"/>
  <c r="FJ50" i="12"/>
  <c r="FI50" i="12"/>
  <c r="FG50" i="12"/>
  <c r="FF50" i="12"/>
  <c r="FL49" i="12"/>
  <c r="FK49" i="12"/>
  <c r="FJ49" i="12"/>
  <c r="FI49" i="12"/>
  <c r="FG49" i="12"/>
  <c r="FH49" i="12" s="1"/>
  <c r="FL48" i="12"/>
  <c r="FK48" i="12"/>
  <c r="FJ48" i="12"/>
  <c r="FI48" i="12"/>
  <c r="FG48" i="12"/>
  <c r="FF48" i="12"/>
  <c r="FL47" i="12"/>
  <c r="FK47" i="12"/>
  <c r="FJ47" i="12"/>
  <c r="FI47" i="12"/>
  <c r="FG47" i="12"/>
  <c r="FF47" i="12"/>
  <c r="FL46" i="12"/>
  <c r="FK46" i="12"/>
  <c r="FJ46" i="12"/>
  <c r="FI46" i="12"/>
  <c r="FG46" i="12"/>
  <c r="FF46" i="12"/>
  <c r="FL45" i="12"/>
  <c r="FK45" i="12"/>
  <c r="FJ45" i="12"/>
  <c r="FI45" i="12"/>
  <c r="FG45" i="12"/>
  <c r="FF45" i="12"/>
  <c r="FL44" i="12"/>
  <c r="FK44" i="12"/>
  <c r="FJ44" i="12"/>
  <c r="FI44" i="12"/>
  <c r="FG44" i="12"/>
  <c r="FF44" i="12"/>
  <c r="FL43" i="12"/>
  <c r="FK43" i="12"/>
  <c r="FJ43" i="12"/>
  <c r="FI43" i="12"/>
  <c r="FG43" i="12"/>
  <c r="FF43" i="12"/>
  <c r="FL42" i="12"/>
  <c r="FK42" i="12"/>
  <c r="FJ42" i="12"/>
  <c r="FI42" i="12"/>
  <c r="FG42" i="12"/>
  <c r="FF42" i="12"/>
  <c r="FL41" i="12"/>
  <c r="FK41" i="12"/>
  <c r="FJ41" i="12"/>
  <c r="FI41" i="12"/>
  <c r="FG41" i="12"/>
  <c r="FF41" i="12"/>
  <c r="FL40" i="12"/>
  <c r="FK40" i="12"/>
  <c r="FJ40" i="12"/>
  <c r="FI40" i="12"/>
  <c r="FG40" i="12"/>
  <c r="FF40" i="12"/>
  <c r="FL39" i="12"/>
  <c r="FK39" i="12"/>
  <c r="FJ39" i="12"/>
  <c r="FI39" i="12"/>
  <c r="FG39" i="12"/>
  <c r="FF39" i="12"/>
  <c r="FL38" i="12"/>
  <c r="FK38" i="12"/>
  <c r="FJ38" i="12"/>
  <c r="FI38" i="12"/>
  <c r="FG38" i="12"/>
  <c r="FF38" i="12"/>
  <c r="FL37" i="12"/>
  <c r="FK37" i="12"/>
  <c r="FJ37" i="12"/>
  <c r="FI37" i="12"/>
  <c r="FG37" i="12"/>
  <c r="FF37" i="12"/>
  <c r="FL36" i="12"/>
  <c r="FK36" i="12"/>
  <c r="FJ36" i="12"/>
  <c r="FI36" i="12"/>
  <c r="FG36" i="12"/>
  <c r="FF36" i="12"/>
  <c r="FL35" i="12"/>
  <c r="FK35" i="12"/>
  <c r="FJ35" i="12"/>
  <c r="FI35" i="12"/>
  <c r="FG35" i="12"/>
  <c r="FF35" i="12"/>
  <c r="FL34" i="12"/>
  <c r="FK34" i="12"/>
  <c r="FJ34" i="12"/>
  <c r="FI34" i="12"/>
  <c r="FG34" i="12"/>
  <c r="FH34" i="12" s="1"/>
  <c r="FL33" i="12"/>
  <c r="FK33" i="12"/>
  <c r="FJ33" i="12"/>
  <c r="FI33" i="12"/>
  <c r="FG33" i="12"/>
  <c r="FH33" i="12" s="1"/>
  <c r="FL32" i="12"/>
  <c r="FK32" i="12"/>
  <c r="FJ32" i="12"/>
  <c r="FI32" i="12"/>
  <c r="FG32" i="12"/>
  <c r="FF32" i="12"/>
  <c r="FL31" i="12"/>
  <c r="FK31" i="12"/>
  <c r="FJ31" i="12"/>
  <c r="FI31" i="12"/>
  <c r="FG31" i="12"/>
  <c r="FF31" i="12"/>
  <c r="FL30" i="12"/>
  <c r="FK30" i="12"/>
  <c r="FJ30" i="12"/>
  <c r="FI30" i="12"/>
  <c r="FG30" i="12"/>
  <c r="FF30" i="12"/>
  <c r="FL29" i="12"/>
  <c r="FK29" i="12"/>
  <c r="FJ29" i="12"/>
  <c r="FI29" i="12"/>
  <c r="FG29" i="12"/>
  <c r="FF29" i="12"/>
  <c r="FL28" i="12"/>
  <c r="FK28" i="12"/>
  <c r="FJ28" i="12"/>
  <c r="FI28" i="12"/>
  <c r="FG28" i="12"/>
  <c r="FF28" i="12"/>
  <c r="FL27" i="12"/>
  <c r="FK27" i="12"/>
  <c r="FJ27" i="12"/>
  <c r="FI27" i="12"/>
  <c r="FG27" i="12"/>
  <c r="FF27" i="12"/>
  <c r="FL26" i="12"/>
  <c r="FK26" i="12"/>
  <c r="FJ26" i="12"/>
  <c r="FI26" i="12"/>
  <c r="FG26" i="12"/>
  <c r="FF26" i="12"/>
  <c r="FL25" i="12"/>
  <c r="FK25" i="12"/>
  <c r="FJ25" i="12"/>
  <c r="FI25" i="12"/>
  <c r="FG25" i="12"/>
  <c r="FH25" i="12" s="1"/>
  <c r="FL24" i="12"/>
  <c r="FK24" i="12"/>
  <c r="FJ24" i="12"/>
  <c r="FI24" i="12"/>
  <c r="FG24" i="12"/>
  <c r="FF24" i="12"/>
  <c r="FL23" i="12"/>
  <c r="FK23" i="12"/>
  <c r="FJ23" i="12"/>
  <c r="FI23" i="12"/>
  <c r="FG23" i="12"/>
  <c r="FF23" i="12"/>
  <c r="FL22" i="12"/>
  <c r="FK22" i="12"/>
  <c r="FJ22" i="12"/>
  <c r="FI22" i="12"/>
  <c r="FG22" i="12"/>
  <c r="FF22" i="12"/>
  <c r="FL21" i="12"/>
  <c r="FK21" i="12"/>
  <c r="FJ21" i="12"/>
  <c r="FI21" i="12"/>
  <c r="FG21" i="12"/>
  <c r="FF21" i="12"/>
  <c r="FL20" i="12"/>
  <c r="FK20" i="12"/>
  <c r="FJ20" i="12"/>
  <c r="FI20" i="12"/>
  <c r="FG20" i="12"/>
  <c r="FH20" i="12" s="1"/>
  <c r="FL19" i="12"/>
  <c r="FK19" i="12"/>
  <c r="FJ19" i="12"/>
  <c r="FI19" i="12"/>
  <c r="FG19" i="12"/>
  <c r="FF19" i="12"/>
  <c r="FL18" i="12"/>
  <c r="FK18" i="12"/>
  <c r="FJ18" i="12"/>
  <c r="FI18" i="12"/>
  <c r="FG18" i="12"/>
  <c r="FH18" i="12" s="1"/>
  <c r="FL17" i="12"/>
  <c r="FK17" i="12"/>
  <c r="FJ17" i="12"/>
  <c r="FI17" i="12"/>
  <c r="FG17" i="12"/>
  <c r="FF17" i="12"/>
  <c r="FL16" i="12"/>
  <c r="FK16" i="12"/>
  <c r="FJ16" i="12"/>
  <c r="FI16" i="12"/>
  <c r="FG16" i="12"/>
  <c r="FF16" i="12"/>
  <c r="FL15" i="12"/>
  <c r="FK15" i="12"/>
  <c r="FJ15" i="12"/>
  <c r="FI15" i="12"/>
  <c r="FG15" i="12"/>
  <c r="FF15" i="12"/>
  <c r="FL14" i="12"/>
  <c r="FK14" i="12"/>
  <c r="FJ14" i="12"/>
  <c r="FI14" i="12"/>
  <c r="FG14" i="12"/>
  <c r="FH14" i="12" s="1"/>
  <c r="FL13" i="12"/>
  <c r="FK13" i="12"/>
  <c r="FJ13" i="12"/>
  <c r="FI13" i="12"/>
  <c r="FG13" i="12"/>
  <c r="FH13" i="12" s="1"/>
  <c r="FL12" i="12"/>
  <c r="FK12" i="12"/>
  <c r="FJ12" i="12"/>
  <c r="FI12" i="12"/>
  <c r="FG12" i="12"/>
  <c r="FH12" i="12" s="1"/>
  <c r="FL11" i="12"/>
  <c r="FK11" i="12"/>
  <c r="FJ11" i="12"/>
  <c r="FI11" i="12"/>
  <c r="FG11" i="12"/>
  <c r="FF11" i="12"/>
  <c r="FL10" i="12"/>
  <c r="FK10" i="12"/>
  <c r="FJ10" i="12"/>
  <c r="FI10" i="12"/>
  <c r="FG10" i="12"/>
  <c r="FF10" i="12"/>
  <c r="FL9" i="12"/>
  <c r="FK9" i="12"/>
  <c r="FJ9" i="12"/>
  <c r="FG9" i="12"/>
  <c r="FF9" i="12"/>
  <c r="FL8" i="12"/>
  <c r="FK8" i="12"/>
  <c r="FJ8" i="12"/>
  <c r="FI8" i="12"/>
  <c r="FG8" i="12"/>
  <c r="FF8" i="12"/>
  <c r="FL7" i="12"/>
  <c r="FK7" i="12"/>
  <c r="FJ7" i="12"/>
  <c r="FI7" i="12"/>
  <c r="FG7" i="12"/>
  <c r="FF7" i="12"/>
  <c r="FL6" i="12"/>
  <c r="FK6" i="12"/>
  <c r="FJ6" i="12"/>
  <c r="FI6" i="12"/>
  <c r="FG6" i="12"/>
  <c r="FF6" i="12"/>
  <c r="FL5" i="12"/>
  <c r="FK5" i="12"/>
  <c r="FJ5" i="12"/>
  <c r="FI5" i="12"/>
  <c r="FG5" i="12"/>
  <c r="FH5" i="12" s="1"/>
  <c r="FN1" i="12"/>
  <c r="FN2" i="12" s="1"/>
  <c r="FO2" i="12" s="1"/>
  <c r="FP2" i="12" s="1"/>
  <c r="AL1" i="12"/>
  <c r="V1" i="12"/>
  <c r="FH8" i="12" l="1"/>
  <c r="FH35" i="12"/>
  <c r="FH39" i="12"/>
  <c r="FH16" i="12"/>
  <c r="FH7" i="12"/>
  <c r="FH9" i="12"/>
  <c r="FH11" i="12"/>
  <c r="FH27" i="12"/>
  <c r="FH28" i="12"/>
  <c r="FH30" i="12"/>
  <c r="FH50" i="12"/>
  <c r="FH54" i="12"/>
  <c r="FG58" i="12"/>
  <c r="FH19" i="12"/>
  <c r="FH22" i="12"/>
  <c r="FH24" i="12"/>
  <c r="FH37" i="12"/>
  <c r="FH41" i="12"/>
  <c r="FH43" i="12"/>
  <c r="FH45" i="12"/>
  <c r="FH47" i="12"/>
  <c r="FH57" i="12"/>
  <c r="FH31" i="12"/>
  <c r="FH32" i="12"/>
  <c r="FH56" i="12"/>
  <c r="FH26" i="12"/>
  <c r="FH53" i="12"/>
  <c r="FH40" i="12"/>
  <c r="FH42" i="12"/>
  <c r="FH48" i="12"/>
  <c r="FH15" i="12"/>
  <c r="FH6" i="12"/>
  <c r="FH21" i="12"/>
  <c r="FH23" i="12"/>
  <c r="FH29" i="12"/>
  <c r="FH36" i="12"/>
  <c r="FH38" i="12"/>
  <c r="FH10" i="12"/>
  <c r="FH17" i="12"/>
  <c r="FH44" i="12"/>
  <c r="FH46" i="12"/>
  <c r="FK58" i="12"/>
  <c r="FL58" i="12"/>
  <c r="FJ58" i="12"/>
  <c r="FI58" i="12"/>
  <c r="FN1" i="11"/>
  <c r="FN2" i="11" s="1"/>
  <c r="FO2" i="11" s="1"/>
  <c r="FP2" i="11" s="1"/>
  <c r="FH58" i="12" l="1"/>
  <c r="FL20" i="11" l="1"/>
  <c r="FL6" i="11"/>
  <c r="FL7" i="11"/>
  <c r="FL8" i="11"/>
  <c r="FL9" i="11"/>
  <c r="FL10" i="11"/>
  <c r="FL11" i="11"/>
  <c r="FL12" i="11"/>
  <c r="FL13" i="11"/>
  <c r="FL14" i="11"/>
  <c r="FL15" i="11"/>
  <c r="FL16" i="11"/>
  <c r="FL17" i="11"/>
  <c r="FL18" i="11"/>
  <c r="FL19" i="11"/>
  <c r="FL21" i="11"/>
  <c r="FL22" i="11"/>
  <c r="FL23" i="11"/>
  <c r="FL24" i="11"/>
  <c r="FL25" i="11"/>
  <c r="FL26" i="11"/>
  <c r="FL27" i="11"/>
  <c r="FL28" i="11"/>
  <c r="FL29" i="11"/>
  <c r="FL30" i="11"/>
  <c r="FL31" i="11"/>
  <c r="FL32" i="11"/>
  <c r="FL33" i="11"/>
  <c r="FL34" i="11"/>
  <c r="FL35" i="11"/>
  <c r="FL36" i="11"/>
  <c r="FL37" i="11"/>
  <c r="FL38" i="11"/>
  <c r="FL39" i="11"/>
  <c r="FL40" i="11"/>
  <c r="FL41" i="11"/>
  <c r="FL42" i="11"/>
  <c r="FL43" i="11"/>
  <c r="FL44" i="11"/>
  <c r="FL45" i="11"/>
  <c r="FL46" i="11"/>
  <c r="FL47" i="11"/>
  <c r="FL48" i="11"/>
  <c r="FL49" i="11"/>
  <c r="FL50" i="11"/>
  <c r="FL51" i="11"/>
  <c r="FL52" i="11"/>
  <c r="FL53" i="11"/>
  <c r="FL54" i="11"/>
  <c r="FL55" i="11"/>
  <c r="FL56" i="11"/>
  <c r="FL57" i="11"/>
  <c r="FL58" i="11"/>
  <c r="FL59" i="11"/>
  <c r="FL60" i="11"/>
  <c r="FL61" i="11"/>
  <c r="FL62" i="11"/>
  <c r="FL63" i="11"/>
  <c r="FL64" i="11"/>
  <c r="FL5" i="11"/>
  <c r="FK6" i="11"/>
  <c r="FK7" i="11"/>
  <c r="FK8" i="11"/>
  <c r="FK9" i="11"/>
  <c r="FK10" i="11"/>
  <c r="FK11" i="11"/>
  <c r="FK12" i="11"/>
  <c r="FK13" i="11"/>
  <c r="FK14" i="11"/>
  <c r="FK15" i="11"/>
  <c r="FK16" i="11"/>
  <c r="FK17" i="11"/>
  <c r="FK18" i="11"/>
  <c r="FK19" i="11"/>
  <c r="FK20" i="11"/>
  <c r="FK21" i="11"/>
  <c r="FK22" i="11"/>
  <c r="FK23" i="11"/>
  <c r="FK24" i="11"/>
  <c r="FK25" i="11"/>
  <c r="FK26" i="11"/>
  <c r="FK27" i="11"/>
  <c r="FK28" i="11"/>
  <c r="FK29" i="11"/>
  <c r="FK30" i="11"/>
  <c r="FK31" i="11"/>
  <c r="FK32" i="11"/>
  <c r="FK33" i="11"/>
  <c r="FK34" i="11"/>
  <c r="FK35" i="11"/>
  <c r="FK36" i="11"/>
  <c r="FK37" i="11"/>
  <c r="FK38" i="11"/>
  <c r="FK39" i="11"/>
  <c r="FK40" i="11"/>
  <c r="FK41" i="11"/>
  <c r="FK42" i="11"/>
  <c r="FK43" i="11"/>
  <c r="FK44" i="11"/>
  <c r="FK45" i="11"/>
  <c r="FK46" i="11"/>
  <c r="FK47" i="11"/>
  <c r="FK48" i="11"/>
  <c r="FK49" i="11"/>
  <c r="FK50" i="11"/>
  <c r="FK51" i="11"/>
  <c r="FK52" i="11"/>
  <c r="FK53" i="11"/>
  <c r="FK54" i="11"/>
  <c r="FK55" i="11"/>
  <c r="FK56" i="11"/>
  <c r="FK57" i="11"/>
  <c r="FK58" i="11"/>
  <c r="FK59" i="11"/>
  <c r="FK60" i="11"/>
  <c r="FK61" i="11"/>
  <c r="FK62" i="11"/>
  <c r="FK63" i="11"/>
  <c r="FK64" i="11"/>
  <c r="FK5" i="11"/>
  <c r="FJ6" i="11"/>
  <c r="FJ7" i="11"/>
  <c r="FJ8" i="11"/>
  <c r="FJ9" i="11"/>
  <c r="FJ10" i="11"/>
  <c r="FJ11" i="11"/>
  <c r="FJ12" i="11"/>
  <c r="FJ13" i="11"/>
  <c r="FJ14" i="11"/>
  <c r="FJ15" i="11"/>
  <c r="FJ16" i="11"/>
  <c r="FJ17" i="11"/>
  <c r="FJ18" i="11"/>
  <c r="FJ19" i="11"/>
  <c r="FJ20" i="11"/>
  <c r="FJ21" i="11"/>
  <c r="FJ22" i="11"/>
  <c r="FJ23" i="11"/>
  <c r="FJ24" i="11"/>
  <c r="FJ25" i="11"/>
  <c r="FJ26" i="11"/>
  <c r="FJ27" i="11"/>
  <c r="FJ28" i="11"/>
  <c r="FJ29" i="11"/>
  <c r="FJ30" i="11"/>
  <c r="FJ31" i="11"/>
  <c r="FJ32" i="11"/>
  <c r="FJ33" i="11"/>
  <c r="FJ34" i="11"/>
  <c r="FJ35" i="11"/>
  <c r="FJ36" i="11"/>
  <c r="FJ37" i="11"/>
  <c r="FJ38" i="11"/>
  <c r="FJ39" i="11"/>
  <c r="FJ40" i="11"/>
  <c r="FJ41" i="11"/>
  <c r="FJ42" i="11"/>
  <c r="FJ43" i="11"/>
  <c r="FJ44" i="11"/>
  <c r="FJ45" i="11"/>
  <c r="FJ46" i="11"/>
  <c r="FJ47" i="11"/>
  <c r="FJ48" i="11"/>
  <c r="FJ49" i="11"/>
  <c r="FJ50" i="11"/>
  <c r="FJ51" i="11"/>
  <c r="FJ52" i="11"/>
  <c r="FJ53" i="11"/>
  <c r="FJ54" i="11"/>
  <c r="FJ55" i="11"/>
  <c r="FJ56" i="11"/>
  <c r="FJ57" i="11"/>
  <c r="FJ58" i="11"/>
  <c r="FJ59" i="11"/>
  <c r="FJ60" i="11"/>
  <c r="FJ61" i="11"/>
  <c r="FJ62" i="11"/>
  <c r="FJ63" i="11"/>
  <c r="FJ64" i="11"/>
  <c r="FJ5" i="11"/>
  <c r="FI6" i="11"/>
  <c r="FI7" i="11"/>
  <c r="FI8" i="11"/>
  <c r="FI9" i="11"/>
  <c r="FI10" i="11"/>
  <c r="FI11" i="11"/>
  <c r="FI12" i="11"/>
  <c r="FI13" i="11"/>
  <c r="FI14" i="11"/>
  <c r="FI15" i="11"/>
  <c r="FI16" i="11"/>
  <c r="FI17" i="11"/>
  <c r="FI18" i="11"/>
  <c r="FI19" i="11"/>
  <c r="FI20" i="11"/>
  <c r="FI21" i="11"/>
  <c r="FI22" i="11"/>
  <c r="FI23" i="11"/>
  <c r="FI24" i="11"/>
  <c r="FI25" i="11"/>
  <c r="FI26" i="11"/>
  <c r="FI27" i="11"/>
  <c r="FI28" i="11"/>
  <c r="FI29" i="11"/>
  <c r="FI30" i="11"/>
  <c r="FI31" i="11"/>
  <c r="FI32" i="11"/>
  <c r="FI33" i="11"/>
  <c r="FI34" i="11"/>
  <c r="FI35" i="11"/>
  <c r="FI36" i="11"/>
  <c r="FI37" i="11"/>
  <c r="FI38" i="11"/>
  <c r="FI39" i="11"/>
  <c r="FI40" i="11"/>
  <c r="FI41" i="11"/>
  <c r="FI42" i="11"/>
  <c r="FI43" i="11"/>
  <c r="FI44" i="11"/>
  <c r="FI45" i="11"/>
  <c r="FI46" i="11"/>
  <c r="FI47" i="11"/>
  <c r="FI48" i="11"/>
  <c r="FI49" i="11"/>
  <c r="FI50" i="11"/>
  <c r="FI51" i="11"/>
  <c r="FI52" i="11"/>
  <c r="FI53" i="11"/>
  <c r="FI54" i="11"/>
  <c r="FI55" i="11"/>
  <c r="FI56" i="11"/>
  <c r="FI57" i="11"/>
  <c r="FI58" i="11"/>
  <c r="FI59" i="11"/>
  <c r="FI60" i="11"/>
  <c r="FI61" i="11"/>
  <c r="FI62" i="11"/>
  <c r="FI63" i="11"/>
  <c r="FI64" i="11"/>
  <c r="FI5" i="11"/>
  <c r="FG6" i="11"/>
  <c r="FH6" i="11" s="1"/>
  <c r="FG7" i="11"/>
  <c r="FG8" i="11"/>
  <c r="FG9" i="11"/>
  <c r="FG10" i="11"/>
  <c r="FG11" i="11"/>
  <c r="FG12" i="11"/>
  <c r="FG13" i="11"/>
  <c r="FH13" i="11" s="1"/>
  <c r="FG14" i="11"/>
  <c r="FH14" i="11" s="1"/>
  <c r="FG15" i="11"/>
  <c r="FH15" i="11" s="1"/>
  <c r="FG16" i="11"/>
  <c r="FH16" i="11" s="1"/>
  <c r="FG17" i="11"/>
  <c r="FH17" i="11" s="1"/>
  <c r="FG18" i="11"/>
  <c r="FG19" i="11"/>
  <c r="FG20" i="11"/>
  <c r="FG21" i="11"/>
  <c r="FH21" i="11" s="1"/>
  <c r="FG22" i="11"/>
  <c r="FG23" i="11"/>
  <c r="FH23" i="11" s="1"/>
  <c r="FG24" i="11"/>
  <c r="FH24" i="11" s="1"/>
  <c r="FG25" i="11"/>
  <c r="FG26" i="11"/>
  <c r="FG27" i="11"/>
  <c r="FG28" i="11"/>
  <c r="FG29" i="11"/>
  <c r="FH29" i="11" s="1"/>
  <c r="FG30" i="11"/>
  <c r="FG31" i="11"/>
  <c r="FG32" i="11"/>
  <c r="FG33" i="11"/>
  <c r="FG34" i="11"/>
  <c r="FG35" i="11"/>
  <c r="FG36" i="11"/>
  <c r="FG37" i="11"/>
  <c r="FG38" i="11"/>
  <c r="FG39" i="11"/>
  <c r="FH39" i="11" s="1"/>
  <c r="FG40" i="11"/>
  <c r="FH40" i="11" s="1"/>
  <c r="FG41" i="11"/>
  <c r="FG42" i="11"/>
  <c r="FG43" i="11"/>
  <c r="FG44" i="11"/>
  <c r="FG45" i="11"/>
  <c r="FG46" i="11"/>
  <c r="FG47" i="11"/>
  <c r="FG48" i="11"/>
  <c r="FG49" i="11"/>
  <c r="FG50" i="11"/>
  <c r="FG51" i="11"/>
  <c r="FG52" i="11"/>
  <c r="FG53" i="11"/>
  <c r="FG54" i="11"/>
  <c r="FG55" i="11"/>
  <c r="FH55" i="11" s="1"/>
  <c r="FG56" i="11"/>
  <c r="FG57" i="11"/>
  <c r="FH57" i="11" s="1"/>
  <c r="FG58" i="11"/>
  <c r="FH58" i="11" s="1"/>
  <c r="FG59" i="11"/>
  <c r="FG60" i="11"/>
  <c r="FG61" i="11"/>
  <c r="FH61" i="11" s="1"/>
  <c r="FG62" i="11"/>
  <c r="FG63" i="11"/>
  <c r="FH63" i="11" s="1"/>
  <c r="FG64" i="11"/>
  <c r="FG5" i="11"/>
  <c r="EZ66" i="11" l="1"/>
  <c r="EY66" i="11"/>
  <c r="EX66" i="11"/>
  <c r="EW66" i="11"/>
  <c r="EV66" i="11"/>
  <c r="EU66" i="11"/>
  <c r="ET66" i="11"/>
  <c r="ES66" i="11"/>
  <c r="ER66" i="11"/>
  <c r="EQ66" i="11"/>
  <c r="EP66" i="11"/>
  <c r="EO66" i="11"/>
  <c r="EN66" i="11"/>
  <c r="EM66" i="11"/>
  <c r="EL66" i="11"/>
  <c r="EK66" i="11"/>
  <c r="EJ66" i="11"/>
  <c r="EI66" i="11"/>
  <c r="EH66" i="11"/>
  <c r="EG66" i="11"/>
  <c r="EF66" i="11"/>
  <c r="EE66" i="11"/>
  <c r="ED66" i="11"/>
  <c r="EC66" i="11"/>
  <c r="EB66" i="11"/>
  <c r="EA66" i="11"/>
  <c r="DZ66" i="11"/>
  <c r="DY66" i="11"/>
  <c r="DX66" i="11"/>
  <c r="DW66" i="11"/>
  <c r="DV66" i="11"/>
  <c r="DU66" i="11"/>
  <c r="DT66" i="11"/>
  <c r="DS66" i="11"/>
  <c r="DR66" i="11"/>
  <c r="DQ66" i="11"/>
  <c r="DP66" i="11"/>
  <c r="DO66" i="11"/>
  <c r="DN66" i="11"/>
  <c r="DM66" i="11"/>
  <c r="DL66" i="11"/>
  <c r="DK66" i="11"/>
  <c r="DJ66" i="11"/>
  <c r="DI66" i="11"/>
  <c r="DH66" i="11"/>
  <c r="DG66" i="11"/>
  <c r="DF66" i="11"/>
  <c r="DE66" i="11"/>
  <c r="DD66" i="11"/>
  <c r="DC66" i="11"/>
  <c r="DB66" i="11"/>
  <c r="DA66" i="11"/>
  <c r="CZ66" i="11"/>
  <c r="CY66" i="11"/>
  <c r="CX66" i="11"/>
  <c r="CW66" i="11"/>
  <c r="CV66" i="11"/>
  <c r="CU66" i="11"/>
  <c r="CT66" i="11"/>
  <c r="CS66" i="11"/>
  <c r="CR66" i="11"/>
  <c r="CQ66" i="11"/>
  <c r="CP66" i="11"/>
  <c r="CO66" i="11"/>
  <c r="CN66" i="11"/>
  <c r="CM66" i="11"/>
  <c r="CL66" i="11"/>
  <c r="CK66" i="11"/>
  <c r="CJ66" i="11"/>
  <c r="CI66" i="11"/>
  <c r="CH66" i="11"/>
  <c r="CG66" i="11"/>
  <c r="CF66" i="11"/>
  <c r="CE66" i="11"/>
  <c r="CD66" i="11"/>
  <c r="CC66" i="11"/>
  <c r="CB66" i="11"/>
  <c r="CA66" i="11"/>
  <c r="BZ66" i="11"/>
  <c r="BY66" i="11"/>
  <c r="BX66" i="11"/>
  <c r="BW66" i="11"/>
  <c r="BV66" i="11"/>
  <c r="BU66" i="11"/>
  <c r="BT66" i="11"/>
  <c r="BS66" i="11"/>
  <c r="BR66" i="11"/>
  <c r="BQ66" i="11"/>
  <c r="BP66" i="11"/>
  <c r="BO66" i="11"/>
  <c r="BN66" i="11"/>
  <c r="BM66" i="11"/>
  <c r="BL66" i="11"/>
  <c r="BK66" i="11"/>
  <c r="BJ66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Q65" i="11"/>
  <c r="FP65" i="11"/>
  <c r="FO65" i="11"/>
  <c r="FF64" i="11"/>
  <c r="FH64" i="11" s="1"/>
  <c r="FF62" i="11"/>
  <c r="FH62" i="11" s="1"/>
  <c r="FF60" i="11"/>
  <c r="FH60" i="11" s="1"/>
  <c r="FF59" i="11"/>
  <c r="FH59" i="11" s="1"/>
  <c r="FF56" i="11"/>
  <c r="FH56" i="11" s="1"/>
  <c r="FF54" i="11"/>
  <c r="FH54" i="11" s="1"/>
  <c r="FF53" i="11"/>
  <c r="FH53" i="11" s="1"/>
  <c r="FF52" i="11"/>
  <c r="FH52" i="11" s="1"/>
  <c r="FF51" i="11"/>
  <c r="FH51" i="11" s="1"/>
  <c r="FF50" i="11"/>
  <c r="FH50" i="11" s="1"/>
  <c r="FF49" i="11"/>
  <c r="FH49" i="11" s="1"/>
  <c r="FF48" i="11"/>
  <c r="FH48" i="11" s="1"/>
  <c r="FF47" i="11"/>
  <c r="FH47" i="11" s="1"/>
  <c r="FF46" i="11"/>
  <c r="FH46" i="11" s="1"/>
  <c r="FF45" i="11"/>
  <c r="FH45" i="11" s="1"/>
  <c r="FF44" i="11"/>
  <c r="FH44" i="11" s="1"/>
  <c r="FF43" i="11"/>
  <c r="FH43" i="11" s="1"/>
  <c r="FF42" i="11"/>
  <c r="FH42" i="11" s="1"/>
  <c r="FF41" i="11"/>
  <c r="FH41" i="11" s="1"/>
  <c r="FF38" i="11"/>
  <c r="FH38" i="11" s="1"/>
  <c r="FF37" i="11"/>
  <c r="FH37" i="11" s="1"/>
  <c r="FF36" i="11"/>
  <c r="FH36" i="11" s="1"/>
  <c r="FF35" i="11"/>
  <c r="FH35" i="11" s="1"/>
  <c r="FF34" i="11"/>
  <c r="FH34" i="11" s="1"/>
  <c r="FF33" i="11"/>
  <c r="FH33" i="11" s="1"/>
  <c r="FF32" i="11"/>
  <c r="FH32" i="11" s="1"/>
  <c r="FF31" i="11"/>
  <c r="FH31" i="11" s="1"/>
  <c r="FF30" i="11"/>
  <c r="FH30" i="11" s="1"/>
  <c r="FF28" i="11"/>
  <c r="FH28" i="11" s="1"/>
  <c r="FF27" i="11"/>
  <c r="FH27" i="11" s="1"/>
  <c r="FF26" i="11"/>
  <c r="FH26" i="11" s="1"/>
  <c r="FF25" i="11"/>
  <c r="FH25" i="11" s="1"/>
  <c r="FF22" i="11"/>
  <c r="FH22" i="11" s="1"/>
  <c r="FF20" i="11"/>
  <c r="FH20" i="11" s="1"/>
  <c r="FF19" i="11"/>
  <c r="FH19" i="11" s="1"/>
  <c r="FF18" i="11"/>
  <c r="FH18" i="11" s="1"/>
  <c r="FF12" i="11"/>
  <c r="FH12" i="11" s="1"/>
  <c r="FF11" i="11"/>
  <c r="FH11" i="11" s="1"/>
  <c r="FF10" i="11"/>
  <c r="FH10" i="11" s="1"/>
  <c r="FF9" i="11"/>
  <c r="FH9" i="11" s="1"/>
  <c r="FF8" i="11"/>
  <c r="FH8" i="11" s="1"/>
  <c r="FF7" i="11"/>
  <c r="FH7" i="11" s="1"/>
  <c r="FF5" i="11"/>
  <c r="AL1" i="11"/>
  <c r="V1" i="11"/>
  <c r="FH5" i="11" l="1"/>
  <c r="FL65" i="11"/>
  <c r="FI65" i="11"/>
  <c r="FJ65" i="11"/>
  <c r="FK65" i="11"/>
  <c r="FG65" i="11"/>
  <c r="FG69" i="11" s="1"/>
  <c r="FB18" i="10"/>
  <c r="FB49" i="10"/>
  <c r="FH65" i="11" l="1"/>
  <c r="FB42" i="10"/>
  <c r="FC18" i="10"/>
  <c r="FD18" i="10"/>
  <c r="FE18" i="10"/>
  <c r="FF18" i="10"/>
  <c r="FG18" i="10"/>
  <c r="FG6" i="10" l="1"/>
  <c r="FG7" i="10"/>
  <c r="FG8" i="10"/>
  <c r="FG9" i="10"/>
  <c r="FG10" i="10"/>
  <c r="FG11" i="10"/>
  <c r="FG12" i="10"/>
  <c r="FG13" i="10"/>
  <c r="FG14" i="10"/>
  <c r="FG15" i="10"/>
  <c r="FG16" i="10"/>
  <c r="FG17" i="10"/>
  <c r="FG19" i="10"/>
  <c r="FG20" i="10"/>
  <c r="FG21" i="10"/>
  <c r="FG22" i="10"/>
  <c r="FG23" i="10"/>
  <c r="FG24" i="10"/>
  <c r="FG25" i="10"/>
  <c r="FG26" i="10"/>
  <c r="FG27" i="10"/>
  <c r="FG28" i="10"/>
  <c r="FG29" i="10"/>
  <c r="FG30" i="10"/>
  <c r="FG31" i="10"/>
  <c r="FG32" i="10"/>
  <c r="FG33" i="10"/>
  <c r="FG34" i="10"/>
  <c r="FG35" i="10"/>
  <c r="FG36" i="10"/>
  <c r="FG37" i="10"/>
  <c r="FG38" i="10"/>
  <c r="FG39" i="10"/>
  <c r="FG40" i="10"/>
  <c r="FG41" i="10"/>
  <c r="FG42" i="10"/>
  <c r="FG43" i="10"/>
  <c r="FG44" i="10"/>
  <c r="FG45" i="10"/>
  <c r="FG46" i="10"/>
  <c r="FG47" i="10"/>
  <c r="FG48" i="10"/>
  <c r="FG49" i="10"/>
  <c r="FG50" i="10"/>
  <c r="FG51" i="10"/>
  <c r="FG52" i="10"/>
  <c r="FG53" i="10"/>
  <c r="FG54" i="10"/>
  <c r="FG5" i="10"/>
  <c r="FF6" i="10"/>
  <c r="FF7" i="10"/>
  <c r="FF8" i="10"/>
  <c r="FF9" i="10"/>
  <c r="FF10" i="10"/>
  <c r="FF11" i="10"/>
  <c r="FF12" i="10"/>
  <c r="FF13" i="10"/>
  <c r="FF14" i="10"/>
  <c r="FF15" i="10"/>
  <c r="FF16" i="10"/>
  <c r="FF17" i="10"/>
  <c r="FF19" i="10"/>
  <c r="FF20" i="10"/>
  <c r="FF21" i="10"/>
  <c r="FF22" i="10"/>
  <c r="FF23" i="10"/>
  <c r="FF24" i="10"/>
  <c r="FF25" i="10"/>
  <c r="FF26" i="10"/>
  <c r="FF27" i="10"/>
  <c r="FF28" i="10"/>
  <c r="FF29" i="10"/>
  <c r="FF30" i="10"/>
  <c r="FF31" i="10"/>
  <c r="FF32" i="10"/>
  <c r="FF33" i="10"/>
  <c r="FF34" i="10"/>
  <c r="FF35" i="10"/>
  <c r="FF36" i="10"/>
  <c r="FF37" i="10"/>
  <c r="FF38" i="10"/>
  <c r="FF39" i="10"/>
  <c r="FF40" i="10"/>
  <c r="FF41" i="10"/>
  <c r="FF42" i="10"/>
  <c r="FF43" i="10"/>
  <c r="FF44" i="10"/>
  <c r="FF45" i="10"/>
  <c r="FF46" i="10"/>
  <c r="FF47" i="10"/>
  <c r="FF48" i="10"/>
  <c r="FF49" i="10"/>
  <c r="FF50" i="10"/>
  <c r="FF51" i="10"/>
  <c r="FF52" i="10"/>
  <c r="FF53" i="10"/>
  <c r="FF54" i="10"/>
  <c r="FF5" i="10"/>
  <c r="FE6" i="10"/>
  <c r="FE7" i="10"/>
  <c r="FE8" i="10"/>
  <c r="FE9" i="10"/>
  <c r="FE10" i="10"/>
  <c r="FE11" i="10"/>
  <c r="FE12" i="10"/>
  <c r="FE13" i="10"/>
  <c r="FE14" i="10"/>
  <c r="FE15" i="10"/>
  <c r="FE16" i="10"/>
  <c r="FE17" i="10"/>
  <c r="FE19" i="10"/>
  <c r="FE20" i="10"/>
  <c r="FE21" i="10"/>
  <c r="FE22" i="10"/>
  <c r="FE23" i="10"/>
  <c r="FE24" i="10"/>
  <c r="FE25" i="10"/>
  <c r="FE26" i="10"/>
  <c r="FE27" i="10"/>
  <c r="FE28" i="10"/>
  <c r="FE29" i="10"/>
  <c r="FE30" i="10"/>
  <c r="FE31" i="10"/>
  <c r="FE32" i="10"/>
  <c r="FE33" i="10"/>
  <c r="FE34" i="10"/>
  <c r="FE35" i="10"/>
  <c r="FE36" i="10"/>
  <c r="FE37" i="10"/>
  <c r="FE38" i="10"/>
  <c r="FE39" i="10"/>
  <c r="FE40" i="10"/>
  <c r="FE41" i="10"/>
  <c r="FE42" i="10"/>
  <c r="FE43" i="10"/>
  <c r="FE44" i="10"/>
  <c r="FE45" i="10"/>
  <c r="FE46" i="10"/>
  <c r="FE47" i="10"/>
  <c r="FE48" i="10"/>
  <c r="FE49" i="10"/>
  <c r="FE50" i="10"/>
  <c r="FE51" i="10"/>
  <c r="FE52" i="10"/>
  <c r="FE53" i="10"/>
  <c r="FE54" i="10"/>
  <c r="FE5" i="10"/>
  <c r="FD6" i="10"/>
  <c r="FD7" i="10"/>
  <c r="FD8" i="10"/>
  <c r="FD9" i="10"/>
  <c r="FD10" i="10"/>
  <c r="FD11" i="10"/>
  <c r="FD12" i="10"/>
  <c r="FD13" i="10"/>
  <c r="FD14" i="10"/>
  <c r="FD15" i="10"/>
  <c r="FD16" i="10"/>
  <c r="FD17" i="10"/>
  <c r="FD19" i="10"/>
  <c r="FD20" i="10"/>
  <c r="FD21" i="10"/>
  <c r="FD22" i="10"/>
  <c r="FD23" i="10"/>
  <c r="FD24" i="10"/>
  <c r="FD25" i="10"/>
  <c r="FD26" i="10"/>
  <c r="FD27" i="10"/>
  <c r="FD28" i="10"/>
  <c r="FD29" i="10"/>
  <c r="FD30" i="10"/>
  <c r="FD31" i="10"/>
  <c r="FD32" i="10"/>
  <c r="FD33" i="10"/>
  <c r="FD34" i="10"/>
  <c r="FD35" i="10"/>
  <c r="FD36" i="10"/>
  <c r="FD37" i="10"/>
  <c r="FD38" i="10"/>
  <c r="FD39" i="10"/>
  <c r="FD40" i="10"/>
  <c r="FD41" i="10"/>
  <c r="FD42" i="10"/>
  <c r="FD43" i="10"/>
  <c r="FD44" i="10"/>
  <c r="FD45" i="10"/>
  <c r="FD46" i="10"/>
  <c r="FD47" i="10"/>
  <c r="FD48" i="10"/>
  <c r="FD49" i="10"/>
  <c r="FD50" i="10"/>
  <c r="FD51" i="10"/>
  <c r="FD52" i="10"/>
  <c r="FD53" i="10"/>
  <c r="FD54" i="10"/>
  <c r="FD5" i="10"/>
  <c r="FB6" i="10"/>
  <c r="FB7" i="10"/>
  <c r="FB8" i="10"/>
  <c r="FB9" i="10"/>
  <c r="FB10" i="10"/>
  <c r="FB11" i="10"/>
  <c r="FB12" i="10"/>
  <c r="FC12" i="10" s="1"/>
  <c r="FB13" i="10"/>
  <c r="FB14" i="10"/>
  <c r="FB15" i="10"/>
  <c r="FB16" i="10"/>
  <c r="FC16" i="10" s="1"/>
  <c r="FB17" i="10"/>
  <c r="FB19" i="10"/>
  <c r="FB20" i="10"/>
  <c r="FB21" i="10"/>
  <c r="FB22" i="10"/>
  <c r="FB23" i="10"/>
  <c r="FB24" i="10"/>
  <c r="FB25" i="10"/>
  <c r="FB26" i="10"/>
  <c r="FB27" i="10"/>
  <c r="FB28" i="10"/>
  <c r="FB29" i="10"/>
  <c r="FB30" i="10"/>
  <c r="FB31" i="10"/>
  <c r="FB32" i="10"/>
  <c r="FC32" i="10" s="1"/>
  <c r="FB33" i="10"/>
  <c r="FC33" i="10" s="1"/>
  <c r="FB34" i="10"/>
  <c r="FB35" i="10"/>
  <c r="FB36" i="10"/>
  <c r="FB37" i="10"/>
  <c r="FB38" i="10"/>
  <c r="FB39" i="10"/>
  <c r="FB40" i="10"/>
  <c r="FB41" i="10"/>
  <c r="FB43" i="10"/>
  <c r="FB44" i="10"/>
  <c r="FB45" i="10"/>
  <c r="FB46" i="10"/>
  <c r="FB47" i="10"/>
  <c r="FB48" i="10"/>
  <c r="FC49" i="10"/>
  <c r="FB50" i="10"/>
  <c r="FB51" i="10"/>
  <c r="FB52" i="10"/>
  <c r="FB53" i="10"/>
  <c r="FC53" i="10" s="1"/>
  <c r="FB54" i="10"/>
  <c r="FB5" i="10"/>
  <c r="EZ56" i="10"/>
  <c r="EY56" i="10"/>
  <c r="EX56" i="10"/>
  <c r="EW56" i="10"/>
  <c r="EV56" i="10"/>
  <c r="EU56" i="10"/>
  <c r="ET56" i="10"/>
  <c r="ES56" i="10"/>
  <c r="ER56" i="10"/>
  <c r="EQ56" i="10"/>
  <c r="EP56" i="10"/>
  <c r="EO56" i="10"/>
  <c r="EN56" i="10"/>
  <c r="EM56" i="10"/>
  <c r="EL56" i="10"/>
  <c r="EK56" i="10"/>
  <c r="EJ56" i="10"/>
  <c r="EI56" i="10"/>
  <c r="EH56" i="10"/>
  <c r="EG56" i="10"/>
  <c r="EF56" i="10"/>
  <c r="EE56" i="10"/>
  <c r="ED56" i="10"/>
  <c r="EC56" i="10"/>
  <c r="EB56" i="10"/>
  <c r="EA56" i="10"/>
  <c r="DZ56" i="10"/>
  <c r="DY56" i="10"/>
  <c r="DX56" i="10"/>
  <c r="DW56" i="10"/>
  <c r="DV56" i="10"/>
  <c r="DU56" i="10"/>
  <c r="DT56" i="10"/>
  <c r="DS56" i="10"/>
  <c r="DR56" i="10"/>
  <c r="DQ56" i="10"/>
  <c r="DP56" i="10"/>
  <c r="DO56" i="10"/>
  <c r="DN56" i="10"/>
  <c r="DM56" i="10"/>
  <c r="DL56" i="10"/>
  <c r="DK56" i="10"/>
  <c r="DJ56" i="10"/>
  <c r="DI56" i="10"/>
  <c r="DH56" i="10"/>
  <c r="DG56" i="10"/>
  <c r="DF56" i="10"/>
  <c r="DE56" i="10"/>
  <c r="DD56" i="10"/>
  <c r="DC56" i="10"/>
  <c r="DB56" i="10"/>
  <c r="DA56" i="10"/>
  <c r="CZ56" i="10"/>
  <c r="CY56" i="10"/>
  <c r="CX56" i="10"/>
  <c r="CW56" i="10"/>
  <c r="CV56" i="10"/>
  <c r="CU56" i="10"/>
  <c r="CT56" i="10"/>
  <c r="CS56" i="10"/>
  <c r="CR56" i="10"/>
  <c r="CQ56" i="10"/>
  <c r="CP56" i="10"/>
  <c r="CO56" i="10"/>
  <c r="CN56" i="10"/>
  <c r="CM56" i="10"/>
  <c r="CL56" i="10"/>
  <c r="CK56" i="10"/>
  <c r="CJ56" i="10"/>
  <c r="CI56" i="10"/>
  <c r="CH56" i="10"/>
  <c r="CG56" i="10"/>
  <c r="CF56" i="10"/>
  <c r="CE56" i="10"/>
  <c r="CD56" i="10"/>
  <c r="CC56" i="10"/>
  <c r="CB56" i="10"/>
  <c r="CA56" i="10"/>
  <c r="BZ56" i="10"/>
  <c r="BY56" i="10"/>
  <c r="BX56" i="10"/>
  <c r="BW56" i="10"/>
  <c r="BV56" i="10"/>
  <c r="BU56" i="10"/>
  <c r="BT56" i="10"/>
  <c r="BS56" i="10"/>
  <c r="BR56" i="10"/>
  <c r="BQ56" i="10"/>
  <c r="BP56" i="10"/>
  <c r="BO56" i="10"/>
  <c r="BN56" i="10"/>
  <c r="BM56" i="10"/>
  <c r="BL56" i="10"/>
  <c r="BK56" i="10"/>
  <c r="BJ56" i="10"/>
  <c r="BI56" i="10"/>
  <c r="BH56" i="10"/>
  <c r="BG56" i="10"/>
  <c r="BF56" i="10"/>
  <c r="BE56" i="10"/>
  <c r="BD56" i="10"/>
  <c r="BC56" i="10"/>
  <c r="BB56" i="10"/>
  <c r="BA56" i="10"/>
  <c r="AZ56" i="10"/>
  <c r="AY56" i="10"/>
  <c r="AX56" i="10"/>
  <c r="AW56" i="10"/>
  <c r="AV56" i="10"/>
  <c r="AU56" i="10"/>
  <c r="AT56" i="10"/>
  <c r="AS56" i="10"/>
  <c r="AR56" i="10"/>
  <c r="AQ56" i="10"/>
  <c r="AP56" i="10"/>
  <c r="AO56" i="10"/>
  <c r="AN56" i="10"/>
  <c r="AM56" i="10"/>
  <c r="AL56" i="10"/>
  <c r="AK56" i="10"/>
  <c r="AJ56" i="10"/>
  <c r="AI56" i="10"/>
  <c r="AH56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J55" i="10"/>
  <c r="FI55" i="10"/>
  <c r="FH55" i="10"/>
  <c r="FA54" i="10"/>
  <c r="FA52" i="10"/>
  <c r="FA51" i="10"/>
  <c r="FA50" i="10"/>
  <c r="FA48" i="10"/>
  <c r="FA47" i="10"/>
  <c r="FA46" i="10"/>
  <c r="FA45" i="10"/>
  <c r="FA44" i="10"/>
  <c r="FA43" i="10"/>
  <c r="FA42" i="10"/>
  <c r="FA41" i="10"/>
  <c r="FA40" i="10"/>
  <c r="FA39" i="10"/>
  <c r="FC39" i="10" s="1"/>
  <c r="FA38" i="10"/>
  <c r="FA37" i="10"/>
  <c r="FA36" i="10"/>
  <c r="FA35" i="10"/>
  <c r="FA34" i="10"/>
  <c r="FA31" i="10"/>
  <c r="FA30" i="10"/>
  <c r="FA29" i="10"/>
  <c r="FA28" i="10"/>
  <c r="FA27" i="10"/>
  <c r="FA26" i="10"/>
  <c r="FA25" i="10"/>
  <c r="FA24" i="10"/>
  <c r="FA23" i="10"/>
  <c r="FA22" i="10"/>
  <c r="FA21" i="10"/>
  <c r="FA20" i="10"/>
  <c r="FA19" i="10"/>
  <c r="FA17" i="10"/>
  <c r="FA15" i="10"/>
  <c r="FA14" i="10"/>
  <c r="FA13" i="10"/>
  <c r="FA11" i="10"/>
  <c r="FA10" i="10"/>
  <c r="FA9" i="10"/>
  <c r="FA8" i="10"/>
  <c r="FA7" i="10"/>
  <c r="FA6" i="10"/>
  <c r="FA5" i="10"/>
  <c r="AL1" i="10"/>
  <c r="V1" i="10"/>
  <c r="FC22" i="10" l="1"/>
  <c r="FC47" i="10"/>
  <c r="FC6" i="10"/>
  <c r="FC27" i="10"/>
  <c r="FC31" i="10"/>
  <c r="FC5" i="10"/>
  <c r="FC46" i="10"/>
  <c r="FC54" i="10"/>
  <c r="FC9" i="10"/>
  <c r="FC50" i="10"/>
  <c r="FC17" i="10"/>
  <c r="FG55" i="10"/>
  <c r="FC35" i="10"/>
  <c r="FC10" i="10"/>
  <c r="FC52" i="10"/>
  <c r="FC19" i="10"/>
  <c r="FC25" i="10"/>
  <c r="FC36" i="10"/>
  <c r="FC41" i="10"/>
  <c r="FD55" i="10"/>
  <c r="FC20" i="10"/>
  <c r="FC40" i="10"/>
  <c r="FC44" i="10"/>
  <c r="FC48" i="10"/>
  <c r="FE55" i="10"/>
  <c r="FC11" i="10"/>
  <c r="FC15" i="10"/>
  <c r="FC28" i="10"/>
  <c r="FB55" i="10"/>
  <c r="FB59" i="10" s="1"/>
  <c r="FF55" i="10"/>
  <c r="FC7" i="10"/>
  <c r="FC21" i="10"/>
  <c r="FC26" i="10"/>
  <c r="FC30" i="10"/>
  <c r="FC34" i="10"/>
  <c r="FC43" i="10"/>
  <c r="FC51" i="10"/>
  <c r="FC38" i="10"/>
  <c r="FC42" i="10"/>
  <c r="FC8" i="10"/>
  <c r="FC14" i="10"/>
  <c r="FC24" i="10"/>
  <c r="FC29" i="10"/>
  <c r="FC37" i="10"/>
  <c r="FC13" i="10"/>
  <c r="FC45" i="10"/>
  <c r="FC23" i="10"/>
  <c r="FE55" i="9"/>
  <c r="FD55" i="9"/>
  <c r="FC55" i="9"/>
  <c r="FB55" i="9"/>
  <c r="FA55" i="9"/>
  <c r="EZ55" i="9"/>
  <c r="EY55" i="9"/>
  <c r="EX55" i="9"/>
  <c r="EW55" i="9"/>
  <c r="EV55" i="9"/>
  <c r="EU55" i="9"/>
  <c r="ET55" i="9"/>
  <c r="ES55" i="9"/>
  <c r="ER55" i="9"/>
  <c r="EQ55" i="9"/>
  <c r="EP55" i="9"/>
  <c r="EO55" i="9"/>
  <c r="EN55" i="9"/>
  <c r="EM55" i="9"/>
  <c r="EL55" i="9"/>
  <c r="EK55" i="9"/>
  <c r="EJ55" i="9"/>
  <c r="EI55" i="9"/>
  <c r="EH55" i="9"/>
  <c r="EG55" i="9"/>
  <c r="EF55" i="9"/>
  <c r="EE55" i="9"/>
  <c r="ED55" i="9"/>
  <c r="EC55" i="9"/>
  <c r="EB55" i="9"/>
  <c r="EA55" i="9"/>
  <c r="DZ55" i="9"/>
  <c r="DY55" i="9"/>
  <c r="DX55" i="9"/>
  <c r="DW55" i="9"/>
  <c r="DV55" i="9"/>
  <c r="DU55" i="9"/>
  <c r="DT55" i="9"/>
  <c r="DS55" i="9"/>
  <c r="DR55" i="9"/>
  <c r="DQ55" i="9"/>
  <c r="DP55" i="9"/>
  <c r="DO55" i="9"/>
  <c r="DN55" i="9"/>
  <c r="DM55" i="9"/>
  <c r="DL55" i="9"/>
  <c r="DK55" i="9"/>
  <c r="DJ55" i="9"/>
  <c r="DI55" i="9"/>
  <c r="DH55" i="9"/>
  <c r="DG55" i="9"/>
  <c r="DF55" i="9"/>
  <c r="DE55" i="9"/>
  <c r="DD55" i="9"/>
  <c r="DC55" i="9"/>
  <c r="DB55" i="9"/>
  <c r="DA55" i="9"/>
  <c r="CZ55" i="9"/>
  <c r="CY55" i="9"/>
  <c r="CX55" i="9"/>
  <c r="CW55" i="9"/>
  <c r="CV55" i="9"/>
  <c r="CU55" i="9"/>
  <c r="CT55" i="9"/>
  <c r="CS55" i="9"/>
  <c r="CR55" i="9"/>
  <c r="CQ55" i="9"/>
  <c r="CP55" i="9"/>
  <c r="CO55" i="9"/>
  <c r="CN55" i="9"/>
  <c r="CM55" i="9"/>
  <c r="CL55" i="9"/>
  <c r="CK55" i="9"/>
  <c r="CJ55" i="9"/>
  <c r="CI55" i="9"/>
  <c r="CH55" i="9"/>
  <c r="CG55" i="9"/>
  <c r="CF55" i="9"/>
  <c r="CE55" i="9"/>
  <c r="CD55" i="9"/>
  <c r="CC55" i="9"/>
  <c r="CB55" i="9"/>
  <c r="CA55" i="9"/>
  <c r="BZ55" i="9"/>
  <c r="BY55" i="9"/>
  <c r="BX55" i="9"/>
  <c r="BW55" i="9"/>
  <c r="BV55" i="9"/>
  <c r="BU55" i="9"/>
  <c r="BT55" i="9"/>
  <c r="BS55" i="9"/>
  <c r="BR55" i="9"/>
  <c r="BQ55" i="9"/>
  <c r="BP55" i="9"/>
  <c r="BO55" i="9"/>
  <c r="BN55" i="9"/>
  <c r="BM55" i="9"/>
  <c r="BL55" i="9"/>
  <c r="BK55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G5" i="9"/>
  <c r="FC55" i="10" l="1"/>
  <c r="FL6" i="9"/>
  <c r="FL7" i="9"/>
  <c r="FL8" i="9"/>
  <c r="FL9" i="9"/>
  <c r="FL10" i="9"/>
  <c r="FL11" i="9"/>
  <c r="FL12" i="9"/>
  <c r="FL13" i="9"/>
  <c r="FL14" i="9"/>
  <c r="FL15" i="9"/>
  <c r="FL16" i="9"/>
  <c r="FL17" i="9"/>
  <c r="FL18" i="9"/>
  <c r="FL19" i="9"/>
  <c r="FL20" i="9"/>
  <c r="FL21" i="9"/>
  <c r="FL22" i="9"/>
  <c r="FL23" i="9"/>
  <c r="FL24" i="9"/>
  <c r="FL25" i="9"/>
  <c r="FL26" i="9"/>
  <c r="FL27" i="9"/>
  <c r="FL28" i="9"/>
  <c r="FL29" i="9"/>
  <c r="FL30" i="9"/>
  <c r="FL31" i="9"/>
  <c r="FL32" i="9"/>
  <c r="FL33" i="9"/>
  <c r="FL34" i="9"/>
  <c r="FL35" i="9"/>
  <c r="FL36" i="9"/>
  <c r="FL37" i="9"/>
  <c r="FL38" i="9"/>
  <c r="FL39" i="9"/>
  <c r="FL40" i="9"/>
  <c r="FL41" i="9"/>
  <c r="FL42" i="9"/>
  <c r="FL43" i="9"/>
  <c r="FL44" i="9"/>
  <c r="FL45" i="9"/>
  <c r="FL46" i="9"/>
  <c r="FL47" i="9"/>
  <c r="FL48" i="9"/>
  <c r="FL49" i="9"/>
  <c r="FL50" i="9"/>
  <c r="FL51" i="9"/>
  <c r="FL52" i="9"/>
  <c r="FL53" i="9"/>
  <c r="FL5" i="9"/>
  <c r="FK6" i="9"/>
  <c r="FK7" i="9"/>
  <c r="FK8" i="9"/>
  <c r="FK9" i="9"/>
  <c r="FK10" i="9"/>
  <c r="FK11" i="9"/>
  <c r="FK12" i="9"/>
  <c r="FK13" i="9"/>
  <c r="FK14" i="9"/>
  <c r="FK15" i="9"/>
  <c r="FK16" i="9"/>
  <c r="FK17" i="9"/>
  <c r="FK18" i="9"/>
  <c r="FK19" i="9"/>
  <c r="FK20" i="9"/>
  <c r="FK21" i="9"/>
  <c r="FK22" i="9"/>
  <c r="FK23" i="9"/>
  <c r="FK24" i="9"/>
  <c r="FK25" i="9"/>
  <c r="FK26" i="9"/>
  <c r="FK27" i="9"/>
  <c r="FK28" i="9"/>
  <c r="FK29" i="9"/>
  <c r="FK30" i="9"/>
  <c r="FK31" i="9"/>
  <c r="FK32" i="9"/>
  <c r="FK33" i="9"/>
  <c r="FK34" i="9"/>
  <c r="FK35" i="9"/>
  <c r="FK36" i="9"/>
  <c r="FK37" i="9"/>
  <c r="FK38" i="9"/>
  <c r="FK39" i="9"/>
  <c r="FK40" i="9"/>
  <c r="FK41" i="9"/>
  <c r="FK42" i="9"/>
  <c r="FK43" i="9"/>
  <c r="FK44" i="9"/>
  <c r="FK45" i="9"/>
  <c r="FK46" i="9"/>
  <c r="FK47" i="9"/>
  <c r="FK48" i="9"/>
  <c r="FK49" i="9"/>
  <c r="FK50" i="9"/>
  <c r="FK51" i="9"/>
  <c r="FK52" i="9"/>
  <c r="FK53" i="9"/>
  <c r="FJ6" i="9"/>
  <c r="FJ7" i="9"/>
  <c r="FJ8" i="9"/>
  <c r="FJ9" i="9"/>
  <c r="FJ10" i="9"/>
  <c r="FJ11" i="9"/>
  <c r="FJ12" i="9"/>
  <c r="FJ13" i="9"/>
  <c r="FJ14" i="9"/>
  <c r="FJ15" i="9"/>
  <c r="FJ16" i="9"/>
  <c r="FJ17" i="9"/>
  <c r="FJ18" i="9"/>
  <c r="FJ19" i="9"/>
  <c r="FJ20" i="9"/>
  <c r="FJ21" i="9"/>
  <c r="FJ22" i="9"/>
  <c r="FJ23" i="9"/>
  <c r="FJ24" i="9"/>
  <c r="FJ25" i="9"/>
  <c r="FJ26" i="9"/>
  <c r="FJ27" i="9"/>
  <c r="FJ28" i="9"/>
  <c r="FJ29" i="9"/>
  <c r="FJ30" i="9"/>
  <c r="FJ31" i="9"/>
  <c r="FJ32" i="9"/>
  <c r="FJ33" i="9"/>
  <c r="FJ34" i="9"/>
  <c r="FJ35" i="9"/>
  <c r="FJ36" i="9"/>
  <c r="FJ37" i="9"/>
  <c r="FJ38" i="9"/>
  <c r="FJ39" i="9"/>
  <c r="FJ40" i="9"/>
  <c r="FJ41" i="9"/>
  <c r="FJ42" i="9"/>
  <c r="FJ43" i="9"/>
  <c r="FJ44" i="9"/>
  <c r="FJ45" i="9"/>
  <c r="FJ46" i="9"/>
  <c r="FJ47" i="9"/>
  <c r="FJ48" i="9"/>
  <c r="FJ49" i="9"/>
  <c r="FJ50" i="9"/>
  <c r="FJ51" i="9"/>
  <c r="FJ52" i="9"/>
  <c r="FJ53" i="9"/>
  <c r="FK5" i="9"/>
  <c r="FJ5" i="9"/>
  <c r="FI6" i="9"/>
  <c r="FI7" i="9"/>
  <c r="FI8" i="9"/>
  <c r="FI9" i="9"/>
  <c r="FI10" i="9"/>
  <c r="FI11" i="9"/>
  <c r="FI12" i="9"/>
  <c r="FI13" i="9"/>
  <c r="FI14" i="9"/>
  <c r="FI15" i="9"/>
  <c r="FI16" i="9"/>
  <c r="FI17" i="9"/>
  <c r="FI18" i="9"/>
  <c r="FI19" i="9"/>
  <c r="FI20" i="9"/>
  <c r="FI21" i="9"/>
  <c r="FI22" i="9"/>
  <c r="FI23" i="9"/>
  <c r="FI24" i="9"/>
  <c r="FI25" i="9"/>
  <c r="FI26" i="9"/>
  <c r="FI27" i="9"/>
  <c r="FI28" i="9"/>
  <c r="FI29" i="9"/>
  <c r="FI30" i="9"/>
  <c r="FI31" i="9"/>
  <c r="FI32" i="9"/>
  <c r="FI33" i="9"/>
  <c r="FI34" i="9"/>
  <c r="FI35" i="9"/>
  <c r="FI36" i="9"/>
  <c r="FI37" i="9"/>
  <c r="FI38" i="9"/>
  <c r="FI39" i="9"/>
  <c r="FI40" i="9"/>
  <c r="FI41" i="9"/>
  <c r="FI42" i="9"/>
  <c r="FI43" i="9"/>
  <c r="FI44" i="9"/>
  <c r="FI45" i="9"/>
  <c r="FI46" i="9"/>
  <c r="FI47" i="9"/>
  <c r="FI48" i="9"/>
  <c r="FI49" i="9"/>
  <c r="FI50" i="9"/>
  <c r="FI51" i="9"/>
  <c r="FI52" i="9"/>
  <c r="FI53" i="9"/>
  <c r="FI5" i="9"/>
  <c r="FG6" i="9"/>
  <c r="FG7" i="9"/>
  <c r="FG8" i="9"/>
  <c r="FG10" i="9"/>
  <c r="FG11" i="9"/>
  <c r="FG12" i="9"/>
  <c r="FG13" i="9"/>
  <c r="FG14" i="9"/>
  <c r="FG15" i="9"/>
  <c r="FG16" i="9"/>
  <c r="FG17" i="9"/>
  <c r="FG18" i="9"/>
  <c r="FG19" i="9"/>
  <c r="FG20" i="9"/>
  <c r="FG22" i="9"/>
  <c r="FG23" i="9"/>
  <c r="FG24" i="9"/>
  <c r="FG25" i="9"/>
  <c r="FG26" i="9"/>
  <c r="FG27" i="9"/>
  <c r="FG28" i="9"/>
  <c r="FG29" i="9"/>
  <c r="FG30" i="9"/>
  <c r="FG31" i="9"/>
  <c r="FG32" i="9"/>
  <c r="FG33" i="9"/>
  <c r="FG34" i="9"/>
  <c r="FG35" i="9"/>
  <c r="FG36" i="9"/>
  <c r="FG37" i="9"/>
  <c r="FG38" i="9"/>
  <c r="FG39" i="9"/>
  <c r="FG40" i="9"/>
  <c r="FG41" i="9"/>
  <c r="FG42" i="9"/>
  <c r="FG43" i="9"/>
  <c r="FG44" i="9"/>
  <c r="FG45" i="9"/>
  <c r="FG46" i="9"/>
  <c r="FG47" i="9"/>
  <c r="FG49" i="9"/>
  <c r="FG50" i="9"/>
  <c r="FG51" i="9"/>
  <c r="FG52" i="9"/>
  <c r="FG53" i="9"/>
  <c r="FG54" i="9" l="1"/>
  <c r="FG58" i="9" s="1"/>
  <c r="FI54" i="9"/>
  <c r="FJ54" i="9"/>
  <c r="FK54" i="9"/>
  <c r="FL54" i="9"/>
  <c r="FH52" i="9"/>
  <c r="FH48" i="9"/>
  <c r="FH16" i="9"/>
  <c r="FH12" i="9"/>
  <c r="FH31" i="9"/>
  <c r="FH32" i="9"/>
  <c r="FO54" i="9" l="1"/>
  <c r="FN54" i="9"/>
  <c r="FM54" i="9"/>
  <c r="FF53" i="9"/>
  <c r="FF51" i="9"/>
  <c r="FF50" i="9"/>
  <c r="FF49" i="9"/>
  <c r="FF47" i="9"/>
  <c r="FF46" i="9"/>
  <c r="FF45" i="9"/>
  <c r="FF44" i="9"/>
  <c r="FF43" i="9"/>
  <c r="FF42" i="9"/>
  <c r="FF41" i="9"/>
  <c r="FF40" i="9"/>
  <c r="FF39" i="9"/>
  <c r="FF38" i="9"/>
  <c r="FF37" i="9"/>
  <c r="FF36" i="9"/>
  <c r="FF35" i="9"/>
  <c r="FF34" i="9"/>
  <c r="FF33" i="9"/>
  <c r="FF30" i="9"/>
  <c r="FF29" i="9"/>
  <c r="FF28" i="9"/>
  <c r="FF27" i="9"/>
  <c r="FF26" i="9"/>
  <c r="FF25" i="9"/>
  <c r="FF24" i="9"/>
  <c r="FF23" i="9"/>
  <c r="FF22" i="9"/>
  <c r="FF21" i="9"/>
  <c r="FF20" i="9"/>
  <c r="FF19" i="9"/>
  <c r="FF18" i="9"/>
  <c r="FF17" i="9"/>
  <c r="FF15" i="9"/>
  <c r="FF14" i="9"/>
  <c r="FF13" i="9"/>
  <c r="FF11" i="9"/>
  <c r="FF10" i="9"/>
  <c r="FF9" i="9"/>
  <c r="FF8" i="9"/>
  <c r="FF7" i="9"/>
  <c r="FF6" i="9"/>
  <c r="FF5" i="9"/>
  <c r="AL1" i="9"/>
  <c r="V1" i="9"/>
  <c r="FH8" i="9" l="1"/>
  <c r="FH29" i="9"/>
  <c r="FH18" i="9"/>
  <c r="FH24" i="9"/>
  <c r="FH45" i="9"/>
  <c r="FH7" i="9"/>
  <c r="FH14" i="9"/>
  <c r="FH17" i="9"/>
  <c r="FH36" i="9"/>
  <c r="FH42" i="9"/>
  <c r="FH44" i="9"/>
  <c r="FH49" i="9"/>
  <c r="FH34" i="9"/>
  <c r="FH53" i="9"/>
  <c r="FH5" i="9"/>
  <c r="FH6" i="9"/>
  <c r="FH15" i="9"/>
  <c r="FH51" i="9"/>
  <c r="FH11" i="9"/>
  <c r="FH21" i="9"/>
  <c r="FH35" i="9"/>
  <c r="FH37" i="9"/>
  <c r="FH43" i="9"/>
  <c r="FH26" i="9"/>
  <c r="FH28" i="9"/>
  <c r="FH27" i="9"/>
  <c r="FH38" i="9"/>
  <c r="FH40" i="9"/>
  <c r="FH10" i="9"/>
  <c r="FH13" i="9"/>
  <c r="FH19" i="9"/>
  <c r="FH23" i="9"/>
  <c r="FH25" i="9"/>
  <c r="FH30" i="9"/>
  <c r="FH39" i="9"/>
  <c r="FH41" i="9"/>
  <c r="FH46" i="9"/>
  <c r="FH9" i="9"/>
  <c r="FH20" i="9"/>
  <c r="FH22" i="9"/>
  <c r="FH33" i="9"/>
  <c r="FH47" i="9"/>
  <c r="FH50" i="9"/>
  <c r="FF10" i="8"/>
  <c r="FH54" i="9" l="1"/>
  <c r="FF37" i="8"/>
  <c r="FF26" i="8"/>
  <c r="FF19" i="8"/>
  <c r="FF18" i="8"/>
  <c r="FO51" i="8" l="1"/>
  <c r="FN51" i="8"/>
  <c r="FM51" i="8"/>
  <c r="FL50" i="8"/>
  <c r="FK50" i="8"/>
  <c r="FJ50" i="8"/>
  <c r="FI50" i="8"/>
  <c r="FG50" i="8"/>
  <c r="FF50" i="8"/>
  <c r="FL49" i="8"/>
  <c r="FK49" i="8"/>
  <c r="FJ49" i="8"/>
  <c r="FI49" i="8"/>
  <c r="FG49" i="8"/>
  <c r="FF49" i="8"/>
  <c r="FL48" i="8"/>
  <c r="FK48" i="8"/>
  <c r="FJ48" i="8"/>
  <c r="FI48" i="8"/>
  <c r="FG48" i="8"/>
  <c r="FF48" i="8"/>
  <c r="FL47" i="8"/>
  <c r="FK47" i="8"/>
  <c r="FJ47" i="8"/>
  <c r="FI47" i="8"/>
  <c r="FG47" i="8"/>
  <c r="FF47" i="8"/>
  <c r="FL46" i="8"/>
  <c r="FK46" i="8"/>
  <c r="FJ46" i="8"/>
  <c r="FI46" i="8"/>
  <c r="FG46" i="8"/>
  <c r="FF46" i="8"/>
  <c r="FL45" i="8"/>
  <c r="FK45" i="8"/>
  <c r="FJ45" i="8"/>
  <c r="FI45" i="8"/>
  <c r="FG45" i="8"/>
  <c r="FF45" i="8"/>
  <c r="FL44" i="8"/>
  <c r="FK44" i="8"/>
  <c r="FJ44" i="8"/>
  <c r="FI44" i="8"/>
  <c r="FG44" i="8"/>
  <c r="FF44" i="8"/>
  <c r="FL43" i="8"/>
  <c r="FK43" i="8"/>
  <c r="FJ43" i="8"/>
  <c r="FI43" i="8"/>
  <c r="FG43" i="8"/>
  <c r="FF43" i="8"/>
  <c r="FL42" i="8"/>
  <c r="FK42" i="8"/>
  <c r="FJ42" i="8"/>
  <c r="FI42" i="8"/>
  <c r="FG42" i="8"/>
  <c r="FF42" i="8"/>
  <c r="FL41" i="8"/>
  <c r="FK41" i="8"/>
  <c r="FJ41" i="8"/>
  <c r="FI41" i="8"/>
  <c r="FG41" i="8"/>
  <c r="FF41" i="8"/>
  <c r="FL40" i="8"/>
  <c r="FK40" i="8"/>
  <c r="FJ40" i="8"/>
  <c r="FI40" i="8"/>
  <c r="FG40" i="8"/>
  <c r="FF40" i="8"/>
  <c r="FL39" i="8"/>
  <c r="FK39" i="8"/>
  <c r="FJ39" i="8"/>
  <c r="FI39" i="8"/>
  <c r="FG39" i="8"/>
  <c r="FF39" i="8"/>
  <c r="FL38" i="8"/>
  <c r="FK38" i="8"/>
  <c r="FJ38" i="8"/>
  <c r="FI38" i="8"/>
  <c r="FG38" i="8"/>
  <c r="FF38" i="8"/>
  <c r="FL37" i="8"/>
  <c r="FK37" i="8"/>
  <c r="FJ37" i="8"/>
  <c r="FI37" i="8"/>
  <c r="FG37" i="8"/>
  <c r="FL36" i="8"/>
  <c r="FK36" i="8"/>
  <c r="FJ36" i="8"/>
  <c r="FI36" i="8"/>
  <c r="FG36" i="8"/>
  <c r="FF36" i="8"/>
  <c r="FL35" i="8"/>
  <c r="FK35" i="8"/>
  <c r="FJ35" i="8"/>
  <c r="FI35" i="8"/>
  <c r="FG35" i="8"/>
  <c r="FF35" i="8"/>
  <c r="FL34" i="8"/>
  <c r="FK34" i="8"/>
  <c r="FJ34" i="8"/>
  <c r="FI34" i="8"/>
  <c r="FG34" i="8"/>
  <c r="FF34" i="8"/>
  <c r="FL33" i="8"/>
  <c r="FK33" i="8"/>
  <c r="FJ33" i="8"/>
  <c r="FI33" i="8"/>
  <c r="FG33" i="8"/>
  <c r="FF33" i="8"/>
  <c r="FL32" i="8"/>
  <c r="FK32" i="8"/>
  <c r="FJ32" i="8"/>
  <c r="FI32" i="8"/>
  <c r="FG32" i="8"/>
  <c r="FF32" i="8"/>
  <c r="FL31" i="8"/>
  <c r="FK31" i="8"/>
  <c r="FJ31" i="8"/>
  <c r="FI31" i="8"/>
  <c r="FG31" i="8"/>
  <c r="FF31" i="8"/>
  <c r="FL30" i="8"/>
  <c r="FK30" i="8"/>
  <c r="FJ30" i="8"/>
  <c r="FI30" i="8"/>
  <c r="FG30" i="8"/>
  <c r="FF30" i="8"/>
  <c r="FL29" i="8"/>
  <c r="FK29" i="8"/>
  <c r="FJ29" i="8"/>
  <c r="FI29" i="8"/>
  <c r="FG29" i="8"/>
  <c r="FF29" i="8"/>
  <c r="FL28" i="8"/>
  <c r="FK28" i="8"/>
  <c r="FJ28" i="8"/>
  <c r="FI28" i="8"/>
  <c r="FG28" i="8"/>
  <c r="FF28" i="8"/>
  <c r="FL27" i="8"/>
  <c r="FK27" i="8"/>
  <c r="FJ27" i="8"/>
  <c r="FI27" i="8"/>
  <c r="FG27" i="8"/>
  <c r="FF27" i="8"/>
  <c r="FL26" i="8"/>
  <c r="FK26" i="8"/>
  <c r="FJ26" i="8"/>
  <c r="FI26" i="8"/>
  <c r="FG26" i="8"/>
  <c r="FL25" i="8"/>
  <c r="FK25" i="8"/>
  <c r="FJ25" i="8"/>
  <c r="FI25" i="8"/>
  <c r="FG25" i="8"/>
  <c r="FF25" i="8"/>
  <c r="FL24" i="8"/>
  <c r="FK24" i="8"/>
  <c r="FJ24" i="8"/>
  <c r="FI24" i="8"/>
  <c r="FG24" i="8"/>
  <c r="FF24" i="8"/>
  <c r="FL23" i="8"/>
  <c r="FK23" i="8"/>
  <c r="FJ23" i="8"/>
  <c r="FI23" i="8"/>
  <c r="FG23" i="8"/>
  <c r="FF23" i="8"/>
  <c r="FL22" i="8"/>
  <c r="FK22" i="8"/>
  <c r="FJ22" i="8"/>
  <c r="FI22" i="8"/>
  <c r="FG22" i="8"/>
  <c r="FF22" i="8"/>
  <c r="FL21" i="8"/>
  <c r="FK21" i="8"/>
  <c r="FJ21" i="8"/>
  <c r="FI21" i="8"/>
  <c r="FG21" i="8"/>
  <c r="FF21" i="8"/>
  <c r="FL20" i="8"/>
  <c r="FK20" i="8"/>
  <c r="FJ20" i="8"/>
  <c r="FI20" i="8"/>
  <c r="FG20" i="8"/>
  <c r="FF20" i="8"/>
  <c r="FL19" i="8"/>
  <c r="FK19" i="8"/>
  <c r="FJ19" i="8"/>
  <c r="FI19" i="8"/>
  <c r="FG19" i="8"/>
  <c r="FL18" i="8"/>
  <c r="FK18" i="8"/>
  <c r="FJ18" i="8"/>
  <c r="FI18" i="8"/>
  <c r="FG18" i="8"/>
  <c r="FL17" i="8"/>
  <c r="FK17" i="8"/>
  <c r="FJ17" i="8"/>
  <c r="FI17" i="8"/>
  <c r="FG17" i="8"/>
  <c r="FF17" i="8"/>
  <c r="FL16" i="8"/>
  <c r="FK16" i="8"/>
  <c r="FJ16" i="8"/>
  <c r="FI16" i="8"/>
  <c r="FG16" i="8"/>
  <c r="FF16" i="8"/>
  <c r="FL15" i="8"/>
  <c r="FK15" i="8"/>
  <c r="FJ15" i="8"/>
  <c r="FI15" i="8"/>
  <c r="FG15" i="8"/>
  <c r="FF15" i="8"/>
  <c r="FL14" i="8"/>
  <c r="FK14" i="8"/>
  <c r="FJ14" i="8"/>
  <c r="FI14" i="8"/>
  <c r="FG14" i="8"/>
  <c r="FF14" i="8"/>
  <c r="FL13" i="8"/>
  <c r="FK13" i="8"/>
  <c r="FJ13" i="8"/>
  <c r="FI13" i="8"/>
  <c r="FG13" i="8"/>
  <c r="FF13" i="8"/>
  <c r="FL12" i="8"/>
  <c r="FK12" i="8"/>
  <c r="FJ12" i="8"/>
  <c r="FI12" i="8"/>
  <c r="FG12" i="8"/>
  <c r="FF12" i="8"/>
  <c r="FL11" i="8"/>
  <c r="FK11" i="8"/>
  <c r="FJ11" i="8"/>
  <c r="FI11" i="8"/>
  <c r="FG11" i="8"/>
  <c r="FF11" i="8"/>
  <c r="FL10" i="8"/>
  <c r="FK10" i="8"/>
  <c r="FJ10" i="8"/>
  <c r="FI10" i="8"/>
  <c r="FG10" i="8"/>
  <c r="FL9" i="8"/>
  <c r="FK9" i="8"/>
  <c r="FJ9" i="8"/>
  <c r="FI9" i="8"/>
  <c r="FG9" i="8"/>
  <c r="FF9" i="8"/>
  <c r="FL8" i="8"/>
  <c r="FK8" i="8"/>
  <c r="FJ8" i="8"/>
  <c r="FI8" i="8"/>
  <c r="FG8" i="8"/>
  <c r="FF8" i="8"/>
  <c r="FL7" i="8"/>
  <c r="FK7" i="8"/>
  <c r="FJ7" i="8"/>
  <c r="FI7" i="8"/>
  <c r="FG7" i="8"/>
  <c r="FF7" i="8"/>
  <c r="FL6" i="8"/>
  <c r="FK6" i="8"/>
  <c r="FJ6" i="8"/>
  <c r="FI6" i="8"/>
  <c r="FG6" i="8"/>
  <c r="FF6" i="8"/>
  <c r="FL5" i="8"/>
  <c r="FK5" i="8"/>
  <c r="FJ5" i="8"/>
  <c r="FI5" i="8"/>
  <c r="FG5" i="8"/>
  <c r="FF5" i="8"/>
  <c r="AG1" i="8"/>
  <c r="Q1" i="8"/>
  <c r="FI51" i="8" l="1"/>
  <c r="FK51" i="8"/>
  <c r="FJ51" i="8"/>
  <c r="FL51" i="8"/>
  <c r="FH15" i="8"/>
  <c r="FH31" i="8"/>
  <c r="FH47" i="8"/>
  <c r="FH49" i="8"/>
  <c r="FH16" i="8"/>
  <c r="FH24" i="8"/>
  <c r="FH26" i="8"/>
  <c r="FH23" i="8"/>
  <c r="FH27" i="8"/>
  <c r="FH33" i="8"/>
  <c r="FH35" i="8"/>
  <c r="FH39" i="8"/>
  <c r="FH43" i="8"/>
  <c r="FH32" i="8"/>
  <c r="FH34" i="8"/>
  <c r="FH40" i="8"/>
  <c r="FH42" i="8"/>
  <c r="FH19" i="8"/>
  <c r="FH25" i="8"/>
  <c r="FH50" i="8"/>
  <c r="FH5" i="8"/>
  <c r="FH9" i="8"/>
  <c r="FH11" i="8"/>
  <c r="FH8" i="8"/>
  <c r="FH12" i="8"/>
  <c r="FH7" i="8"/>
  <c r="FH13" i="8"/>
  <c r="FH17" i="8"/>
  <c r="FH20" i="8"/>
  <c r="FH22" i="8"/>
  <c r="FH29" i="8"/>
  <c r="FH36" i="8"/>
  <c r="FH38" i="8"/>
  <c r="FH45" i="8"/>
  <c r="FH6" i="8"/>
  <c r="FH14" i="8"/>
  <c r="FH21" i="8"/>
  <c r="FH28" i="8"/>
  <c r="FH30" i="8"/>
  <c r="FH37" i="8"/>
  <c r="FH44" i="8"/>
  <c r="FH46" i="8"/>
  <c r="FH48" i="8"/>
  <c r="FH10" i="8"/>
  <c r="FH18" i="8"/>
  <c r="FH41" i="8"/>
  <c r="FF38" i="7"/>
  <c r="FF27" i="7"/>
  <c r="FF20" i="7"/>
  <c r="FF19" i="7"/>
  <c r="FH51" i="8" l="1"/>
  <c r="FF45" i="7"/>
  <c r="FG45" i="7"/>
  <c r="FI45" i="7"/>
  <c r="FJ45" i="7"/>
  <c r="FK45" i="7"/>
  <c r="FL45" i="7"/>
  <c r="FL38" i="7"/>
  <c r="FK38" i="7"/>
  <c r="FJ38" i="7"/>
  <c r="FI38" i="7"/>
  <c r="FG38" i="7"/>
  <c r="FH38" i="7" s="1"/>
  <c r="FG27" i="7"/>
  <c r="FH27" i="7" s="1"/>
  <c r="FI27" i="7"/>
  <c r="FJ27" i="7"/>
  <c r="FK27" i="7"/>
  <c r="FL27" i="7"/>
  <c r="FL19" i="7"/>
  <c r="FL20" i="7"/>
  <c r="FK19" i="7"/>
  <c r="FK20" i="7"/>
  <c r="FJ19" i="7"/>
  <c r="FJ20" i="7"/>
  <c r="FI19" i="7"/>
  <c r="FI20" i="7"/>
  <c r="FG19" i="7"/>
  <c r="FH19" i="7" s="1"/>
  <c r="FG20" i="7"/>
  <c r="FH20" i="7" s="1"/>
  <c r="FH45" i="7" l="1"/>
  <c r="FO52" i="7"/>
  <c r="FN52" i="7"/>
  <c r="FM52" i="7"/>
  <c r="FL51" i="7"/>
  <c r="FK51" i="7"/>
  <c r="FJ51" i="7"/>
  <c r="FI51" i="7"/>
  <c r="FG51" i="7"/>
  <c r="FF51" i="7"/>
  <c r="FL50" i="7"/>
  <c r="FK50" i="7"/>
  <c r="FJ50" i="7"/>
  <c r="FI50" i="7"/>
  <c r="FG50" i="7"/>
  <c r="FF50" i="7"/>
  <c r="FL49" i="7"/>
  <c r="FK49" i="7"/>
  <c r="FJ49" i="7"/>
  <c r="FI49" i="7"/>
  <c r="FG49" i="7"/>
  <c r="FF49" i="7"/>
  <c r="FL48" i="7"/>
  <c r="FK48" i="7"/>
  <c r="FJ48" i="7"/>
  <c r="FI48" i="7"/>
  <c r="FG48" i="7"/>
  <c r="FF48" i="7"/>
  <c r="FL47" i="7"/>
  <c r="FK47" i="7"/>
  <c r="FJ47" i="7"/>
  <c r="FI47" i="7"/>
  <c r="FG47" i="7"/>
  <c r="FF47" i="7"/>
  <c r="FL46" i="7"/>
  <c r="FK46" i="7"/>
  <c r="FJ46" i="7"/>
  <c r="FI46" i="7"/>
  <c r="FG46" i="7"/>
  <c r="FF46" i="7"/>
  <c r="FL44" i="7"/>
  <c r="FK44" i="7"/>
  <c r="FJ44" i="7"/>
  <c r="FI44" i="7"/>
  <c r="FG44" i="7"/>
  <c r="FF44" i="7"/>
  <c r="FL43" i="7"/>
  <c r="FK43" i="7"/>
  <c r="FJ43" i="7"/>
  <c r="FI43" i="7"/>
  <c r="FG43" i="7"/>
  <c r="FF43" i="7"/>
  <c r="FL42" i="7"/>
  <c r="FK42" i="7"/>
  <c r="FJ42" i="7"/>
  <c r="FI42" i="7"/>
  <c r="FG42" i="7"/>
  <c r="FF42" i="7"/>
  <c r="FL41" i="7"/>
  <c r="FK41" i="7"/>
  <c r="FJ41" i="7"/>
  <c r="FI41" i="7"/>
  <c r="FG41" i="7"/>
  <c r="FF41" i="7"/>
  <c r="FL40" i="7"/>
  <c r="FK40" i="7"/>
  <c r="FJ40" i="7"/>
  <c r="FI40" i="7"/>
  <c r="FG40" i="7"/>
  <c r="FF40" i="7"/>
  <c r="FL39" i="7"/>
  <c r="FK39" i="7"/>
  <c r="FJ39" i="7"/>
  <c r="FI39" i="7"/>
  <c r="FG39" i="7"/>
  <c r="FF39" i="7"/>
  <c r="FL37" i="7"/>
  <c r="FK37" i="7"/>
  <c r="FJ37" i="7"/>
  <c r="FI37" i="7"/>
  <c r="FG37" i="7"/>
  <c r="FF37" i="7"/>
  <c r="FL36" i="7"/>
  <c r="FK36" i="7"/>
  <c r="FJ36" i="7"/>
  <c r="FI36" i="7"/>
  <c r="FG36" i="7"/>
  <c r="FF36" i="7"/>
  <c r="FL35" i="7"/>
  <c r="FK35" i="7"/>
  <c r="FJ35" i="7"/>
  <c r="FI35" i="7"/>
  <c r="FG35" i="7"/>
  <c r="FF35" i="7"/>
  <c r="FL34" i="7"/>
  <c r="FK34" i="7"/>
  <c r="FJ34" i="7"/>
  <c r="FI34" i="7"/>
  <c r="FG34" i="7"/>
  <c r="FF34" i="7"/>
  <c r="FL33" i="7"/>
  <c r="FK33" i="7"/>
  <c r="FJ33" i="7"/>
  <c r="FI33" i="7"/>
  <c r="FG33" i="7"/>
  <c r="FF33" i="7"/>
  <c r="FL32" i="7"/>
  <c r="FK32" i="7"/>
  <c r="FJ32" i="7"/>
  <c r="FI32" i="7"/>
  <c r="FG32" i="7"/>
  <c r="FF32" i="7"/>
  <c r="FL31" i="7"/>
  <c r="FK31" i="7"/>
  <c r="FJ31" i="7"/>
  <c r="FI31" i="7"/>
  <c r="FG31" i="7"/>
  <c r="FF31" i="7"/>
  <c r="FL30" i="7"/>
  <c r="FK30" i="7"/>
  <c r="FJ30" i="7"/>
  <c r="FI30" i="7"/>
  <c r="FG30" i="7"/>
  <c r="FF30" i="7"/>
  <c r="FL29" i="7"/>
  <c r="FK29" i="7"/>
  <c r="FJ29" i="7"/>
  <c r="FI29" i="7"/>
  <c r="FG29" i="7"/>
  <c r="FF29" i="7"/>
  <c r="FL28" i="7"/>
  <c r="FK28" i="7"/>
  <c r="FJ28" i="7"/>
  <c r="FI28" i="7"/>
  <c r="FG28" i="7"/>
  <c r="FF28" i="7"/>
  <c r="FL26" i="7"/>
  <c r="FK26" i="7"/>
  <c r="FJ26" i="7"/>
  <c r="FI26" i="7"/>
  <c r="FG26" i="7"/>
  <c r="FF26" i="7"/>
  <c r="FL25" i="7"/>
  <c r="FK25" i="7"/>
  <c r="FJ25" i="7"/>
  <c r="FI25" i="7"/>
  <c r="FG25" i="7"/>
  <c r="FF25" i="7"/>
  <c r="FL24" i="7"/>
  <c r="FK24" i="7"/>
  <c r="FJ24" i="7"/>
  <c r="FI24" i="7"/>
  <c r="FG24" i="7"/>
  <c r="FF24" i="7"/>
  <c r="FL23" i="7"/>
  <c r="FK23" i="7"/>
  <c r="FJ23" i="7"/>
  <c r="FI23" i="7"/>
  <c r="FG23" i="7"/>
  <c r="FF23" i="7"/>
  <c r="FL22" i="7"/>
  <c r="FK22" i="7"/>
  <c r="FJ22" i="7"/>
  <c r="FI22" i="7"/>
  <c r="FG22" i="7"/>
  <c r="FF22" i="7"/>
  <c r="FL21" i="7"/>
  <c r="FK21" i="7"/>
  <c r="FJ21" i="7"/>
  <c r="FI21" i="7"/>
  <c r="FG21" i="7"/>
  <c r="FF21" i="7"/>
  <c r="FL18" i="7"/>
  <c r="FK18" i="7"/>
  <c r="FJ18" i="7"/>
  <c r="FI18" i="7"/>
  <c r="FG18" i="7"/>
  <c r="FF18" i="7"/>
  <c r="FL17" i="7"/>
  <c r="FK17" i="7"/>
  <c r="FJ17" i="7"/>
  <c r="FI17" i="7"/>
  <c r="FG17" i="7"/>
  <c r="FF17" i="7"/>
  <c r="FL16" i="7"/>
  <c r="FK16" i="7"/>
  <c r="FJ16" i="7"/>
  <c r="FI16" i="7"/>
  <c r="FG16" i="7"/>
  <c r="FF16" i="7"/>
  <c r="FL15" i="7"/>
  <c r="FK15" i="7"/>
  <c r="FJ15" i="7"/>
  <c r="FI15" i="7"/>
  <c r="FG15" i="7"/>
  <c r="FF15" i="7"/>
  <c r="FL14" i="7"/>
  <c r="FK14" i="7"/>
  <c r="FJ14" i="7"/>
  <c r="FI14" i="7"/>
  <c r="FG14" i="7"/>
  <c r="FF14" i="7"/>
  <c r="FL13" i="7"/>
  <c r="FK13" i="7"/>
  <c r="FJ13" i="7"/>
  <c r="FI13" i="7"/>
  <c r="FG13" i="7"/>
  <c r="FF13" i="7"/>
  <c r="FL12" i="7"/>
  <c r="FK12" i="7"/>
  <c r="FJ12" i="7"/>
  <c r="FI12" i="7"/>
  <c r="FG12" i="7"/>
  <c r="FF12" i="7"/>
  <c r="FL11" i="7"/>
  <c r="FK11" i="7"/>
  <c r="FJ11" i="7"/>
  <c r="FI11" i="7"/>
  <c r="FG11" i="7"/>
  <c r="FF11" i="7"/>
  <c r="FL10" i="7"/>
  <c r="FK10" i="7"/>
  <c r="FJ10" i="7"/>
  <c r="FI10" i="7"/>
  <c r="FG10" i="7"/>
  <c r="FF10" i="7"/>
  <c r="FL9" i="7"/>
  <c r="FK9" i="7"/>
  <c r="FJ9" i="7"/>
  <c r="FI9" i="7"/>
  <c r="FG9" i="7"/>
  <c r="FF9" i="7"/>
  <c r="FL8" i="7"/>
  <c r="FK8" i="7"/>
  <c r="FJ8" i="7"/>
  <c r="FI8" i="7"/>
  <c r="FG8" i="7"/>
  <c r="FF8" i="7"/>
  <c r="FL7" i="7"/>
  <c r="FK7" i="7"/>
  <c r="FJ7" i="7"/>
  <c r="FI7" i="7"/>
  <c r="FG7" i="7"/>
  <c r="FF7" i="7"/>
  <c r="FL6" i="7"/>
  <c r="FK6" i="7"/>
  <c r="FJ6" i="7"/>
  <c r="FI6" i="7"/>
  <c r="FG6" i="7"/>
  <c r="FF6" i="7"/>
  <c r="FL5" i="7"/>
  <c r="FK5" i="7"/>
  <c r="FJ5" i="7"/>
  <c r="FI5" i="7"/>
  <c r="FG5" i="7"/>
  <c r="FF5" i="7"/>
  <c r="AG1" i="7"/>
  <c r="Q1" i="7"/>
  <c r="FJ52" i="7" l="1"/>
  <c r="FK52" i="7"/>
  <c r="FI52" i="7"/>
  <c r="FL52" i="7"/>
  <c r="FH10" i="7"/>
  <c r="FH18" i="7"/>
  <c r="FH24" i="7"/>
  <c r="FH29" i="7"/>
  <c r="FH33" i="7"/>
  <c r="FH37" i="7"/>
  <c r="FH16" i="7"/>
  <c r="FH22" i="7"/>
  <c r="FH26" i="7"/>
  <c r="FH31" i="7"/>
  <c r="FH35" i="7"/>
  <c r="FH40" i="7"/>
  <c r="FH12" i="7"/>
  <c r="FH8" i="7"/>
  <c r="FH6" i="7"/>
  <c r="FH14" i="7"/>
  <c r="FH5" i="7"/>
  <c r="FH7" i="7"/>
  <c r="FH11" i="7"/>
  <c r="FH13" i="7"/>
  <c r="FH15" i="7"/>
  <c r="FH17" i="7"/>
  <c r="FH21" i="7"/>
  <c r="FH23" i="7"/>
  <c r="FH25" i="7"/>
  <c r="FH28" i="7"/>
  <c r="FH30" i="7"/>
  <c r="FH32" i="7"/>
  <c r="FH34" i="7"/>
  <c r="FH36" i="7"/>
  <c r="FH39" i="7"/>
  <c r="FH41" i="7"/>
  <c r="FH43" i="7"/>
  <c r="FH46" i="7"/>
  <c r="FH48" i="7"/>
  <c r="FH50" i="7"/>
  <c r="FH9" i="7"/>
  <c r="FH42" i="7"/>
  <c r="FH44" i="7"/>
  <c r="FH47" i="7"/>
  <c r="FH49" i="7"/>
  <c r="FH51" i="7"/>
  <c r="FG5" i="6"/>
  <c r="FG6" i="6"/>
  <c r="FG7" i="6"/>
  <c r="FG8" i="6"/>
  <c r="FG9" i="6"/>
  <c r="FG10" i="6"/>
  <c r="FG11" i="6"/>
  <c r="FG12" i="6"/>
  <c r="FG13" i="6"/>
  <c r="FG14" i="6"/>
  <c r="FG15" i="6"/>
  <c r="FG16" i="6"/>
  <c r="FG17" i="6"/>
  <c r="FG18" i="6"/>
  <c r="FG19" i="6"/>
  <c r="FG20" i="6"/>
  <c r="FG21" i="6"/>
  <c r="FG22" i="6"/>
  <c r="FG23" i="6"/>
  <c r="FG24" i="6"/>
  <c r="FG25" i="6"/>
  <c r="FG26" i="6"/>
  <c r="FG27" i="6"/>
  <c r="FG28" i="6"/>
  <c r="FG29" i="6"/>
  <c r="FG30" i="6"/>
  <c r="FG31" i="6"/>
  <c r="FG32" i="6"/>
  <c r="FG33" i="6"/>
  <c r="FG34" i="6"/>
  <c r="FG35" i="6"/>
  <c r="FG36" i="6"/>
  <c r="FG37" i="6"/>
  <c r="FG38" i="6"/>
  <c r="FG39" i="6"/>
  <c r="FG40" i="6"/>
  <c r="FG41" i="6"/>
  <c r="FG42" i="6"/>
  <c r="FG43" i="6"/>
  <c r="FG44" i="6"/>
  <c r="FG45" i="6"/>
  <c r="FG46" i="6"/>
  <c r="FG47" i="6"/>
  <c r="FF6" i="6"/>
  <c r="FF7" i="6"/>
  <c r="FF8" i="6"/>
  <c r="FF9" i="6"/>
  <c r="FF10" i="6"/>
  <c r="FF11" i="6"/>
  <c r="FF12" i="6"/>
  <c r="FF13" i="6"/>
  <c r="FF14" i="6"/>
  <c r="FF15" i="6"/>
  <c r="FF16" i="6"/>
  <c r="FF17" i="6"/>
  <c r="FF18" i="6"/>
  <c r="FF19" i="6"/>
  <c r="FF20" i="6"/>
  <c r="FF21" i="6"/>
  <c r="FF22" i="6"/>
  <c r="FF23" i="6"/>
  <c r="FF24" i="6"/>
  <c r="FF25" i="6"/>
  <c r="FF26" i="6"/>
  <c r="FF27" i="6"/>
  <c r="FF28" i="6"/>
  <c r="FF29" i="6"/>
  <c r="FF30" i="6"/>
  <c r="FF31" i="6"/>
  <c r="FF32" i="6"/>
  <c r="FF33" i="6"/>
  <c r="FF34" i="6"/>
  <c r="FF35" i="6"/>
  <c r="FF36" i="6"/>
  <c r="FF37" i="6"/>
  <c r="FF38" i="6"/>
  <c r="FF39" i="6"/>
  <c r="FF40" i="6"/>
  <c r="FF41" i="6"/>
  <c r="FF42" i="6"/>
  <c r="FF43" i="6"/>
  <c r="FF44" i="6"/>
  <c r="FF45" i="6"/>
  <c r="FF46" i="6"/>
  <c r="FF47" i="6"/>
  <c r="FF5" i="6"/>
  <c r="FK5" i="6"/>
  <c r="FK6" i="6"/>
  <c r="FK7" i="6"/>
  <c r="FK8" i="6"/>
  <c r="FK9" i="6"/>
  <c r="FK10" i="6"/>
  <c r="FK11" i="6"/>
  <c r="FK12" i="6"/>
  <c r="FK13" i="6"/>
  <c r="FK14" i="6"/>
  <c r="FK15" i="6"/>
  <c r="FK16" i="6"/>
  <c r="FK17" i="6"/>
  <c r="FK18" i="6"/>
  <c r="FK19" i="6"/>
  <c r="FK20" i="6"/>
  <c r="FK21" i="6"/>
  <c r="FK22" i="6"/>
  <c r="FK23" i="6"/>
  <c r="FK24" i="6"/>
  <c r="FK25" i="6"/>
  <c r="FK26" i="6"/>
  <c r="FK27" i="6"/>
  <c r="FK28" i="6"/>
  <c r="FK29" i="6"/>
  <c r="FK30" i="6"/>
  <c r="FK31" i="6"/>
  <c r="FK32" i="6"/>
  <c r="FK33" i="6"/>
  <c r="FK34" i="6"/>
  <c r="FK35" i="6"/>
  <c r="FK36" i="6"/>
  <c r="FK37" i="6"/>
  <c r="FK38" i="6"/>
  <c r="FK39" i="6"/>
  <c r="FK40" i="6"/>
  <c r="FK41" i="6"/>
  <c r="FK42" i="6"/>
  <c r="FK43" i="6"/>
  <c r="FK44" i="6"/>
  <c r="FK45" i="6"/>
  <c r="FK46" i="6"/>
  <c r="FK47" i="6"/>
  <c r="FJ5" i="6"/>
  <c r="FJ6" i="6"/>
  <c r="FJ7" i="6"/>
  <c r="FJ8" i="6"/>
  <c r="FJ9" i="6"/>
  <c r="FJ10" i="6"/>
  <c r="FJ11" i="6"/>
  <c r="FJ12" i="6"/>
  <c r="FJ13" i="6"/>
  <c r="FJ14" i="6"/>
  <c r="FJ15" i="6"/>
  <c r="FJ16" i="6"/>
  <c r="FJ17" i="6"/>
  <c r="FJ18" i="6"/>
  <c r="FJ19" i="6"/>
  <c r="FJ20" i="6"/>
  <c r="FJ21" i="6"/>
  <c r="FJ22" i="6"/>
  <c r="FJ23" i="6"/>
  <c r="FJ24" i="6"/>
  <c r="FJ25" i="6"/>
  <c r="FJ26" i="6"/>
  <c r="FJ27" i="6"/>
  <c r="FJ28" i="6"/>
  <c r="FJ29" i="6"/>
  <c r="FJ30" i="6"/>
  <c r="FJ31" i="6"/>
  <c r="FJ32" i="6"/>
  <c r="FJ33" i="6"/>
  <c r="FJ34" i="6"/>
  <c r="FJ35" i="6"/>
  <c r="FJ36" i="6"/>
  <c r="FJ37" i="6"/>
  <c r="FJ38" i="6"/>
  <c r="FJ39" i="6"/>
  <c r="FJ40" i="6"/>
  <c r="FJ41" i="6"/>
  <c r="FJ42" i="6"/>
  <c r="FJ43" i="6"/>
  <c r="FJ44" i="6"/>
  <c r="FJ45" i="6"/>
  <c r="FJ46" i="6"/>
  <c r="FJ47" i="6"/>
  <c r="FI5" i="6"/>
  <c r="FI6" i="6"/>
  <c r="FI7" i="6"/>
  <c r="FI8" i="6"/>
  <c r="FI9" i="6"/>
  <c r="FI10" i="6"/>
  <c r="FI11" i="6"/>
  <c r="FI12" i="6"/>
  <c r="FI13" i="6"/>
  <c r="FI14" i="6"/>
  <c r="FI15" i="6"/>
  <c r="FI16" i="6"/>
  <c r="FI17" i="6"/>
  <c r="FI18" i="6"/>
  <c r="FI19" i="6"/>
  <c r="FI20" i="6"/>
  <c r="FI21" i="6"/>
  <c r="FI22" i="6"/>
  <c r="FI23" i="6"/>
  <c r="FI24" i="6"/>
  <c r="FI25" i="6"/>
  <c r="FI26" i="6"/>
  <c r="FI27" i="6"/>
  <c r="FI28" i="6"/>
  <c r="FI29" i="6"/>
  <c r="FI30" i="6"/>
  <c r="FI31" i="6"/>
  <c r="FI32" i="6"/>
  <c r="FI33" i="6"/>
  <c r="FI34" i="6"/>
  <c r="FI35" i="6"/>
  <c r="FI36" i="6"/>
  <c r="FI37" i="6"/>
  <c r="FI38" i="6"/>
  <c r="FI39" i="6"/>
  <c r="FI40" i="6"/>
  <c r="FI41" i="6"/>
  <c r="FI42" i="6"/>
  <c r="FI43" i="6"/>
  <c r="FI44" i="6"/>
  <c r="FI45" i="6"/>
  <c r="FI46" i="6"/>
  <c r="FI47" i="6"/>
  <c r="FI48" i="6"/>
  <c r="FH52" i="7" l="1"/>
  <c r="FL6" i="6"/>
  <c r="FL7" i="6"/>
  <c r="FL8" i="6"/>
  <c r="FL9" i="6"/>
  <c r="FL10" i="6"/>
  <c r="FL11" i="6"/>
  <c r="FL12" i="6"/>
  <c r="FL13" i="6"/>
  <c r="FL14" i="6"/>
  <c r="FL15" i="6"/>
  <c r="FL16" i="6"/>
  <c r="FL17" i="6"/>
  <c r="FL18" i="6"/>
  <c r="FL19" i="6"/>
  <c r="FL20" i="6"/>
  <c r="FL21" i="6"/>
  <c r="FL22" i="6"/>
  <c r="FL23" i="6"/>
  <c r="FL24" i="6"/>
  <c r="FL25" i="6"/>
  <c r="FL26" i="6"/>
  <c r="FL27" i="6"/>
  <c r="FL28" i="6"/>
  <c r="FL29" i="6"/>
  <c r="FL30" i="6"/>
  <c r="FL31" i="6"/>
  <c r="FL32" i="6"/>
  <c r="FL33" i="6"/>
  <c r="FL34" i="6"/>
  <c r="FL35" i="6"/>
  <c r="FL36" i="6"/>
  <c r="FL37" i="6"/>
  <c r="FL38" i="6"/>
  <c r="FL39" i="6"/>
  <c r="FL40" i="6"/>
  <c r="FL41" i="6"/>
  <c r="FL42" i="6"/>
  <c r="FL43" i="6"/>
  <c r="FL44" i="6"/>
  <c r="FL45" i="6"/>
  <c r="FL46" i="6"/>
  <c r="FL47" i="6"/>
  <c r="FL5" i="6"/>
  <c r="FH28" i="6" l="1"/>
  <c r="FO48" i="6" l="1"/>
  <c r="FN48" i="6"/>
  <c r="FM48" i="6"/>
  <c r="AG1" i="6"/>
  <c r="Q1" i="6"/>
  <c r="FH36" i="6" l="1"/>
  <c r="FH47" i="6"/>
  <c r="FH32" i="6"/>
  <c r="FH24" i="6"/>
  <c r="FH19" i="6"/>
  <c r="FH39" i="6"/>
  <c r="FH30" i="6"/>
  <c r="FH34" i="6"/>
  <c r="FH6" i="6"/>
  <c r="FH17" i="6"/>
  <c r="FH37" i="6"/>
  <c r="FH41" i="6"/>
  <c r="FH45" i="6"/>
  <c r="FH22" i="6"/>
  <c r="FH26" i="6"/>
  <c r="FH9" i="6"/>
  <c r="FH21" i="6"/>
  <c r="FH33" i="6"/>
  <c r="FH13" i="6"/>
  <c r="FH11" i="6"/>
  <c r="FH15" i="6"/>
  <c r="FL48" i="6"/>
  <c r="FH5" i="6"/>
  <c r="FK48" i="6"/>
  <c r="FH8" i="6"/>
  <c r="FH10" i="6"/>
  <c r="FH12" i="6"/>
  <c r="FH14" i="6"/>
  <c r="FH16" i="6"/>
  <c r="FH23" i="6"/>
  <c r="FH25" i="6"/>
  <c r="FH27" i="6"/>
  <c r="FH29" i="6"/>
  <c r="FH31" i="6"/>
  <c r="FH38" i="6"/>
  <c r="FH40" i="6"/>
  <c r="FH42" i="6"/>
  <c r="FH44" i="6"/>
  <c r="FH7" i="6"/>
  <c r="FJ48" i="6"/>
  <c r="FH18" i="6"/>
  <c r="FH20" i="6"/>
  <c r="FH35" i="6"/>
  <c r="FH43" i="6"/>
  <c r="FH46" i="6"/>
  <c r="FD5" i="5"/>
  <c r="FH48" i="6" l="1"/>
  <c r="FD6" i="5"/>
  <c r="FE6" i="5"/>
  <c r="FG5" i="5"/>
  <c r="FG6" i="5"/>
  <c r="FG7" i="5"/>
  <c r="FG8" i="5"/>
  <c r="FG9" i="5"/>
  <c r="FG10" i="5"/>
  <c r="FG11" i="5"/>
  <c r="FG12" i="5"/>
  <c r="FG13" i="5"/>
  <c r="FG14" i="5"/>
  <c r="FG15" i="5"/>
  <c r="FG16" i="5"/>
  <c r="FG17" i="5"/>
  <c r="FG18" i="5"/>
  <c r="FG19" i="5"/>
  <c r="FG20" i="5"/>
  <c r="FG21" i="5"/>
  <c r="FG22" i="5"/>
  <c r="FG23" i="5"/>
  <c r="FG24" i="5"/>
  <c r="FG25" i="5"/>
  <c r="FG26" i="5"/>
  <c r="FG27" i="5"/>
  <c r="FG28" i="5"/>
  <c r="FG29" i="5"/>
  <c r="FG30" i="5"/>
  <c r="FG31" i="5"/>
  <c r="FG32" i="5"/>
  <c r="FG33" i="5"/>
  <c r="FG34" i="5"/>
  <c r="FG35" i="5"/>
  <c r="FG36" i="5"/>
  <c r="FG37" i="5"/>
  <c r="FG38" i="5"/>
  <c r="FG39" i="5"/>
  <c r="FG40" i="5"/>
  <c r="FG41" i="5"/>
  <c r="FG42" i="5"/>
  <c r="FG43" i="5"/>
  <c r="FG44" i="5"/>
  <c r="FG45" i="5"/>
  <c r="FG46" i="5"/>
  <c r="FG47" i="5"/>
  <c r="FG48" i="5"/>
  <c r="FG49" i="5"/>
  <c r="FF5" i="5"/>
  <c r="FF6" i="5"/>
  <c r="FF7" i="5"/>
  <c r="FF8" i="5"/>
  <c r="FF9" i="5"/>
  <c r="FF10" i="5"/>
  <c r="FF11" i="5"/>
  <c r="FF12" i="5"/>
  <c r="FF13" i="5"/>
  <c r="FF14" i="5"/>
  <c r="FF15" i="5"/>
  <c r="FF16" i="5"/>
  <c r="FF17" i="5"/>
  <c r="FF18" i="5"/>
  <c r="FF19" i="5"/>
  <c r="FF20" i="5"/>
  <c r="FF21" i="5"/>
  <c r="FF22" i="5"/>
  <c r="FF23" i="5"/>
  <c r="FF24" i="5"/>
  <c r="FF25" i="5"/>
  <c r="FF26" i="5"/>
  <c r="FF27" i="5"/>
  <c r="FF28" i="5"/>
  <c r="FF29" i="5"/>
  <c r="FF30" i="5"/>
  <c r="FF31" i="5"/>
  <c r="FF32" i="5"/>
  <c r="FF33" i="5"/>
  <c r="FF34" i="5"/>
  <c r="FF35" i="5"/>
  <c r="FF36" i="5"/>
  <c r="FF37" i="5"/>
  <c r="FF38" i="5"/>
  <c r="FF39" i="5"/>
  <c r="FF40" i="5"/>
  <c r="FF41" i="5"/>
  <c r="FF42" i="5"/>
  <c r="FF43" i="5"/>
  <c r="FF44" i="5"/>
  <c r="FF45" i="5"/>
  <c r="FF46" i="5"/>
  <c r="FF47" i="5"/>
  <c r="FF48" i="5"/>
  <c r="FF49" i="5"/>
  <c r="FE5" i="5"/>
  <c r="FE7" i="5"/>
  <c r="FE8" i="5"/>
  <c r="FE9" i="5"/>
  <c r="FE10" i="5"/>
  <c r="FE11" i="5"/>
  <c r="FE12" i="5"/>
  <c r="FE13" i="5"/>
  <c r="FE14" i="5"/>
  <c r="FE15" i="5"/>
  <c r="FE16" i="5"/>
  <c r="FE17" i="5"/>
  <c r="FE18" i="5"/>
  <c r="FE19" i="5"/>
  <c r="FE20" i="5"/>
  <c r="FE21" i="5"/>
  <c r="FE22" i="5"/>
  <c r="FE23" i="5"/>
  <c r="FE24" i="5"/>
  <c r="FE25" i="5"/>
  <c r="FE26" i="5"/>
  <c r="FE27" i="5"/>
  <c r="FE28" i="5"/>
  <c r="FE29" i="5"/>
  <c r="FE30" i="5"/>
  <c r="FE31" i="5"/>
  <c r="FE32" i="5"/>
  <c r="FE33" i="5"/>
  <c r="FE34" i="5"/>
  <c r="FE35" i="5"/>
  <c r="FE36" i="5"/>
  <c r="FE37" i="5"/>
  <c r="FE38" i="5"/>
  <c r="FE39" i="5"/>
  <c r="FE40" i="5"/>
  <c r="FE41" i="5"/>
  <c r="FE42" i="5"/>
  <c r="FE43" i="5"/>
  <c r="FE44" i="5"/>
  <c r="FE45" i="5"/>
  <c r="FE47" i="5"/>
  <c r="FE48" i="5"/>
  <c r="FE49" i="5"/>
  <c r="FD7" i="5"/>
  <c r="FD8" i="5"/>
  <c r="FD9" i="5"/>
  <c r="FD10" i="5"/>
  <c r="FD11" i="5"/>
  <c r="FD12" i="5"/>
  <c r="FD13" i="5"/>
  <c r="FD14" i="5"/>
  <c r="FD15" i="5"/>
  <c r="FD16" i="5"/>
  <c r="FD17" i="5"/>
  <c r="FD18" i="5"/>
  <c r="FD19" i="5"/>
  <c r="FD20" i="5"/>
  <c r="FD21" i="5"/>
  <c r="FD22" i="5"/>
  <c r="FD23" i="5"/>
  <c r="FD24" i="5"/>
  <c r="FD25" i="5"/>
  <c r="FD26" i="5"/>
  <c r="FD27" i="5"/>
  <c r="FD28" i="5"/>
  <c r="FD29" i="5"/>
  <c r="FD30" i="5"/>
  <c r="FD31" i="5"/>
  <c r="FD32" i="5"/>
  <c r="FD33" i="5"/>
  <c r="FD34" i="5"/>
  <c r="FD35" i="5"/>
  <c r="FD36" i="5"/>
  <c r="FD37" i="5"/>
  <c r="FD38" i="5"/>
  <c r="FD39" i="5"/>
  <c r="FD40" i="5"/>
  <c r="FD41" i="5"/>
  <c r="FD42" i="5"/>
  <c r="FD43" i="5"/>
  <c r="FD44" i="5"/>
  <c r="FD45" i="5"/>
  <c r="FD46" i="5"/>
  <c r="FD47" i="5"/>
  <c r="FD48" i="5"/>
  <c r="FD49" i="5"/>
  <c r="FB5" i="5"/>
  <c r="FC5" i="5" s="1"/>
  <c r="FB6" i="5"/>
  <c r="FB7" i="5"/>
  <c r="FB8" i="5"/>
  <c r="FB9" i="5"/>
  <c r="FB10" i="5"/>
  <c r="FB11" i="5"/>
  <c r="FB12" i="5"/>
  <c r="FB13" i="5"/>
  <c r="FB14" i="5"/>
  <c r="FB15" i="5"/>
  <c r="FB16" i="5"/>
  <c r="FB17" i="5"/>
  <c r="FB18" i="5"/>
  <c r="FB19" i="5"/>
  <c r="FB20" i="5"/>
  <c r="FB21" i="5"/>
  <c r="FB22" i="5"/>
  <c r="FB23" i="5"/>
  <c r="FB24" i="5"/>
  <c r="FB25" i="5"/>
  <c r="FB26" i="5"/>
  <c r="FB27" i="5"/>
  <c r="FB28" i="5"/>
  <c r="FB29" i="5"/>
  <c r="FB30" i="5"/>
  <c r="FB31" i="5"/>
  <c r="FB32" i="5"/>
  <c r="FB33" i="5"/>
  <c r="FB34" i="5"/>
  <c r="FB35" i="5"/>
  <c r="FB36" i="5"/>
  <c r="FB37" i="5"/>
  <c r="FB38" i="5"/>
  <c r="FB39" i="5"/>
  <c r="FB40" i="5"/>
  <c r="FB41" i="5"/>
  <c r="FB42" i="5"/>
  <c r="FB43" i="5"/>
  <c r="FB44" i="5"/>
  <c r="FB45" i="5"/>
  <c r="FB46" i="5"/>
  <c r="FB47" i="5"/>
  <c r="FB48" i="5"/>
  <c r="FB49" i="5"/>
  <c r="FG5" i="4" l="1"/>
  <c r="FJ50" i="5" l="1"/>
  <c r="FI50" i="5"/>
  <c r="FH50" i="5"/>
  <c r="FA49" i="5"/>
  <c r="FC49" i="5" s="1"/>
  <c r="FA48" i="5"/>
  <c r="FC48" i="5" s="1"/>
  <c r="FA47" i="5"/>
  <c r="FC47" i="5" s="1"/>
  <c r="FA46" i="5"/>
  <c r="FC46" i="5" s="1"/>
  <c r="FA45" i="5"/>
  <c r="FC45" i="5" s="1"/>
  <c r="FA44" i="5"/>
  <c r="FC44" i="5" s="1"/>
  <c r="FA43" i="5"/>
  <c r="FC43" i="5" s="1"/>
  <c r="FA42" i="5"/>
  <c r="FC42" i="5" s="1"/>
  <c r="FA41" i="5"/>
  <c r="FC41" i="5" s="1"/>
  <c r="FA40" i="5"/>
  <c r="FC40" i="5" s="1"/>
  <c r="FA39" i="5"/>
  <c r="FC39" i="5" s="1"/>
  <c r="FA38" i="5"/>
  <c r="FC38" i="5" s="1"/>
  <c r="FA37" i="5"/>
  <c r="FC37" i="5" s="1"/>
  <c r="FA36" i="5"/>
  <c r="FC36" i="5" s="1"/>
  <c r="FA35" i="5"/>
  <c r="FC35" i="5" s="1"/>
  <c r="FA34" i="5"/>
  <c r="FC34" i="5" s="1"/>
  <c r="FA33" i="5"/>
  <c r="FC33" i="5" s="1"/>
  <c r="FA32" i="5"/>
  <c r="FC32" i="5" s="1"/>
  <c r="FA31" i="5"/>
  <c r="FC31" i="5" s="1"/>
  <c r="FA30" i="5"/>
  <c r="FC30" i="5" s="1"/>
  <c r="FA29" i="5"/>
  <c r="FC29" i="5" s="1"/>
  <c r="FA28" i="5"/>
  <c r="FC28" i="5" s="1"/>
  <c r="FA27" i="5"/>
  <c r="FC27" i="5" s="1"/>
  <c r="FA26" i="5"/>
  <c r="FC26" i="5" s="1"/>
  <c r="FA25" i="5"/>
  <c r="FC25" i="5" s="1"/>
  <c r="FA24" i="5"/>
  <c r="FC24" i="5" s="1"/>
  <c r="FA23" i="5"/>
  <c r="FC23" i="5" s="1"/>
  <c r="FA22" i="5"/>
  <c r="FC22" i="5" s="1"/>
  <c r="FA21" i="5"/>
  <c r="FC21" i="5" s="1"/>
  <c r="FA20" i="5"/>
  <c r="FC20" i="5" s="1"/>
  <c r="FA19" i="5"/>
  <c r="FC19" i="5" s="1"/>
  <c r="FA18" i="5"/>
  <c r="FC18" i="5" s="1"/>
  <c r="FA17" i="5"/>
  <c r="FC17" i="5" s="1"/>
  <c r="FA16" i="5"/>
  <c r="FC16" i="5" s="1"/>
  <c r="FA15" i="5"/>
  <c r="FC15" i="5" s="1"/>
  <c r="FA14" i="5"/>
  <c r="FC14" i="5" s="1"/>
  <c r="FA13" i="5"/>
  <c r="FC13" i="5" s="1"/>
  <c r="FA12" i="5"/>
  <c r="FC12" i="5" s="1"/>
  <c r="FA11" i="5"/>
  <c r="FC11" i="5" s="1"/>
  <c r="FA10" i="5"/>
  <c r="FC10" i="5" s="1"/>
  <c r="FA9" i="5"/>
  <c r="FC9" i="5" s="1"/>
  <c r="FA8" i="5"/>
  <c r="FC8" i="5" s="1"/>
  <c r="FA7" i="5"/>
  <c r="FC7" i="5" s="1"/>
  <c r="FA6" i="5"/>
  <c r="FC6" i="5" s="1"/>
  <c r="AG1" i="5"/>
  <c r="Q1" i="5"/>
  <c r="FG50" i="5" l="1"/>
  <c r="FE50" i="5"/>
  <c r="FD50" i="5"/>
  <c r="FF50" i="5"/>
  <c r="FG23" i="4"/>
  <c r="FG14" i="4"/>
  <c r="FF8" i="4"/>
  <c r="FG8" i="4"/>
  <c r="FI8" i="4"/>
  <c r="FJ8" i="4"/>
  <c r="FK8" i="4"/>
  <c r="FL8" i="4"/>
  <c r="FC50" i="5" l="1"/>
  <c r="FH8" i="4"/>
  <c r="FF5" i="4" l="1"/>
  <c r="FI5" i="4"/>
  <c r="FJ5" i="4"/>
  <c r="FK5" i="4"/>
  <c r="FL5" i="4"/>
  <c r="FF6" i="4"/>
  <c r="FG6" i="4"/>
  <c r="FI6" i="4"/>
  <c r="FJ6" i="4"/>
  <c r="FK6" i="4"/>
  <c r="FL6" i="4"/>
  <c r="FF7" i="4"/>
  <c r="FG7" i="4"/>
  <c r="FI7" i="4"/>
  <c r="FJ7" i="4"/>
  <c r="FK7" i="4"/>
  <c r="FL7" i="4"/>
  <c r="FF9" i="4"/>
  <c r="FG9" i="4"/>
  <c r="FI9" i="4"/>
  <c r="FJ9" i="4"/>
  <c r="FK9" i="4"/>
  <c r="FL9" i="4"/>
  <c r="FF10" i="4"/>
  <c r="FG10" i="4"/>
  <c r="FI10" i="4"/>
  <c r="FJ10" i="4"/>
  <c r="FK10" i="4"/>
  <c r="FL10" i="4"/>
  <c r="FF11" i="4"/>
  <c r="FG11" i="4"/>
  <c r="FI11" i="4"/>
  <c r="FJ11" i="4"/>
  <c r="FK11" i="4"/>
  <c r="FL11" i="4"/>
  <c r="FF12" i="4"/>
  <c r="FG12" i="4"/>
  <c r="FI12" i="4"/>
  <c r="FJ12" i="4"/>
  <c r="FK12" i="4"/>
  <c r="FL12" i="4"/>
  <c r="FF13" i="4"/>
  <c r="FG13" i="4"/>
  <c r="FI13" i="4"/>
  <c r="FJ13" i="4"/>
  <c r="FK13" i="4"/>
  <c r="FL13" i="4"/>
  <c r="FF14" i="4"/>
  <c r="FI14" i="4"/>
  <c r="FJ14" i="4"/>
  <c r="FK14" i="4"/>
  <c r="FL14" i="4"/>
  <c r="FF15" i="4"/>
  <c r="FG15" i="4"/>
  <c r="FI15" i="4"/>
  <c r="FJ15" i="4"/>
  <c r="FK15" i="4"/>
  <c r="FL15" i="4"/>
  <c r="FF16" i="4"/>
  <c r="FG16" i="4"/>
  <c r="FI16" i="4"/>
  <c r="FJ16" i="4"/>
  <c r="FK16" i="4"/>
  <c r="FL16" i="4"/>
  <c r="FF17" i="4"/>
  <c r="FG17" i="4"/>
  <c r="FI17" i="4"/>
  <c r="FJ17" i="4"/>
  <c r="FK17" i="4"/>
  <c r="FL17" i="4"/>
  <c r="FF18" i="4"/>
  <c r="FG18" i="4"/>
  <c r="FI18" i="4"/>
  <c r="FJ18" i="4"/>
  <c r="FK18" i="4"/>
  <c r="FL18" i="4"/>
  <c r="FF19" i="4"/>
  <c r="FG19" i="4"/>
  <c r="FI19" i="4"/>
  <c r="FJ19" i="4"/>
  <c r="FK19" i="4"/>
  <c r="FL19" i="4"/>
  <c r="FF20" i="4"/>
  <c r="FG20" i="4"/>
  <c r="FI20" i="4"/>
  <c r="FJ20" i="4"/>
  <c r="FK20" i="4"/>
  <c r="FL20" i="4"/>
  <c r="FF21" i="4"/>
  <c r="FG21" i="4"/>
  <c r="FI21" i="4"/>
  <c r="FJ21" i="4"/>
  <c r="FK21" i="4"/>
  <c r="FL21" i="4"/>
  <c r="FF22" i="4"/>
  <c r="FG22" i="4"/>
  <c r="FI22" i="4"/>
  <c r="FJ22" i="4"/>
  <c r="FK22" i="4"/>
  <c r="FL22" i="4"/>
  <c r="FF23" i="4"/>
  <c r="FI23" i="4"/>
  <c r="FJ23" i="4"/>
  <c r="FK23" i="4"/>
  <c r="FL23" i="4"/>
  <c r="FF24" i="4"/>
  <c r="FG24" i="4"/>
  <c r="FI24" i="4"/>
  <c r="FJ24" i="4"/>
  <c r="FK24" i="4"/>
  <c r="FL24" i="4"/>
  <c r="FF25" i="4"/>
  <c r="FG25" i="4"/>
  <c r="FI25" i="4"/>
  <c r="FJ25" i="4"/>
  <c r="FK25" i="4"/>
  <c r="FL25" i="4"/>
  <c r="FF26" i="4"/>
  <c r="FG26" i="4"/>
  <c r="FI26" i="4"/>
  <c r="FJ26" i="4"/>
  <c r="FK26" i="4"/>
  <c r="FL26" i="4"/>
  <c r="FF27" i="4"/>
  <c r="FG27" i="4"/>
  <c r="FI27" i="4"/>
  <c r="FJ27" i="4"/>
  <c r="FK27" i="4"/>
  <c r="FL27" i="4"/>
  <c r="FF28" i="4"/>
  <c r="FG28" i="4"/>
  <c r="FI28" i="4"/>
  <c r="FJ28" i="4"/>
  <c r="FK28" i="4"/>
  <c r="FL28" i="4"/>
  <c r="FF29" i="4"/>
  <c r="FG29" i="4"/>
  <c r="FI29" i="4"/>
  <c r="FJ29" i="4"/>
  <c r="FK29" i="4"/>
  <c r="FL29" i="4"/>
  <c r="FF30" i="4"/>
  <c r="FG30" i="4"/>
  <c r="FI30" i="4"/>
  <c r="FJ30" i="4"/>
  <c r="FK30" i="4"/>
  <c r="FL30" i="4"/>
  <c r="FF31" i="4"/>
  <c r="FG31" i="4"/>
  <c r="FI31" i="4"/>
  <c r="FJ31" i="4"/>
  <c r="FK31" i="4"/>
  <c r="FL31" i="4"/>
  <c r="FF32" i="4"/>
  <c r="FG32" i="4"/>
  <c r="FI32" i="4"/>
  <c r="FJ32" i="4"/>
  <c r="FK32" i="4"/>
  <c r="FL32" i="4"/>
  <c r="FF33" i="4"/>
  <c r="FG33" i="4"/>
  <c r="FI33" i="4"/>
  <c r="FJ33" i="4"/>
  <c r="FK33" i="4"/>
  <c r="FL33" i="4"/>
  <c r="FF34" i="4"/>
  <c r="FG34" i="4"/>
  <c r="FI34" i="4"/>
  <c r="FJ34" i="4"/>
  <c r="FK34" i="4"/>
  <c r="FL34" i="4"/>
  <c r="FF35" i="4"/>
  <c r="FG35" i="4"/>
  <c r="FI35" i="4"/>
  <c r="FJ35" i="4"/>
  <c r="FK35" i="4"/>
  <c r="FL35" i="4"/>
  <c r="FF36" i="4"/>
  <c r="FG36" i="4"/>
  <c r="FI36" i="4"/>
  <c r="FJ36" i="4"/>
  <c r="FK36" i="4"/>
  <c r="FL36" i="4"/>
  <c r="FF37" i="4"/>
  <c r="FG37" i="4"/>
  <c r="FI37" i="4"/>
  <c r="FJ37" i="4"/>
  <c r="FK37" i="4"/>
  <c r="FL37" i="4"/>
  <c r="FF38" i="4"/>
  <c r="FG38" i="4"/>
  <c r="FI38" i="4"/>
  <c r="FJ38" i="4"/>
  <c r="FK38" i="4"/>
  <c r="FL38" i="4"/>
  <c r="FF39" i="4"/>
  <c r="FG39" i="4"/>
  <c r="FI39" i="4"/>
  <c r="FJ39" i="4"/>
  <c r="FK39" i="4"/>
  <c r="FL39" i="4"/>
  <c r="FF40" i="4"/>
  <c r="FG40" i="4"/>
  <c r="FI40" i="4"/>
  <c r="FJ40" i="4"/>
  <c r="FK40" i="4"/>
  <c r="FL40" i="4"/>
  <c r="FF41" i="4"/>
  <c r="FG41" i="4"/>
  <c r="FI41" i="4"/>
  <c r="FJ41" i="4"/>
  <c r="FK41" i="4"/>
  <c r="FL41" i="4"/>
  <c r="FF42" i="4"/>
  <c r="FG42" i="4"/>
  <c r="FI42" i="4"/>
  <c r="FJ42" i="4"/>
  <c r="FK42" i="4"/>
  <c r="FL42" i="4"/>
  <c r="FF43" i="4"/>
  <c r="FG43" i="4"/>
  <c r="FI43" i="4"/>
  <c r="FJ43" i="4"/>
  <c r="FK43" i="4"/>
  <c r="FL43" i="4"/>
  <c r="FF44" i="4"/>
  <c r="FG44" i="4"/>
  <c r="FI44" i="4"/>
  <c r="FJ44" i="4"/>
  <c r="FK44" i="4"/>
  <c r="FL44" i="4"/>
  <c r="FF45" i="4"/>
  <c r="FG45" i="4"/>
  <c r="FI45" i="4"/>
  <c r="FJ45" i="4"/>
  <c r="FK45" i="4"/>
  <c r="FL45" i="4"/>
  <c r="FF46" i="4"/>
  <c r="FG46" i="4"/>
  <c r="FI46" i="4"/>
  <c r="FJ46" i="4"/>
  <c r="FK46" i="4"/>
  <c r="FL46" i="4"/>
  <c r="FF47" i="4"/>
  <c r="FG47" i="4"/>
  <c r="FI47" i="4"/>
  <c r="FJ47" i="4"/>
  <c r="FK47" i="4"/>
  <c r="FL47" i="4"/>
  <c r="FF48" i="4"/>
  <c r="FG48" i="4"/>
  <c r="FI48" i="4"/>
  <c r="FJ48" i="4"/>
  <c r="FK48" i="4"/>
  <c r="FL48" i="4"/>
  <c r="FF49" i="4"/>
  <c r="FG49" i="4"/>
  <c r="FI49" i="4"/>
  <c r="FJ49" i="4"/>
  <c r="FK49" i="4"/>
  <c r="FL49" i="4"/>
  <c r="FF50" i="4"/>
  <c r="FG50" i="4"/>
  <c r="FI50" i="4"/>
  <c r="FJ50" i="4"/>
  <c r="FK50" i="4"/>
  <c r="FL50" i="4"/>
  <c r="FF51" i="4"/>
  <c r="FG51" i="4"/>
  <c r="FI51" i="4"/>
  <c r="FJ51" i="4"/>
  <c r="FK51" i="4"/>
  <c r="FL51" i="4"/>
  <c r="FF52" i="4"/>
  <c r="FG52" i="4"/>
  <c r="FI52" i="4"/>
  <c r="FJ52" i="4"/>
  <c r="FK52" i="4"/>
  <c r="FL52" i="4"/>
  <c r="FF53" i="4"/>
  <c r="FG53" i="4"/>
  <c r="FI53" i="4"/>
  <c r="FJ53" i="4"/>
  <c r="FK53" i="4"/>
  <c r="FL53" i="4"/>
  <c r="FF54" i="4"/>
  <c r="FG54" i="4"/>
  <c r="FI54" i="4"/>
  <c r="FJ54" i="4"/>
  <c r="FK54" i="4"/>
  <c r="FL54" i="4"/>
  <c r="FF55" i="4"/>
  <c r="FG55" i="4"/>
  <c r="FI55" i="4"/>
  <c r="FJ55" i="4"/>
  <c r="FK55" i="4"/>
  <c r="FL55" i="4"/>
  <c r="FO56" i="4"/>
  <c r="FN56" i="4"/>
  <c r="FM56" i="4"/>
  <c r="AG1" i="4"/>
  <c r="Q1" i="4"/>
  <c r="FH37" i="4" l="1"/>
  <c r="FH33" i="4"/>
  <c r="FH25" i="4"/>
  <c r="FH21" i="4"/>
  <c r="FH17" i="4"/>
  <c r="FH15" i="4"/>
  <c r="FH9" i="4"/>
  <c r="FH5" i="4"/>
  <c r="FH41" i="4"/>
  <c r="FH49" i="4"/>
  <c r="FH53" i="4"/>
  <c r="FH31" i="4"/>
  <c r="FH29" i="4"/>
  <c r="FH45" i="4"/>
  <c r="FH43" i="4"/>
  <c r="FH20" i="4"/>
  <c r="FH18" i="4"/>
  <c r="FH54" i="4"/>
  <c r="FH51" i="4"/>
  <c r="FH40" i="4"/>
  <c r="FH38" i="4"/>
  <c r="FH36" i="4"/>
  <c r="FH34" i="4"/>
  <c r="FH52" i="4"/>
  <c r="FH50" i="4"/>
  <c r="FH32" i="4"/>
  <c r="FH30" i="4"/>
  <c r="FH28" i="4"/>
  <c r="FH26" i="4"/>
  <c r="FH6" i="4"/>
  <c r="FH55" i="4"/>
  <c r="FH48" i="4"/>
  <c r="FH46" i="4"/>
  <c r="FH44" i="4"/>
  <c r="FH42" i="4"/>
  <c r="FH35" i="4"/>
  <c r="FH24" i="4"/>
  <c r="FH22" i="4"/>
  <c r="FH13" i="4"/>
  <c r="FH47" i="4"/>
  <c r="FH16" i="4"/>
  <c r="FH14" i="4"/>
  <c r="FH12" i="4"/>
  <c r="FH10" i="4"/>
  <c r="FH27" i="4"/>
  <c r="FH11" i="4"/>
  <c r="FH39" i="4"/>
  <c r="FH23" i="4"/>
  <c r="FH7" i="4"/>
  <c r="FH19" i="4"/>
  <c r="FJ56" i="4"/>
  <c r="FI56" i="4"/>
  <c r="FL56" i="4"/>
  <c r="FK56" i="4"/>
  <c r="FB54" i="3"/>
  <c r="FB24" i="3"/>
  <c r="FB23" i="3"/>
  <c r="FH56" i="4" l="1"/>
  <c r="FB14" i="3"/>
  <c r="FB8" i="3"/>
  <c r="FD5" i="3" l="1"/>
  <c r="FE5" i="3"/>
  <c r="FF5" i="3"/>
  <c r="FG5" i="3"/>
  <c r="FD6" i="3"/>
  <c r="FE6" i="3"/>
  <c r="FF6" i="3"/>
  <c r="FG6" i="3"/>
  <c r="FD7" i="3"/>
  <c r="FE7" i="3"/>
  <c r="FF7" i="3"/>
  <c r="FG7" i="3"/>
  <c r="FD8" i="3"/>
  <c r="FE8" i="3"/>
  <c r="FF8" i="3"/>
  <c r="FG8" i="3"/>
  <c r="FD9" i="3"/>
  <c r="FE9" i="3"/>
  <c r="FF9" i="3"/>
  <c r="FG9" i="3"/>
  <c r="FD10" i="3"/>
  <c r="FE10" i="3"/>
  <c r="FF10" i="3"/>
  <c r="FG10" i="3"/>
  <c r="FD11" i="3"/>
  <c r="FE11" i="3"/>
  <c r="FF11" i="3"/>
  <c r="FG11" i="3"/>
  <c r="FD12" i="3"/>
  <c r="FE12" i="3"/>
  <c r="FF12" i="3"/>
  <c r="FG12" i="3"/>
  <c r="FD13" i="3"/>
  <c r="FE13" i="3"/>
  <c r="FF13" i="3"/>
  <c r="FG13" i="3"/>
  <c r="FD14" i="3"/>
  <c r="FE14" i="3"/>
  <c r="FF14" i="3"/>
  <c r="FG14" i="3"/>
  <c r="FD15" i="3"/>
  <c r="FE15" i="3"/>
  <c r="FF15" i="3"/>
  <c r="FG15" i="3"/>
  <c r="FD16" i="3"/>
  <c r="FE16" i="3"/>
  <c r="FF16" i="3"/>
  <c r="FG16" i="3"/>
  <c r="FD17" i="3"/>
  <c r="FE17" i="3"/>
  <c r="FF17" i="3"/>
  <c r="FG17" i="3"/>
  <c r="FD18" i="3"/>
  <c r="FE18" i="3"/>
  <c r="FF18" i="3"/>
  <c r="FG18" i="3"/>
  <c r="FD19" i="3"/>
  <c r="FE19" i="3"/>
  <c r="FF19" i="3"/>
  <c r="FG19" i="3"/>
  <c r="FD20" i="3"/>
  <c r="FE20" i="3"/>
  <c r="FF20" i="3"/>
  <c r="FG20" i="3"/>
  <c r="FD21" i="3"/>
  <c r="FE21" i="3"/>
  <c r="FF21" i="3"/>
  <c r="FG21" i="3"/>
  <c r="FD22" i="3"/>
  <c r="FE22" i="3"/>
  <c r="FF22" i="3"/>
  <c r="FG22" i="3"/>
  <c r="FD23" i="3"/>
  <c r="FE23" i="3"/>
  <c r="FF23" i="3"/>
  <c r="FG23" i="3"/>
  <c r="FD24" i="3"/>
  <c r="FE24" i="3"/>
  <c r="FF24" i="3"/>
  <c r="FG24" i="3"/>
  <c r="FD25" i="3"/>
  <c r="FE25" i="3"/>
  <c r="FF25" i="3"/>
  <c r="FG25" i="3"/>
  <c r="FD26" i="3"/>
  <c r="FE26" i="3"/>
  <c r="FF26" i="3"/>
  <c r="FG26" i="3"/>
  <c r="FD27" i="3"/>
  <c r="FE27" i="3"/>
  <c r="FF27" i="3"/>
  <c r="FG27" i="3"/>
  <c r="FD28" i="3"/>
  <c r="FE28" i="3"/>
  <c r="FF28" i="3"/>
  <c r="FG28" i="3"/>
  <c r="FD29" i="3"/>
  <c r="FE29" i="3"/>
  <c r="FF29" i="3"/>
  <c r="FG29" i="3"/>
  <c r="FD30" i="3"/>
  <c r="FE30" i="3"/>
  <c r="FF30" i="3"/>
  <c r="FG30" i="3"/>
  <c r="FD31" i="3"/>
  <c r="FE31" i="3"/>
  <c r="FF31" i="3"/>
  <c r="FG31" i="3"/>
  <c r="FD32" i="3"/>
  <c r="FE32" i="3"/>
  <c r="FF32" i="3"/>
  <c r="FG32" i="3"/>
  <c r="FD33" i="3"/>
  <c r="FE33" i="3"/>
  <c r="FF33" i="3"/>
  <c r="FG33" i="3"/>
  <c r="FD34" i="3"/>
  <c r="FE34" i="3"/>
  <c r="FF34" i="3"/>
  <c r="FG34" i="3"/>
  <c r="FD35" i="3"/>
  <c r="FE35" i="3"/>
  <c r="FF35" i="3"/>
  <c r="FG35" i="3"/>
  <c r="FD36" i="3"/>
  <c r="FE36" i="3"/>
  <c r="FF36" i="3"/>
  <c r="FG36" i="3"/>
  <c r="FD37" i="3"/>
  <c r="FE37" i="3"/>
  <c r="FF37" i="3"/>
  <c r="FG37" i="3"/>
  <c r="FD38" i="3"/>
  <c r="FE38" i="3"/>
  <c r="FF38" i="3"/>
  <c r="FG38" i="3"/>
  <c r="FD39" i="3"/>
  <c r="FE39" i="3"/>
  <c r="FF39" i="3"/>
  <c r="FG39" i="3"/>
  <c r="FD40" i="3"/>
  <c r="FE40" i="3"/>
  <c r="FF40" i="3"/>
  <c r="FG40" i="3"/>
  <c r="FD41" i="3"/>
  <c r="FE41" i="3"/>
  <c r="FF41" i="3"/>
  <c r="FG41" i="3"/>
  <c r="FD42" i="3"/>
  <c r="FE42" i="3"/>
  <c r="FF42" i="3"/>
  <c r="FG42" i="3"/>
  <c r="FD43" i="3"/>
  <c r="FE43" i="3"/>
  <c r="FF43" i="3"/>
  <c r="FG43" i="3"/>
  <c r="FD44" i="3"/>
  <c r="FE44" i="3"/>
  <c r="FF44" i="3"/>
  <c r="FG44" i="3"/>
  <c r="FD45" i="3"/>
  <c r="FE45" i="3"/>
  <c r="FF45" i="3"/>
  <c r="FG45" i="3"/>
  <c r="FD46" i="3"/>
  <c r="FE46" i="3"/>
  <c r="FF46" i="3"/>
  <c r="FG46" i="3"/>
  <c r="FD47" i="3"/>
  <c r="FE47" i="3"/>
  <c r="FF47" i="3"/>
  <c r="FG47" i="3"/>
  <c r="FD48" i="3"/>
  <c r="FE48" i="3"/>
  <c r="FF48" i="3"/>
  <c r="FG48" i="3"/>
  <c r="FD49" i="3"/>
  <c r="FE49" i="3"/>
  <c r="FF49" i="3"/>
  <c r="FG49" i="3"/>
  <c r="FD50" i="3"/>
  <c r="FE50" i="3"/>
  <c r="FF50" i="3"/>
  <c r="FG50" i="3"/>
  <c r="FD51" i="3"/>
  <c r="FE51" i="3"/>
  <c r="FF51" i="3"/>
  <c r="FG51" i="3"/>
  <c r="FD52" i="3"/>
  <c r="FE52" i="3"/>
  <c r="FF52" i="3"/>
  <c r="FG52" i="3"/>
  <c r="FD53" i="3"/>
  <c r="FE53" i="3"/>
  <c r="FF53" i="3"/>
  <c r="FG53" i="3"/>
  <c r="FD54" i="3"/>
  <c r="FE54" i="3"/>
  <c r="FF54" i="3"/>
  <c r="FG54" i="3"/>
  <c r="FD55" i="3"/>
  <c r="FE55" i="3"/>
  <c r="FF55" i="3"/>
  <c r="FG55" i="3"/>
  <c r="FB5" i="3"/>
  <c r="FB6" i="3" l="1"/>
  <c r="FB7" i="3"/>
  <c r="FB9" i="3"/>
  <c r="FB10" i="3"/>
  <c r="FB11" i="3"/>
  <c r="FB12" i="3"/>
  <c r="FB13" i="3"/>
  <c r="FB15" i="3"/>
  <c r="FB16" i="3"/>
  <c r="FB17" i="3"/>
  <c r="FB18" i="3"/>
  <c r="FB19" i="3"/>
  <c r="FB20" i="3"/>
  <c r="FB21" i="3"/>
  <c r="FB22" i="3"/>
  <c r="FB25" i="3"/>
  <c r="FB26" i="3"/>
  <c r="FB27" i="3"/>
  <c r="FB28" i="3"/>
  <c r="FB29" i="3"/>
  <c r="FB30" i="3"/>
  <c r="FB31" i="3"/>
  <c r="FB32" i="3"/>
  <c r="FB33" i="3"/>
  <c r="FB34" i="3"/>
  <c r="FB35" i="3"/>
  <c r="FB36" i="3"/>
  <c r="FB37" i="3"/>
  <c r="FB38" i="3"/>
  <c r="FB39" i="3"/>
  <c r="FB40" i="3"/>
  <c r="FB41" i="3"/>
  <c r="FB42" i="3"/>
  <c r="FB43" i="3"/>
  <c r="FB44" i="3"/>
  <c r="FB45" i="3"/>
  <c r="FB46" i="3"/>
  <c r="FB47" i="3"/>
  <c r="FB48" i="3"/>
  <c r="FB49" i="3"/>
  <c r="FB50" i="3"/>
  <c r="FB51" i="3"/>
  <c r="FB52" i="3"/>
  <c r="FB53" i="3"/>
  <c r="FB55" i="3"/>
  <c r="FJ56" i="3" l="1"/>
  <c r="FI56" i="3"/>
  <c r="FH56" i="3"/>
  <c r="FA55" i="3"/>
  <c r="FA54" i="3"/>
  <c r="FA53" i="3"/>
  <c r="FA52" i="3"/>
  <c r="FA51" i="3"/>
  <c r="FA50" i="3"/>
  <c r="FA49" i="3"/>
  <c r="FA48" i="3"/>
  <c r="FA47" i="3"/>
  <c r="FA46" i="3"/>
  <c r="FA45" i="3"/>
  <c r="FA44" i="3"/>
  <c r="FA43" i="3"/>
  <c r="FA42" i="3"/>
  <c r="FA41" i="3"/>
  <c r="FA40" i="3"/>
  <c r="FA39" i="3"/>
  <c r="FA38" i="3"/>
  <c r="FA37" i="3"/>
  <c r="FA36" i="3"/>
  <c r="FA35" i="3"/>
  <c r="FA34" i="3"/>
  <c r="FA33" i="3"/>
  <c r="FA32" i="3"/>
  <c r="FA31" i="3"/>
  <c r="FA30" i="3"/>
  <c r="FA29" i="3"/>
  <c r="FA28" i="3"/>
  <c r="FA27" i="3"/>
  <c r="FA26" i="3"/>
  <c r="FA25" i="3"/>
  <c r="FA24" i="3"/>
  <c r="FA23" i="3"/>
  <c r="FA22" i="3"/>
  <c r="FA21" i="3"/>
  <c r="FA20" i="3"/>
  <c r="FA18" i="3"/>
  <c r="FA17" i="3"/>
  <c r="FA16" i="3"/>
  <c r="FA15" i="3"/>
  <c r="FA14" i="3"/>
  <c r="FA13" i="3"/>
  <c r="FA12" i="3"/>
  <c r="FA11" i="3"/>
  <c r="FA10" i="3"/>
  <c r="FA9" i="3"/>
  <c r="FA8" i="3"/>
  <c r="FA7" i="3"/>
  <c r="FA6" i="3"/>
  <c r="FA5" i="3"/>
  <c r="AG1" i="3"/>
  <c r="Q1" i="3"/>
  <c r="FC36" i="3" l="1"/>
  <c r="FC40" i="3"/>
  <c r="FC53" i="3"/>
  <c r="FC25" i="3"/>
  <c r="FC42" i="3"/>
  <c r="FC49" i="3"/>
  <c r="FC8" i="3"/>
  <c r="FC12" i="3"/>
  <c r="FC20" i="3"/>
  <c r="FC32" i="3"/>
  <c r="FC44" i="3"/>
  <c r="FC51" i="3"/>
  <c r="FC10" i="3"/>
  <c r="FC18" i="3"/>
  <c r="FC22" i="3"/>
  <c r="FC27" i="3"/>
  <c r="FC29" i="3"/>
  <c r="FC31" i="3"/>
  <c r="FC33" i="3"/>
  <c r="FC35" i="3"/>
  <c r="FC5" i="3"/>
  <c r="FC9" i="3"/>
  <c r="FC13" i="3"/>
  <c r="FC17" i="3"/>
  <c r="FC21" i="3"/>
  <c r="FC6" i="3"/>
  <c r="FC16" i="3"/>
  <c r="FC38" i="3"/>
  <c r="FC47" i="3"/>
  <c r="FC55" i="3"/>
  <c r="FC54" i="3"/>
  <c r="FC7" i="3"/>
  <c r="FC11" i="3"/>
  <c r="FC15" i="3"/>
  <c r="FD56" i="3"/>
  <c r="FC26" i="3"/>
  <c r="FC28" i="3"/>
  <c r="FC34" i="3"/>
  <c r="FC41" i="3"/>
  <c r="FC43" i="3"/>
  <c r="FC45" i="3"/>
  <c r="FC48" i="3"/>
  <c r="FC50" i="3"/>
  <c r="FF56" i="3"/>
  <c r="FG56" i="3"/>
  <c r="FE56" i="3"/>
  <c r="FC14" i="3"/>
  <c r="FC23" i="3"/>
  <c r="FC24" i="3"/>
  <c r="FC30" i="3"/>
  <c r="FC37" i="3"/>
  <c r="FC39" i="3"/>
  <c r="FC46" i="3"/>
  <c r="FC52" i="3"/>
  <c r="FA19" i="3"/>
  <c r="FC19" i="3" s="1"/>
  <c r="FG26" i="2"/>
  <c r="FF5" i="2"/>
  <c r="FJ5" i="2"/>
  <c r="FK5" i="2"/>
  <c r="FL5" i="2"/>
  <c r="FJ6" i="2"/>
  <c r="FK6" i="2"/>
  <c r="FL6" i="2"/>
  <c r="FJ7" i="2"/>
  <c r="FK7" i="2"/>
  <c r="FL7" i="2"/>
  <c r="FJ8" i="2"/>
  <c r="FK8" i="2"/>
  <c r="FL8" i="2"/>
  <c r="FJ9" i="2"/>
  <c r="FK9" i="2"/>
  <c r="FL9" i="2"/>
  <c r="FJ10" i="2"/>
  <c r="FK10" i="2"/>
  <c r="FL10" i="2"/>
  <c r="FJ11" i="2"/>
  <c r="FK11" i="2"/>
  <c r="FL11" i="2"/>
  <c r="FJ12" i="2"/>
  <c r="FK12" i="2"/>
  <c r="FL12" i="2"/>
  <c r="FJ13" i="2"/>
  <c r="FK13" i="2"/>
  <c r="FL13" i="2"/>
  <c r="FJ14" i="2"/>
  <c r="FK14" i="2"/>
  <c r="FL14" i="2"/>
  <c r="FJ15" i="2"/>
  <c r="FK15" i="2"/>
  <c r="FL15" i="2"/>
  <c r="FJ16" i="2"/>
  <c r="FK16" i="2"/>
  <c r="FL16" i="2"/>
  <c r="FJ17" i="2"/>
  <c r="FK17" i="2"/>
  <c r="FL17" i="2"/>
  <c r="FJ18" i="2"/>
  <c r="FK18" i="2"/>
  <c r="FL18" i="2"/>
  <c r="FJ19" i="2"/>
  <c r="FK19" i="2"/>
  <c r="FL19" i="2"/>
  <c r="FJ20" i="2"/>
  <c r="FK20" i="2"/>
  <c r="FL20" i="2"/>
  <c r="FJ21" i="2"/>
  <c r="FK21" i="2"/>
  <c r="FL21" i="2"/>
  <c r="FJ22" i="2"/>
  <c r="FK22" i="2"/>
  <c r="FL22" i="2"/>
  <c r="FJ23" i="2"/>
  <c r="FK23" i="2"/>
  <c r="FL23" i="2"/>
  <c r="FJ24" i="2"/>
  <c r="FK24" i="2"/>
  <c r="FL24" i="2"/>
  <c r="FJ25" i="2"/>
  <c r="FK25" i="2"/>
  <c r="FL25" i="2"/>
  <c r="FJ26" i="2"/>
  <c r="FK26" i="2"/>
  <c r="FL26" i="2"/>
  <c r="FJ27" i="2"/>
  <c r="FK27" i="2"/>
  <c r="FL27" i="2"/>
  <c r="FJ28" i="2"/>
  <c r="FK28" i="2"/>
  <c r="FL28" i="2"/>
  <c r="FJ29" i="2"/>
  <c r="FK29" i="2"/>
  <c r="FL29" i="2"/>
  <c r="FJ30" i="2"/>
  <c r="FK30" i="2"/>
  <c r="FL30" i="2"/>
  <c r="FJ31" i="2"/>
  <c r="FK31" i="2"/>
  <c r="FL31" i="2"/>
  <c r="FJ32" i="2"/>
  <c r="FK32" i="2"/>
  <c r="FL32" i="2"/>
  <c r="FJ33" i="2"/>
  <c r="FK33" i="2"/>
  <c r="FL33" i="2"/>
  <c r="FJ34" i="2"/>
  <c r="FK34" i="2"/>
  <c r="FL34" i="2"/>
  <c r="FJ35" i="2"/>
  <c r="FK35" i="2"/>
  <c r="FL35" i="2"/>
  <c r="FJ36" i="2"/>
  <c r="FK36" i="2"/>
  <c r="FL36" i="2"/>
  <c r="FJ37" i="2"/>
  <c r="FK37" i="2"/>
  <c r="FL37" i="2"/>
  <c r="FJ38" i="2"/>
  <c r="FK38" i="2"/>
  <c r="FL38" i="2"/>
  <c r="FJ39" i="2"/>
  <c r="FK39" i="2"/>
  <c r="FL39" i="2"/>
  <c r="FJ40" i="2"/>
  <c r="FK40" i="2"/>
  <c r="FL40" i="2"/>
  <c r="FJ41" i="2"/>
  <c r="FK41" i="2"/>
  <c r="FL41" i="2"/>
  <c r="FJ42" i="2"/>
  <c r="FK42" i="2"/>
  <c r="FL42" i="2"/>
  <c r="FJ43" i="2"/>
  <c r="FK43" i="2"/>
  <c r="FL43" i="2"/>
  <c r="FJ44" i="2"/>
  <c r="FK44" i="2"/>
  <c r="FL44" i="2"/>
  <c r="FJ45" i="2"/>
  <c r="FK45" i="2"/>
  <c r="FL45" i="2"/>
  <c r="FJ46" i="2"/>
  <c r="FK46" i="2"/>
  <c r="FL46" i="2"/>
  <c r="FJ47" i="2"/>
  <c r="FK47" i="2"/>
  <c r="FL47" i="2"/>
  <c r="FJ48" i="2"/>
  <c r="FK48" i="2"/>
  <c r="FL48" i="2"/>
  <c r="FJ49" i="2"/>
  <c r="FK49" i="2"/>
  <c r="FL49" i="2"/>
  <c r="FJ50" i="2"/>
  <c r="FK50" i="2"/>
  <c r="FL50" i="2"/>
  <c r="FJ51" i="2"/>
  <c r="FK51" i="2"/>
  <c r="FL51" i="2"/>
  <c r="FJ52" i="2"/>
  <c r="FK52" i="2"/>
  <c r="FL52" i="2"/>
  <c r="FJ53" i="2"/>
  <c r="FK53" i="2"/>
  <c r="FL53" i="2"/>
  <c r="FJ54" i="2"/>
  <c r="FK54" i="2"/>
  <c r="FL54" i="2"/>
  <c r="FJ55" i="2"/>
  <c r="FK55" i="2"/>
  <c r="FL55" i="2"/>
  <c r="FJ56" i="2"/>
  <c r="FK56" i="2"/>
  <c r="FL56" i="2"/>
  <c r="FJ57" i="2"/>
  <c r="FK57" i="2"/>
  <c r="FL57" i="2"/>
  <c r="FJ58" i="2"/>
  <c r="FK58" i="2"/>
  <c r="FL58" i="2"/>
  <c r="FJ59" i="2"/>
  <c r="FK59" i="2"/>
  <c r="FL59" i="2"/>
  <c r="FJ60" i="2"/>
  <c r="FK60" i="2"/>
  <c r="FL60" i="2"/>
  <c r="FJ61" i="2"/>
  <c r="FK61" i="2"/>
  <c r="FL61" i="2"/>
  <c r="FI38" i="2"/>
  <c r="FI39" i="2"/>
  <c r="FI40" i="2"/>
  <c r="FI41" i="2"/>
  <c r="FI42" i="2"/>
  <c r="FI43" i="2"/>
  <c r="FI44" i="2"/>
  <c r="FI45" i="2"/>
  <c r="FI46" i="2"/>
  <c r="FI47" i="2"/>
  <c r="FI48" i="2"/>
  <c r="FI49" i="2"/>
  <c r="FI50" i="2"/>
  <c r="FI51" i="2"/>
  <c r="FI52" i="2"/>
  <c r="FI53" i="2"/>
  <c r="FI54" i="2"/>
  <c r="FI55" i="2"/>
  <c r="FI56" i="2"/>
  <c r="FI57" i="2"/>
  <c r="FI58" i="2"/>
  <c r="FI59" i="2"/>
  <c r="FI60" i="2"/>
  <c r="FI61" i="2"/>
  <c r="FI5" i="2"/>
  <c r="FI6" i="2"/>
  <c r="FI7" i="2"/>
  <c r="FI8" i="2"/>
  <c r="FI9" i="2"/>
  <c r="FI10" i="2"/>
  <c r="FI11" i="2"/>
  <c r="FI12" i="2"/>
  <c r="FI13" i="2"/>
  <c r="FI14" i="2"/>
  <c r="FI15" i="2"/>
  <c r="FI16" i="2"/>
  <c r="FI17" i="2"/>
  <c r="FI18" i="2"/>
  <c r="FI19" i="2"/>
  <c r="FI20" i="2"/>
  <c r="FI22" i="2"/>
  <c r="FI23" i="2"/>
  <c r="FI24" i="2"/>
  <c r="FI25" i="2"/>
  <c r="FI26" i="2"/>
  <c r="FI27" i="2"/>
  <c r="FI28" i="2"/>
  <c r="FI29" i="2"/>
  <c r="FI30" i="2"/>
  <c r="FI31" i="2"/>
  <c r="FI32" i="2"/>
  <c r="FI33" i="2"/>
  <c r="FI34" i="2"/>
  <c r="FI35" i="2"/>
  <c r="FI36" i="2"/>
  <c r="FI37" i="2"/>
  <c r="FG5" i="2"/>
  <c r="FC56" i="3" l="1"/>
  <c r="FF61" i="2"/>
  <c r="FG61" i="2"/>
  <c r="FF49" i="2"/>
  <c r="FG49" i="2"/>
  <c r="FH49" i="2" l="1"/>
  <c r="FH61" i="2"/>
  <c r="AG21" i="2"/>
  <c r="R21" i="2"/>
  <c r="FG21" i="2"/>
  <c r="FI21" i="2" l="1"/>
  <c r="FF21" i="2"/>
  <c r="FH21" i="2" s="1"/>
  <c r="FF16" i="2"/>
  <c r="FG16" i="2"/>
  <c r="FH16" i="2" l="1"/>
  <c r="FG51" i="2"/>
  <c r="FF51" i="2"/>
  <c r="FH51" i="2" l="1"/>
  <c r="FF6" i="2" l="1"/>
  <c r="FF7" i="2"/>
  <c r="FF8" i="2"/>
  <c r="FF9" i="2"/>
  <c r="FF10" i="2"/>
  <c r="FF11" i="2"/>
  <c r="FF12" i="2"/>
  <c r="FF13" i="2"/>
  <c r="FF14" i="2"/>
  <c r="FF15" i="2"/>
  <c r="FF17" i="2"/>
  <c r="FF18" i="2"/>
  <c r="FF19" i="2"/>
  <c r="FF20" i="2"/>
  <c r="FF22" i="2"/>
  <c r="FF23" i="2"/>
  <c r="FF24" i="2"/>
  <c r="FF25" i="2"/>
  <c r="FF26" i="2"/>
  <c r="FF27" i="2"/>
  <c r="FF28" i="2"/>
  <c r="FF29" i="2"/>
  <c r="FF30" i="2"/>
  <c r="FF31" i="2"/>
  <c r="FF32" i="2"/>
  <c r="FF33" i="2"/>
  <c r="FF34" i="2"/>
  <c r="FF35" i="2"/>
  <c r="FF36" i="2"/>
  <c r="FF37" i="2"/>
  <c r="FF38" i="2"/>
  <c r="FF39" i="2"/>
  <c r="FF40" i="2"/>
  <c r="FF41" i="2"/>
  <c r="FF42" i="2"/>
  <c r="FF43" i="2"/>
  <c r="FF44" i="2"/>
  <c r="FF45" i="2"/>
  <c r="FF46" i="2"/>
  <c r="FF47" i="2"/>
  <c r="FF48" i="2"/>
  <c r="FF50" i="2"/>
  <c r="FF52" i="2"/>
  <c r="FF53" i="2"/>
  <c r="FF54" i="2"/>
  <c r="FF55" i="2"/>
  <c r="FF56" i="2"/>
  <c r="FF57" i="2"/>
  <c r="FF58" i="2"/>
  <c r="FF59" i="2"/>
  <c r="FF60" i="2"/>
  <c r="FG7" i="2"/>
  <c r="FG8" i="2"/>
  <c r="FG9" i="2"/>
  <c r="FG10" i="2"/>
  <c r="FG11" i="2"/>
  <c r="FG12" i="2"/>
  <c r="FG13" i="2"/>
  <c r="FG14" i="2"/>
  <c r="FG15" i="2"/>
  <c r="FG17" i="2"/>
  <c r="FG18" i="2"/>
  <c r="FG19" i="2"/>
  <c r="FG20" i="2"/>
  <c r="FG22" i="2"/>
  <c r="FG23" i="2"/>
  <c r="FG24" i="2"/>
  <c r="FG25" i="2"/>
  <c r="FG27" i="2"/>
  <c r="FG28" i="2"/>
  <c r="FG29" i="2"/>
  <c r="FG30" i="2"/>
  <c r="FG31" i="2"/>
  <c r="FG32" i="2"/>
  <c r="FG33" i="2"/>
  <c r="FG34" i="2"/>
  <c r="FG35" i="2"/>
  <c r="FG36" i="2"/>
  <c r="FG37" i="2"/>
  <c r="FG38" i="2"/>
  <c r="FG39" i="2"/>
  <c r="FG40" i="2"/>
  <c r="FG41" i="2"/>
  <c r="FG42" i="2"/>
  <c r="FG43" i="2"/>
  <c r="FG44" i="2"/>
  <c r="FG45" i="2"/>
  <c r="FG46" i="2"/>
  <c r="FG47" i="2"/>
  <c r="FG48" i="2"/>
  <c r="FG50" i="2"/>
  <c r="FG52" i="2"/>
  <c r="FG53" i="2"/>
  <c r="FG54" i="2"/>
  <c r="FG55" i="2"/>
  <c r="FG56" i="2"/>
  <c r="FG57" i="2"/>
  <c r="FG58" i="2"/>
  <c r="FG59" i="2"/>
  <c r="FG60" i="2"/>
  <c r="FO62" i="2" l="1"/>
  <c r="FN62" i="2"/>
  <c r="FM62" i="2"/>
  <c r="FH6" i="2"/>
  <c r="AG1" i="2"/>
  <c r="Q1" i="2"/>
  <c r="FH8" i="2" l="1"/>
  <c r="FH10" i="2"/>
  <c r="FH12" i="2"/>
  <c r="FH40" i="2"/>
  <c r="FH47" i="2"/>
  <c r="FH56" i="2"/>
  <c r="FH58" i="2"/>
  <c r="FH5" i="2"/>
  <c r="FH17" i="2"/>
  <c r="FH55" i="2"/>
  <c r="FH19" i="2"/>
  <c r="FH31" i="2"/>
  <c r="FH46" i="2"/>
  <c r="FH14" i="2"/>
  <c r="FH42" i="2"/>
  <c r="FH25" i="2"/>
  <c r="FH33" i="2"/>
  <c r="FH35" i="2"/>
  <c r="FH39" i="2"/>
  <c r="FH43" i="2"/>
  <c r="FH48" i="2"/>
  <c r="FH50" i="2"/>
  <c r="FH57" i="2"/>
  <c r="FH59" i="2"/>
  <c r="FH7" i="2"/>
  <c r="FH23" i="2"/>
  <c r="FH28" i="2"/>
  <c r="FH30" i="2"/>
  <c r="FH44" i="2"/>
  <c r="FH53" i="2"/>
  <c r="FH60" i="2"/>
  <c r="FH37" i="2"/>
  <c r="FH11" i="2"/>
  <c r="FH18" i="2"/>
  <c r="FH34" i="2"/>
  <c r="FH41" i="2"/>
  <c r="FH9" i="2"/>
  <c r="FH20" i="2"/>
  <c r="FH32" i="2"/>
  <c r="FH13" i="2"/>
  <c r="FH15" i="2"/>
  <c r="FH22" i="2"/>
  <c r="FH24" i="2"/>
  <c r="FH27" i="2"/>
  <c r="FH36" i="2"/>
  <c r="FH38" i="2"/>
  <c r="FH45" i="2"/>
  <c r="FH52" i="2"/>
  <c r="FH54" i="2"/>
  <c r="FH26" i="2"/>
  <c r="FH29" i="2"/>
  <c r="FH62" i="2" l="1"/>
  <c r="FI62" i="2" l="1"/>
  <c r="FK62" i="2"/>
  <c r="FL62" i="2"/>
  <c r="FJ6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CALVAS</author>
  </authors>
  <commentList>
    <comment ref="AP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VACACIONES -
MES DE ABRIL </t>
        </r>
      </text>
    </comment>
    <comment ref="CX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DESCANSO PARTERNIDAD</t>
        </r>
      </text>
    </comment>
    <comment ref="DC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PATERNIDAD
</t>
        </r>
      </text>
    </comment>
    <comment ref="EG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PATERNIDAD:
LUNES 20 DE ABRIL A LUNES 27 ABRIL
</t>
        </r>
      </text>
    </comment>
    <comment ref="DW2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RENUNCIA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ROGELIO RODRIGUEZ</author>
  </authors>
  <commentList>
    <comment ref="AP6" authorId="0" shapeId="0" xr:uid="{076E84DF-19DB-4E4C-8272-C17E157E2900}">
      <text>
        <r>
          <rPr>
            <b/>
            <sz val="9"/>
            <color indexed="81"/>
            <rFont val="Tahoma"/>
            <family val="2"/>
          </rPr>
          <t xml:space="preserve">-VACACIONES INGRSO 27 MARZO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ROGELIO RODRIGUEZ</author>
  </authors>
  <commentList>
    <comment ref="AP6" authorId="0" shapeId="0" xr:uid="{DBDABB18-5486-4523-A8FC-37A054A0500F}">
      <text>
        <r>
          <rPr>
            <b/>
            <sz val="9"/>
            <color indexed="81"/>
            <rFont val="Tahoma"/>
            <family val="2"/>
          </rPr>
          <t xml:space="preserve">-VACACIONES INGRSO 27 MARZO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ROGELIO RODRIGUEZ</author>
  </authors>
  <commentList>
    <comment ref="G11" authorId="0" shapeId="0" xr:uid="{3D58E12F-CA59-43E9-AA9F-3B85015F1458}">
      <text>
        <r>
          <rPr>
            <b/>
            <sz val="9"/>
            <color indexed="81"/>
            <rFont val="Tahoma"/>
            <family val="2"/>
          </rPr>
          <t xml:space="preserve">VACACIONES 30/04
</t>
        </r>
      </text>
    </comment>
    <comment ref="EB13" authorId="0" shapeId="0" xr:uid="{E6E2B0C4-6872-4F37-9F79-E0B7A9F47314}">
      <text>
        <r>
          <rPr>
            <b/>
            <sz val="9"/>
            <color indexed="81"/>
            <rFont val="Tahoma"/>
            <family val="2"/>
          </rPr>
          <t xml:space="preserve">DESCANSO MEDICO </t>
        </r>
      </text>
    </comment>
    <comment ref="EB18" authorId="0" shapeId="0" xr:uid="{0B802C8B-E459-480B-8DB7-86D3FB482BF4}">
      <text>
        <r>
          <rPr>
            <b/>
            <sz val="9"/>
            <color indexed="81"/>
            <rFont val="Tahoma"/>
            <charset val="1"/>
          </rPr>
          <t>DESCANSO MEDICO ( 20/24 mayo</t>
        </r>
      </text>
    </comment>
    <comment ref="AK19" authorId="0" shapeId="0" xr:uid="{12093C7A-5A73-4862-AB61-8ED1DD1B6F84}">
      <text>
        <r>
          <rPr>
            <b/>
            <sz val="9"/>
            <color indexed="81"/>
            <rFont val="Tahoma"/>
            <family val="2"/>
          </rPr>
          <t>VACACIONES</t>
        </r>
      </text>
    </comment>
    <comment ref="CN35" authorId="0" shapeId="0" xr:uid="{64D4BC83-3141-4AA7-AB1A-A1985CBC0F5F}">
      <text>
        <r>
          <rPr>
            <b/>
            <sz val="9"/>
            <color indexed="81"/>
            <rFont val="Tahoma"/>
            <charset val="1"/>
          </rPr>
          <t xml:space="preserve">DESCANSO MEDICO </t>
        </r>
      </text>
    </comment>
    <comment ref="EV37" authorId="0" shapeId="0" xr:uid="{A89B16F6-F16D-454B-B261-1188B9440B07}">
      <text>
        <r>
          <rPr>
            <b/>
            <sz val="9"/>
            <color indexed="81"/>
            <rFont val="Tahoma"/>
            <charset val="1"/>
          </rPr>
          <t>ABANDONO DE TRABAJO</t>
        </r>
      </text>
    </comment>
    <comment ref="AK45" authorId="0" shapeId="0" xr:uid="{4A039224-9ADF-4D9F-B74E-4303BEB039C9}">
      <text>
        <r>
          <rPr>
            <b/>
            <sz val="9"/>
            <color indexed="81"/>
            <rFont val="Tahoma"/>
            <charset val="1"/>
          </rPr>
          <t>VACACIONES</t>
        </r>
      </text>
    </comment>
    <comment ref="AU47" authorId="0" shapeId="0" xr:uid="{782E6B8B-86A8-410F-B1B5-450A8240DF67}">
      <text>
        <r>
          <rPr>
            <b/>
            <sz val="9"/>
            <color indexed="81"/>
            <rFont val="Tahoma"/>
            <charset val="1"/>
          </rPr>
          <t>DESCANSO MEDICO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REBECA SOLON</author>
  </authors>
  <commentList>
    <comment ref="G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VACACIONES FIN DE MES </t>
        </r>
      </text>
    </comment>
    <comment ref="AF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TERMINO DE VACACIONES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CALVAS</author>
  </authors>
  <commentList>
    <comment ref="BY1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vacaciones lunes hasta sabado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REBECA SOLON</author>
    <author>Lenovo</author>
    <author>ROGELIO RODRIGUEZ</author>
  </authors>
  <commentList>
    <comment ref="G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desncando medico
</t>
        </r>
      </text>
    </comment>
    <comment ref="L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desncando medico
</t>
        </r>
      </text>
    </comment>
    <comment ref="Q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 xml:space="preserve">desncando medico
</t>
        </r>
      </text>
    </comment>
    <comment ref="V5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desncando medico
</t>
        </r>
      </text>
    </comment>
    <comment ref="AA5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 xml:space="preserve">desncando medico
</t>
        </r>
      </text>
    </comment>
    <comment ref="AF5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 xml:space="preserve">desncando medico
</t>
        </r>
      </text>
    </comment>
    <comment ref="AK5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 xml:space="preserve">desncando medico
</t>
        </r>
      </text>
    </comment>
    <comment ref="AP5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 xml:space="preserve">desncando medico
</t>
        </r>
      </text>
    </comment>
    <comment ref="AU5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 xml:space="preserve">desncando medico
</t>
        </r>
      </text>
    </comment>
    <comment ref="AZ5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 xml:space="preserve">desncando medico
</t>
        </r>
      </text>
    </comment>
    <comment ref="BE5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 xml:space="preserve">desncando medico
</t>
        </r>
      </text>
    </comment>
    <comment ref="BJ5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 xml:space="preserve">desncando medico
</t>
        </r>
      </text>
    </comment>
    <comment ref="BO5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 xml:space="preserve">desncando medico
</t>
        </r>
      </text>
    </comment>
    <comment ref="BT5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 xml:space="preserve">desncando medico
</t>
        </r>
      </text>
    </comment>
    <comment ref="BY5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 xml:space="preserve">desncando medico
</t>
        </r>
      </text>
    </comment>
    <comment ref="CD5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 xml:space="preserve">desncando medico
</t>
        </r>
      </text>
    </comment>
    <comment ref="CI5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 xml:space="preserve">desncando medico
</t>
        </r>
      </text>
    </comment>
    <comment ref="CN5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 xml:space="preserve">desncando medico
</t>
        </r>
      </text>
    </comment>
    <comment ref="CS5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 xml:space="preserve">desncando medico
</t>
        </r>
      </text>
    </comment>
    <comment ref="CX5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 xml:space="preserve">desncando medico
</t>
        </r>
      </text>
    </comment>
    <comment ref="DC5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 xml:space="preserve">desncando medico
</t>
        </r>
      </text>
    </comment>
    <comment ref="DH5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 xml:space="preserve">desncando medico
</t>
        </r>
      </text>
    </comment>
    <comment ref="DM5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 xml:space="preserve">desncando medico
</t>
        </r>
      </text>
    </comment>
    <comment ref="DR5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 xml:space="preserve">desncando medico
</t>
        </r>
      </text>
    </comment>
    <comment ref="DW5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 xml:space="preserve">desncando medico
</t>
        </r>
      </text>
    </comment>
    <comment ref="EB5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 xml:space="preserve">desncando medico
</t>
        </r>
      </text>
    </comment>
    <comment ref="EG5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 xml:space="preserve">desncando medico
</t>
        </r>
      </text>
    </comment>
    <comment ref="EL5" authorId="0" shapeId="0" xr:uid="{00000000-0006-0000-0300-00001C000000}">
      <text>
        <r>
          <rPr>
            <b/>
            <sz val="9"/>
            <color indexed="81"/>
            <rFont val="Tahoma"/>
            <family val="2"/>
          </rPr>
          <t xml:space="preserve">desncando medico
</t>
        </r>
      </text>
    </comment>
    <comment ref="EQ5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 xml:space="preserve">desncando medico
</t>
        </r>
      </text>
    </comment>
    <comment ref="EV5" authorId="0" shapeId="0" xr:uid="{00000000-0006-0000-0300-00001E000000}">
      <text>
        <r>
          <rPr>
            <b/>
            <sz val="9"/>
            <color indexed="81"/>
            <rFont val="Tahoma"/>
            <family val="2"/>
          </rPr>
          <t xml:space="preserve">desncando medico
</t>
        </r>
      </text>
    </comment>
    <comment ref="FA5" authorId="1" shapeId="0" xr:uid="{00000000-0006-0000-0300-00001F000000}">
      <text>
        <r>
          <rPr>
            <b/>
            <sz val="9"/>
            <color indexed="81"/>
            <rFont val="Tahoma"/>
            <family val="2"/>
          </rPr>
          <t xml:space="preserve">Rogelio Rodriguez: </t>
        </r>
        <r>
          <rPr>
            <sz val="9"/>
            <color indexed="81"/>
            <rFont val="Tahoma"/>
            <family val="2"/>
          </rPr>
          <t>Dias por compensar generados en cuarentena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G6" authorId="2" shapeId="0" xr:uid="{00000000-0006-0000-0300-000020000000}">
      <text>
        <r>
          <rPr>
            <b/>
            <sz val="9"/>
            <color indexed="81"/>
            <rFont val="Tahoma"/>
            <family val="2"/>
          </rPr>
          <t xml:space="preserve">ROGELIO RODRIGUEZ: </t>
        </r>
        <r>
          <rPr>
            <sz val="9"/>
            <color indexed="81"/>
            <rFont val="Tahoma"/>
            <family val="2"/>
          </rPr>
          <t xml:space="preserve">SUSPENCIO DISIPLINARIA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CALVAS</author>
  </authors>
  <commentList>
    <comment ref="AP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VACACIONES
</t>
        </r>
      </text>
    </comment>
    <comment ref="AP28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VACACIONES 1 al 15 de agosto.</t>
        </r>
      </text>
    </comment>
    <comment ref="AZ29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VACACIONES LUNES 3 al viernes 7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ROGELIO RODRIGUEZ</author>
  </authors>
  <commentList>
    <comment ref="AU5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ROGELIO RODRIGUEZ:</t>
        </r>
        <r>
          <rPr>
            <sz val="9"/>
            <color indexed="81"/>
            <rFont val="Tahoma"/>
            <family val="2"/>
          </rPr>
          <t xml:space="preserve">
PERMISO</t>
        </r>
      </text>
    </comment>
    <comment ref="AA10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 xml:space="preserve">SUSPENSION </t>
        </r>
      </text>
    </comment>
    <comment ref="AF12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ROGELIO RODRIGUEZ:</t>
        </r>
        <r>
          <rPr>
            <sz val="9"/>
            <color indexed="81"/>
            <rFont val="Tahoma"/>
            <family val="2"/>
          </rPr>
          <t xml:space="preserve">
fin de vacaciones.</t>
        </r>
      </text>
    </comment>
    <comment ref="AF13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ROGELIO RODRIGUEZ:</t>
        </r>
        <r>
          <rPr>
            <sz val="9"/>
            <color indexed="81"/>
            <rFont val="Tahoma"/>
            <family val="2"/>
          </rPr>
          <t xml:space="preserve">
fin de vacaciones.</t>
        </r>
      </text>
    </comment>
    <comment ref="L14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ROGELIO RODRIGUEZ:</t>
        </r>
        <r>
          <rPr>
            <sz val="9"/>
            <color indexed="81"/>
            <rFont val="Tahoma"/>
            <family val="2"/>
          </rPr>
          <t xml:space="preserve">
vacaciones
</t>
        </r>
      </text>
    </comment>
    <comment ref="V14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ROGELIO RODRIGUEZ:</t>
        </r>
        <r>
          <rPr>
            <sz val="9"/>
            <color indexed="81"/>
            <rFont val="Tahoma"/>
            <family val="2"/>
          </rPr>
          <t xml:space="preserve">
vacaciones
</t>
        </r>
      </text>
    </comment>
    <comment ref="AA14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ROGELIO RODRIGUEZ:</t>
        </r>
        <r>
          <rPr>
            <sz val="9"/>
            <color indexed="81"/>
            <rFont val="Tahoma"/>
            <family val="2"/>
          </rPr>
          <t xml:space="preserve">
vacaciones
</t>
        </r>
      </text>
    </comment>
    <comment ref="AF14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ROGELIO RODRIGUEZ:</t>
        </r>
        <r>
          <rPr>
            <sz val="9"/>
            <color indexed="81"/>
            <rFont val="Tahoma"/>
            <family val="2"/>
          </rPr>
          <t xml:space="preserve">
vacaciones
</t>
        </r>
      </text>
    </comment>
    <comment ref="L21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 xml:space="preserve">VACACIONES
</t>
        </r>
      </text>
    </comment>
    <comment ref="AF21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 xml:space="preserve">VACACIONES
</t>
        </r>
      </text>
    </comment>
    <comment ref="AF22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ROGELIO RODRIGUEZ:</t>
        </r>
        <r>
          <rPr>
            <sz val="9"/>
            <color indexed="81"/>
            <rFont val="Tahoma"/>
            <family val="2"/>
          </rPr>
          <t xml:space="preserve">
suspension
</t>
        </r>
      </text>
    </comment>
    <comment ref="L25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 xml:space="preserve">vacaciones
</t>
        </r>
      </text>
    </comment>
    <comment ref="Q25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 xml:space="preserve">vacaciones
</t>
        </r>
      </text>
    </comment>
    <comment ref="V25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 xml:space="preserve">vacaciones
</t>
        </r>
      </text>
    </comment>
    <comment ref="AA25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 xml:space="preserve">vacaciones
</t>
        </r>
      </text>
    </comment>
    <comment ref="AF25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 xml:space="preserve">vacaciones
</t>
        </r>
      </text>
    </comment>
    <comment ref="AF38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ROGELIO RODRIGUEZ:</t>
        </r>
        <r>
          <rPr>
            <sz val="9"/>
            <color indexed="81"/>
            <rFont val="Tahoma"/>
            <family val="2"/>
          </rPr>
          <t xml:space="preserve">
vacaciones
</t>
        </r>
      </text>
    </comment>
    <comment ref="G47" authorId="0" shapeId="0" xr:uid="{00000000-0006-0000-0600-000012000000}">
      <text>
        <r>
          <rPr>
            <b/>
            <sz val="9"/>
            <color indexed="81"/>
            <rFont val="Tahoma"/>
            <family val="2"/>
          </rPr>
          <t>vacaciones</t>
        </r>
      </text>
    </comment>
    <comment ref="AF47" authorId="0" shapeId="0" xr:uid="{00000000-0006-0000-0600-000013000000}">
      <text>
        <r>
          <rPr>
            <b/>
            <sz val="9"/>
            <color indexed="81"/>
            <rFont val="Tahoma"/>
            <family val="2"/>
          </rPr>
          <t>vacaciones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ROGELIO RODRIGUEZ</author>
  </authors>
  <commentList>
    <comment ref="FG9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15 DIAS VT</t>
        </r>
      </text>
    </comment>
    <comment ref="FG21" authorId="1" shapeId="0" xr:uid="{00000000-0006-0000-0700-000002000000}">
      <text>
        <r>
          <rPr>
            <b/>
            <sz val="9"/>
            <color indexed="81"/>
            <rFont val="Tahoma"/>
            <family val="2"/>
          </rPr>
          <t>ROGELIO RODRIGUEZ:</t>
        </r>
        <r>
          <rPr>
            <sz val="9"/>
            <color indexed="81"/>
            <rFont val="Tahoma"/>
            <family val="2"/>
          </rPr>
          <t xml:space="preserve">
pago de vacaciones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CALVAS</author>
    <author>ROGELIO RODRIGUEZ</author>
  </authors>
  <commentList>
    <comment ref="G9" authorId="0" shapeId="0" xr:uid="{6EE7CA12-FED9-46D6-9D2F-853DC74869C7}">
      <text>
        <r>
          <rPr>
            <b/>
            <sz val="9"/>
            <color indexed="81"/>
            <rFont val="Tahoma"/>
            <family val="2"/>
          </rPr>
          <t>JOSE CALVAS:</t>
        </r>
        <r>
          <rPr>
            <sz val="9"/>
            <color indexed="81"/>
            <rFont val="Tahoma"/>
            <family val="2"/>
          </rPr>
          <t xml:space="preserve">
vacaciones hasta 30 de NOVIEMBRE
</t>
        </r>
      </text>
    </comment>
    <comment ref="DH11" authorId="1" shapeId="0" xr:uid="{A3FBA897-B09B-4938-BD70-641183912DA1}">
      <text>
        <r>
          <rPr>
            <b/>
            <sz val="9"/>
            <color indexed="81"/>
            <rFont val="Tahoma"/>
            <family val="2"/>
          </rPr>
          <t xml:space="preserve">INICIO DE VACACIONEs
</t>
        </r>
      </text>
    </comment>
    <comment ref="DM11" authorId="1" shapeId="0" xr:uid="{60334B7D-FD06-4995-878A-AE8E585B542E}">
      <text>
        <r>
          <rPr>
            <b/>
            <sz val="9"/>
            <color indexed="81"/>
            <rFont val="Tahoma"/>
            <family val="2"/>
          </rPr>
          <t xml:space="preserve">INICIO DE VACACIONEs
</t>
        </r>
      </text>
    </comment>
    <comment ref="DR11" authorId="1" shapeId="0" xr:uid="{C2424859-A2B4-443C-829F-CF274CF78E02}">
      <text>
        <r>
          <rPr>
            <b/>
            <sz val="9"/>
            <color indexed="81"/>
            <rFont val="Tahoma"/>
            <family val="2"/>
          </rPr>
          <t xml:space="preserve">INICIO DE VACACIONEs
</t>
        </r>
      </text>
    </comment>
    <comment ref="DW11" authorId="1" shapeId="0" xr:uid="{7525017D-AA38-4B24-B0DA-BA483EE3212D}">
      <text>
        <r>
          <rPr>
            <b/>
            <sz val="9"/>
            <color indexed="81"/>
            <rFont val="Tahoma"/>
            <family val="2"/>
          </rPr>
          <t xml:space="preserve">INICIO DE VACACIONEs
</t>
        </r>
      </text>
    </comment>
    <comment ref="EB11" authorId="1" shapeId="0" xr:uid="{1A3E10A6-E8CB-495D-BE98-EF283512A8A3}">
      <text>
        <r>
          <rPr>
            <b/>
            <sz val="9"/>
            <color indexed="81"/>
            <rFont val="Tahoma"/>
            <family val="2"/>
          </rPr>
          <t xml:space="preserve">INICIO DE VACACIONEs
</t>
        </r>
      </text>
    </comment>
    <comment ref="EG11" authorId="1" shapeId="0" xr:uid="{B7C0FA0C-D052-49DD-B11A-4A0A85F15ADE}">
      <text>
        <r>
          <rPr>
            <b/>
            <sz val="9"/>
            <color indexed="81"/>
            <rFont val="Tahoma"/>
            <family val="2"/>
          </rPr>
          <t xml:space="preserve">INICIO DE VACACIONEs
</t>
        </r>
      </text>
    </comment>
    <comment ref="EL11" authorId="1" shapeId="0" xr:uid="{2C489714-D26B-47BA-8B67-69D794289A1D}">
      <text>
        <r>
          <rPr>
            <b/>
            <sz val="9"/>
            <color indexed="81"/>
            <rFont val="Tahoma"/>
            <family val="2"/>
          </rPr>
          <t xml:space="preserve">INICIO DE VACACIONEs
</t>
        </r>
      </text>
    </comment>
    <comment ref="EQ11" authorId="1" shapeId="0" xr:uid="{82E6F25D-2BDB-478F-8078-1B3DF8B2F165}">
      <text>
        <r>
          <rPr>
            <b/>
            <sz val="9"/>
            <color indexed="81"/>
            <rFont val="Tahoma"/>
            <family val="2"/>
          </rPr>
          <t xml:space="preserve">INICIO DE VACACIONEs
</t>
        </r>
      </text>
    </comment>
    <comment ref="EV11" authorId="1" shapeId="0" xr:uid="{27175A87-7444-46CB-B7E7-5F3D84C82483}">
      <text>
        <r>
          <rPr>
            <b/>
            <sz val="9"/>
            <color indexed="81"/>
            <rFont val="Tahoma"/>
            <family val="2"/>
          </rPr>
          <t xml:space="preserve">INICIO DE VACACIONEs
</t>
        </r>
      </text>
    </comment>
    <comment ref="FB15" authorId="1" shapeId="0" xr:uid="{3E736A9A-DA16-4A27-A107-B6ABC04BD017}">
      <text>
        <r>
          <rPr>
            <b/>
            <sz val="9"/>
            <color indexed="81"/>
            <rFont val="Tahoma"/>
            <family val="2"/>
          </rPr>
          <t>domincal -1</t>
        </r>
      </text>
    </comment>
    <comment ref="G22" authorId="0" shapeId="0" xr:uid="{BE82DBDD-9DCD-4190-8A0E-3083754D0B56}">
      <text>
        <r>
          <rPr>
            <b/>
            <sz val="9"/>
            <color indexed="81"/>
            <rFont val="Tahoma"/>
            <family val="2"/>
          </rPr>
          <t>vacaciones fin de NOVIEMBRE</t>
        </r>
      </text>
    </comment>
    <comment ref="G25" authorId="0" shapeId="0" xr:uid="{962FC6D6-CEF8-4113-8E74-245057A50507}">
      <text>
        <r>
          <rPr>
            <b/>
            <sz val="9"/>
            <color indexed="81"/>
            <rFont val="Tahoma"/>
            <family val="2"/>
          </rPr>
          <t xml:space="preserve">vacaciones fin de NOVIENBRE
</t>
        </r>
      </text>
    </comment>
    <comment ref="G42" authorId="0" shapeId="0" xr:uid="{7B0AD47D-0A5E-460A-8328-4ACCF08CD66A}">
      <text>
        <r>
          <rPr>
            <b/>
            <sz val="9"/>
            <color indexed="81"/>
            <rFont val="Tahoma"/>
            <family val="2"/>
          </rPr>
          <t xml:space="preserve">VACACIONES
</t>
        </r>
      </text>
    </comment>
    <comment ref="FB42" authorId="0" shapeId="0" xr:uid="{3B0943E9-85B5-4E3B-B2C5-1F271A430BAB}">
      <text>
        <r>
          <rPr>
            <b/>
            <sz val="9"/>
            <color indexed="81"/>
            <rFont val="Tahoma"/>
            <family val="2"/>
          </rPr>
          <t xml:space="preserve">VACACIONES FIN DE NOVIEMBRE
</t>
        </r>
      </text>
    </comment>
    <comment ref="G52" authorId="0" shapeId="0" xr:uid="{C5EA1D46-8C00-4417-BCE6-9F7913851CD1}">
      <text>
        <r>
          <rPr>
            <b/>
            <sz val="9"/>
            <color indexed="81"/>
            <rFont val="Tahoma"/>
            <family val="2"/>
          </rPr>
          <t xml:space="preserve">vacaciones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ROGELIO RODRIGUEZ</author>
  </authors>
  <commentList>
    <comment ref="EL6" authorId="0" shapeId="0" xr:uid="{D8270EF4-C3FD-480B-83FC-59EEF20F9295}">
      <text>
        <r>
          <rPr>
            <b/>
            <sz val="9"/>
            <color indexed="81"/>
            <rFont val="Tahoma"/>
            <family val="2"/>
          </rPr>
          <t>INICIO DE CONTRATO</t>
        </r>
      </text>
    </comment>
    <comment ref="DC13" authorId="0" shapeId="0" xr:uid="{633CC044-5E59-4132-8C28-E400D3777C6B}">
      <text>
        <r>
          <rPr>
            <b/>
            <sz val="9"/>
            <color indexed="81"/>
            <rFont val="Tahoma"/>
            <family val="2"/>
          </rPr>
          <t xml:space="preserve">INICIO DE OPERACIONES
</t>
        </r>
      </text>
    </comment>
    <comment ref="DC14" authorId="0" shapeId="0" xr:uid="{DF2EAF65-F6C8-4F4F-96AA-15CDCCF50723}">
      <text>
        <r>
          <rPr>
            <b/>
            <sz val="9"/>
            <color indexed="81"/>
            <rFont val="Tahoma"/>
            <family val="2"/>
          </rPr>
          <t xml:space="preserve">INICIO DE CONTRATO
</t>
        </r>
      </text>
    </comment>
    <comment ref="EL15" authorId="0" shapeId="0" xr:uid="{56F6E393-2264-49A6-BE07-83599F13A850}">
      <text>
        <r>
          <rPr>
            <b/>
            <sz val="9"/>
            <color indexed="81"/>
            <rFont val="Tahoma"/>
            <family val="2"/>
          </rPr>
          <t>INICIO DE CONTRATO</t>
        </r>
      </text>
    </comment>
    <comment ref="EL16" authorId="0" shapeId="0" xr:uid="{889CA1E6-8629-41DB-8354-6A5CC00B3275}">
      <text>
        <r>
          <rPr>
            <b/>
            <sz val="9"/>
            <color indexed="81"/>
            <rFont val="Tahoma"/>
            <family val="2"/>
          </rPr>
          <t>INICIO DE CONTRATO</t>
        </r>
      </text>
    </comment>
    <comment ref="DC23" authorId="0" shapeId="0" xr:uid="{95077EBF-9B27-4D73-8368-DEAF8BC3E41D}">
      <text>
        <r>
          <rPr>
            <b/>
            <sz val="9"/>
            <color indexed="81"/>
            <rFont val="Tahoma"/>
            <family val="2"/>
          </rPr>
          <t>IINICIO DE CONTRATO</t>
        </r>
      </text>
    </comment>
    <comment ref="EL27" authorId="0" shapeId="0" xr:uid="{3A6744DF-F953-4DBF-81B6-147FF74FA028}">
      <text>
        <r>
          <rPr>
            <b/>
            <sz val="9"/>
            <color indexed="81"/>
            <rFont val="Tahoma"/>
            <family val="2"/>
          </rPr>
          <t xml:space="preserve">DESCANSO MEDICO </t>
        </r>
      </text>
    </comment>
    <comment ref="EL29" authorId="0" shapeId="0" xr:uid="{16691473-B35E-4F94-A6CF-3B985CF55F7F}">
      <text>
        <r>
          <rPr>
            <b/>
            <sz val="9"/>
            <color indexed="81"/>
            <rFont val="Tahoma"/>
            <family val="2"/>
          </rPr>
          <t>INICIO DE CONTRATO</t>
        </r>
      </text>
    </comment>
    <comment ref="EQ38" authorId="0" shapeId="0" xr:uid="{F6D439E2-2E6E-4C49-9DE5-C9FD687E757D}">
      <text>
        <r>
          <rPr>
            <b/>
            <sz val="9"/>
            <color indexed="81"/>
            <rFont val="Tahoma"/>
            <family val="2"/>
          </rPr>
          <t>DESCANSO POR FALLECIMIENTO</t>
        </r>
      </text>
    </comment>
    <comment ref="DC39" authorId="0" shapeId="0" xr:uid="{ACC83D50-BF61-4B51-AF33-58F8224D026B}">
      <text>
        <r>
          <rPr>
            <b/>
            <sz val="9"/>
            <color indexed="81"/>
            <rFont val="Tahoma"/>
            <family val="2"/>
          </rPr>
          <t>INICIO DE CONTRATO</t>
        </r>
      </text>
    </comment>
    <comment ref="DC55" authorId="0" shapeId="0" xr:uid="{D679B142-42B2-403C-92E6-F3CDCB033A77}">
      <text>
        <r>
          <rPr>
            <b/>
            <sz val="9"/>
            <color indexed="81"/>
            <rFont val="Tahoma"/>
            <family val="2"/>
          </rPr>
          <t>INICIO DE CONTRATO</t>
        </r>
      </text>
    </comment>
  </commentList>
</comments>
</file>

<file path=xl/sharedStrings.xml><?xml version="1.0" encoding="utf-8"?>
<sst xmlns="http://schemas.openxmlformats.org/spreadsheetml/2006/main" count="3201" uniqueCount="166">
  <si>
    <t>PLANILLA AKM S.A.C - MARZO 2020(Trujillo)</t>
  </si>
  <si>
    <t>DESCUENTOS</t>
  </si>
  <si>
    <t>BONOS</t>
  </si>
  <si>
    <t>LUGAR T.</t>
  </si>
  <si>
    <t>N°</t>
  </si>
  <si>
    <t>NOMBRE Y APELLIDO</t>
  </si>
  <si>
    <t>DNI</t>
  </si>
  <si>
    <t>F.Ingreso</t>
  </si>
  <si>
    <t>CARGO</t>
  </si>
  <si>
    <t>DIAS</t>
  </si>
  <si>
    <t>BN</t>
  </si>
  <si>
    <t>DIAS TOTAL</t>
  </si>
  <si>
    <t>EPP´s</t>
  </si>
  <si>
    <t>TRUJILLO</t>
  </si>
  <si>
    <t>AGUILAR RODRIGUEZ NELLY VANESSA</t>
  </si>
  <si>
    <t>OPERARIO</t>
  </si>
  <si>
    <t>ALVARADO TIRADO PATRICIA JACQUELINE</t>
  </si>
  <si>
    <t>ASTO BACILIO JUAN GABRIEL</t>
  </si>
  <si>
    <t>BARRETO PRETEL REYNA ROSARIO</t>
  </si>
  <si>
    <t xml:space="preserve">BUSTAMANTE RUBIO DEYSI </t>
  </si>
  <si>
    <t>CABALLERO GONZALES PAMELA MARGARITA</t>
  </si>
  <si>
    <t>CALVAS SEMINARIO JOSE LUIS</t>
  </si>
  <si>
    <t>SUPERVISOR</t>
  </si>
  <si>
    <t>CHAVEZ ANTICONA ROCIO DEL PILAR</t>
  </si>
  <si>
    <t>CHÁVEZ GARCÍA EDUAN MELQUIADES</t>
  </si>
  <si>
    <t>CHERO RIOS PERCY ALEXIS</t>
  </si>
  <si>
    <t>CHOMBA LOJE WILMAR FREDDY</t>
  </si>
  <si>
    <t>COSME MANRIQUE DANTE RÓMULO</t>
  </si>
  <si>
    <t>MOCHE</t>
  </si>
  <si>
    <t>CRUZ ALCANTARA SALATIEL ISAI</t>
  </si>
  <si>
    <t>CUEVA LECCA SILVANA PALMIRA</t>
  </si>
  <si>
    <t>DAVALOS REYES FECILITA AZUCENA</t>
  </si>
  <si>
    <t>A. MATERIALES</t>
  </si>
  <si>
    <t>ESPINO BAZAN DINDO</t>
  </si>
  <si>
    <t>FERNANDEZ ARAUJO YARITZA MAGALY</t>
  </si>
  <si>
    <t>FLORES GUERRA WERLIN</t>
  </si>
  <si>
    <t xml:space="preserve">GUEVARA ROMAN CIRO MILTON </t>
  </si>
  <si>
    <t>HILARIO LOYAGA JAQUELIN KATERINE</t>
  </si>
  <si>
    <t>73222590 </t>
  </si>
  <si>
    <t>HUANAQUIRI MANEO ALEJANDRO</t>
  </si>
  <si>
    <t>´05784552</t>
  </si>
  <si>
    <t>HURTADO VASQUEZ LENEYDA</t>
  </si>
  <si>
    <t>IGLESIAS RAMIREZ YURY GIOVANNA</t>
  </si>
  <si>
    <t>JARA CIPRIANO AGUSTINA</t>
  </si>
  <si>
    <t>47774095  </t>
  </si>
  <si>
    <t>LAYZA ROMERO JENIFFER ALEXANDRA</t>
  </si>
  <si>
    <t>LAZARO VIDAL JENNY ROCIO</t>
  </si>
  <si>
    <t xml:space="preserve">LECCA SILVA MARCELINA </t>
  </si>
  <si>
    <t>LORA NIETO JOSE</t>
  </si>
  <si>
    <t>LOZANO ARTEAGA CHRIS</t>
  </si>
  <si>
    <t xml:space="preserve">LUIS SANCHEZ JOSE ALBERTO </t>
  </si>
  <si>
    <t>LUIS SANCHEZ FELIPE MOISES</t>
  </si>
  <si>
    <t>LUIS SANCHEZ SANTOS DIANA</t>
  </si>
  <si>
    <t>MERCADO VILLACORTA MIGUEL ANGEL</t>
  </si>
  <si>
    <t>MERINO CASTILLO ANA LIZ</t>
  </si>
  <si>
    <t>MORALES MENDEZ HILDER LEONARDO  </t>
  </si>
  <si>
    <t>MUÑOZ CARRERA ULICES</t>
  </si>
  <si>
    <t>MUÑOZ PINEDO MARIO</t>
  </si>
  <si>
    <t>NOLASCO ARANDA ELDA ROSARIO</t>
  </si>
  <si>
    <t>ORTIZ FERNANDEZ ELADIO</t>
  </si>
  <si>
    <t>QUIÑONES OTINIANO MARTIN DARIO</t>
  </si>
  <si>
    <t>REYES RUIZ RENZO ROLANDO</t>
  </si>
  <si>
    <t>RODRIGUEZ LOZANO ALEX JOEL</t>
  </si>
  <si>
    <t>RODRIGUEZ LOZANO LILY FLOR</t>
  </si>
  <si>
    <t>RODRIGUEZ LOZANO LUCY LADY</t>
  </si>
  <si>
    <t>RODRIGUEZ SANCHEZ ROGELIO AUGUSTO</t>
  </si>
  <si>
    <t>ROJAS PIZANGO JANER</t>
  </si>
  <si>
    <t>SALAZAR VELASQUEZ MILTON</t>
  </si>
  <si>
    <t>SANGAMA HIDALGO ERICK</t>
  </si>
  <si>
    <t>´00123178</t>
  </si>
  <si>
    <t>SOLON MENDOZA REBECA ELIZABET</t>
  </si>
  <si>
    <t>ASISTENTE</t>
  </si>
  <si>
    <t>VALENTÍN MOROCHO ROSA ANGELICA</t>
  </si>
  <si>
    <t>VALENTÍN MOROCHO ROXANA VANESSA</t>
  </si>
  <si>
    <t>VASQUEZ BRICEÑO SANDRA JANETTE</t>
  </si>
  <si>
    <t>VASQUEZ VELASQUEZ SANTOS OSCAR</t>
  </si>
  <si>
    <t>VELA CUESTA DAVID ARTURO</t>
  </si>
  <si>
    <t>VELASQUEZ YGLESIAS JUANA ADELAIDA</t>
  </si>
  <si>
    <t>VILCA LAIZA ROSA MARÌA</t>
  </si>
  <si>
    <t>DIAS ABRIL</t>
  </si>
  <si>
    <t>PROYECTADO 25,26,27,28,29,30 Y 31</t>
  </si>
  <si>
    <t>RUIZ RUIZ ROSITA MARICELA</t>
  </si>
  <si>
    <t>RESUMEN DE  abril 2020</t>
  </si>
  <si>
    <t>FALTAS ABRIL</t>
  </si>
  <si>
    <t>FALTAS  ABRIL</t>
  </si>
  <si>
    <t>PROYECTADO 25, 26, 27, 28, 29 y 30  :</t>
  </si>
  <si>
    <t>PLANILLA AKM S.A.C - MAYO 2020(Trujillo)</t>
  </si>
  <si>
    <t>RESUMEN DE  mayo 2020</t>
  </si>
  <si>
    <t>DIAS mayo</t>
  </si>
  <si>
    <t>PLANILLA AKM S.A.C - JUNIO 2020(Trujillo)</t>
  </si>
  <si>
    <t>RESUMEN DE  JUNIO 2020</t>
  </si>
  <si>
    <t>FALTAS  JUNIO</t>
  </si>
  <si>
    <t>DIAS JUNIO</t>
  </si>
  <si>
    <t>FALTAS  JULIO</t>
  </si>
  <si>
    <t>DIAS JULIO</t>
  </si>
  <si>
    <t>RESUMEN DE  JULIO 2020</t>
  </si>
  <si>
    <t>PLANILLA AKM S.A.C - AGOSTO 2020(Trujillo)</t>
  </si>
  <si>
    <t>RESUMEN DE  AGOSTO 2020</t>
  </si>
  <si>
    <t>FALTAS  AGOSTO</t>
  </si>
  <si>
    <t>DIAS AGOSTO</t>
  </si>
  <si>
    <t>PROYECTADO 25, 26, 27, 28, 29, 30 y 31  :</t>
  </si>
  <si>
    <t>PLANILLA AKM S.A.C - SETIEMBRE 2020(Trujillo)</t>
  </si>
  <si>
    <t>RESUMEN DE  SETIEMBRE 2020</t>
  </si>
  <si>
    <t>DIAS SETIEMBRE</t>
  </si>
  <si>
    <t>FALTAS SETIEMBRE</t>
  </si>
  <si>
    <t xml:space="preserve">FLORINDEZ PECHE CORPUS IDELFONZO </t>
  </si>
  <si>
    <t xml:space="preserve">FREYRE DELGADO SOLEY </t>
  </si>
  <si>
    <t>LEIVA CRISOLOGO ALFREDO</t>
  </si>
  <si>
    <t>PASTOR VILCA EDGAR ALEXANDER</t>
  </si>
  <si>
    <t>FALTAS AGOSTO</t>
  </si>
  <si>
    <t>IQUITOS</t>
  </si>
  <si>
    <t>FALTAS setiembre</t>
  </si>
  <si>
    <t>DIAS octubre</t>
  </si>
  <si>
    <t>PLANILLA AKM S.A.C -NOVIEMBRE 2020(Trujillo)</t>
  </si>
  <si>
    <t>FALTAS OCTUBRE</t>
  </si>
  <si>
    <t>DIAS NOVIEMBRE</t>
  </si>
  <si>
    <t>RESUMEN DE NOVIEMBRE 2020</t>
  </si>
  <si>
    <t>FALTAS NOVIEMBRE</t>
  </si>
  <si>
    <t>COSME AGUILAR JHON RICARDO</t>
  </si>
  <si>
    <t>DELGADO SIPIRAN YAHAIRA LEONELA</t>
  </si>
  <si>
    <t>MAURICIO LAYZA RONALD</t>
  </si>
  <si>
    <t>MEDINA ACUÑA MERLI</t>
  </si>
  <si>
    <t>TERÁN JARA EDITH SALLY</t>
  </si>
  <si>
    <t>VIDAL EVANGELISTA TANIA LIZBETH</t>
  </si>
  <si>
    <t>EXPEDICION</t>
  </si>
  <si>
    <t>AUTOMATIZADO</t>
  </si>
  <si>
    <t>MATERIALES</t>
  </si>
  <si>
    <t>PLANILLA AKM S.A.C -DICIEMBRE 2020(Trujillo)</t>
  </si>
  <si>
    <t>RESUMEN DE DICIEMBRE 2020</t>
  </si>
  <si>
    <t>DIAS DICIEMBRE</t>
  </si>
  <si>
    <t>FERNANDEZ ARAUJO JUANA CASILDA</t>
  </si>
  <si>
    <t>TEQUE LLENQUE DIONICIA INOCENCIA</t>
  </si>
  <si>
    <t>PLANILLA AKM S.A.C  - ENERO 2021(Trujillo)</t>
  </si>
  <si>
    <t>FALTAS ENERO</t>
  </si>
  <si>
    <t>RESUMEN DE ENERO 2020</t>
  </si>
  <si>
    <t>DIAS ENERO</t>
  </si>
  <si>
    <t>AGREDA SANCHEZ MERLY NAYELLI</t>
  </si>
  <si>
    <t>CHOMBA REVILLA ROSA ANGELICA</t>
  </si>
  <si>
    <t>CHUQUIMANGO INCA JENNY PAOLA</t>
  </si>
  <si>
    <t xml:space="preserve">COCIOS JIMENEZ KELLY OTILIA </t>
  </si>
  <si>
    <t xml:space="preserve">COSILLOS MIJA JOSE MIGUEL </t>
  </si>
  <si>
    <t>FERNANDEZ ANTICONA JEANPIERRE</t>
  </si>
  <si>
    <t>GUTIERREZ GARCIA JENNY ANILU</t>
  </si>
  <si>
    <t>MANIHUARI ANDRADE PABLO</t>
  </si>
  <si>
    <t>SANCHEZ MORALES JANDY PAMELA MARCELINA</t>
  </si>
  <si>
    <t>TOLENTINO BARRETO SANDRA LIZET</t>
  </si>
  <si>
    <t>VALVERDE ROSALES MIRIAN ESTHER</t>
  </si>
  <si>
    <t>FALTAS diciembre</t>
  </si>
  <si>
    <t>MOVILIDAD</t>
  </si>
  <si>
    <t>BONO</t>
  </si>
  <si>
    <t>PLANILLA AKM S.A.C  - FEBRERO 2021(Trujillo)</t>
  </si>
  <si>
    <t>FALTAS FEBRERO</t>
  </si>
  <si>
    <t>DIAS FEBRERO</t>
  </si>
  <si>
    <t>RESUMEN DE FEBRERO 2020</t>
  </si>
  <si>
    <t>PLANILLA AKM S.A.C  - MARZO 2021(Trujillo)</t>
  </si>
  <si>
    <t>PLANILLA AKM S.A.C  - ABRIL 2021(Trujillo)</t>
  </si>
  <si>
    <t>RESUMEN DE ABRIL 2020</t>
  </si>
  <si>
    <t>PENDIENTE</t>
  </si>
  <si>
    <t>ALVARADO ROMERO JHON ESMITH</t>
  </si>
  <si>
    <t>BENITES FLORES OLINDA</t>
  </si>
  <si>
    <t>RAMIREZ MONTENEGRO MICHAEL STEVEN</t>
  </si>
  <si>
    <t>SALAZAR CASTILLO MARIA DEL CARMEN</t>
  </si>
  <si>
    <t>PLANILLA AKM S.A.C  MAYO 2021(Trujillo)</t>
  </si>
  <si>
    <t>DIAS MAYO</t>
  </si>
  <si>
    <t>RESUMEN DE MAYO 2020</t>
  </si>
  <si>
    <t>ASIGNACION FAMILIAR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</si>
</sst>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[$-280A]dddd\,\ dd&quot; de &quot;mmmm&quot; de &quot;yyyy;@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2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E9AD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4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1" fillId="4" borderId="0" xfId="1" applyFont="1" applyFill="1" applyAlignment="1"/>
    <xf numFmtId="2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1" applyFont="1" applyAlignment="1">
      <alignment horizontal="center"/>
    </xf>
    <xf numFmtId="13" fontId="1" fillId="0" borderId="0" xfId="1" applyNumberFormat="1" applyFont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9" fontId="0" fillId="8" borderId="3" xfId="0" applyNumberFormat="1" applyFill="1" applyBorder="1" applyAlignment="1">
      <alignment horizontal="center" vertical="center" wrapText="1"/>
    </xf>
    <xf numFmtId="9" fontId="0" fillId="9" borderId="3" xfId="0" applyNumberFormat="1" applyFill="1" applyBorder="1" applyAlignment="1">
      <alignment horizontal="center" vertical="center" wrapText="1"/>
    </xf>
    <xf numFmtId="9" fontId="0" fillId="10" borderId="3" xfId="0" applyNumberFormat="1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9" fontId="0" fillId="8" borderId="8" xfId="0" applyNumberFormat="1" applyFill="1" applyBorder="1" applyAlignment="1">
      <alignment horizontal="center" vertical="center" wrapText="1"/>
    </xf>
    <xf numFmtId="9" fontId="0" fillId="9" borderId="8" xfId="0" applyNumberFormat="1" applyFill="1" applyBorder="1" applyAlignment="1">
      <alignment horizontal="center" vertical="center" wrapText="1"/>
    </xf>
    <xf numFmtId="9" fontId="0" fillId="10" borderId="8" xfId="0" applyNumberFormat="1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64" fontId="5" fillId="7" borderId="9" xfId="1" applyFont="1" applyFill="1" applyBorder="1" applyAlignment="1">
      <alignment horizontal="center" vertical="center" wrapText="1"/>
    </xf>
    <xf numFmtId="164" fontId="1" fillId="7" borderId="9" xfId="1" applyFont="1" applyFill="1" applyBorder="1" applyAlignment="1">
      <alignment horizontal="center" vertical="center" wrapText="1"/>
    </xf>
    <xf numFmtId="9" fontId="0" fillId="8" borderId="9" xfId="0" applyNumberFormat="1" applyFill="1" applyBorder="1" applyAlignment="1">
      <alignment horizontal="center" vertical="center" wrapText="1"/>
    </xf>
    <xf numFmtId="9" fontId="0" fillId="9" borderId="9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164" fontId="1" fillId="12" borderId="11" xfId="1" applyFont="1" applyFill="1" applyBorder="1" applyAlignment="1">
      <alignment horizontal="center" vertical="center"/>
    </xf>
    <xf numFmtId="164" fontId="1" fillId="3" borderId="16" xfId="1" applyFont="1" applyFill="1" applyBorder="1" applyAlignment="1">
      <alignment horizontal="center" vertical="center"/>
    </xf>
    <xf numFmtId="164" fontId="1" fillId="3" borderId="12" xfId="1" applyFont="1" applyFill="1" applyBorder="1" applyAlignment="1">
      <alignment horizontal="center" vertical="center"/>
    </xf>
    <xf numFmtId="164" fontId="1" fillId="13" borderId="11" xfId="1" applyFont="1" applyFill="1" applyBorder="1" applyAlignment="1">
      <alignment horizontal="center" vertical="center"/>
    </xf>
    <xf numFmtId="0" fontId="0" fillId="13" borderId="12" xfId="0" applyFill="1" applyBorder="1" applyAlignment="1">
      <alignment horizontal="center"/>
    </xf>
    <xf numFmtId="2" fontId="0" fillId="14" borderId="13" xfId="0" applyNumberForma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8" xfId="0" applyFill="1" applyBorder="1"/>
    <xf numFmtId="0" fontId="0" fillId="3" borderId="18" xfId="0" applyFill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0" xfId="0" applyFill="1" applyAlignment="1">
      <alignment horizontal="center" vertical="center"/>
    </xf>
    <xf numFmtId="164" fontId="1" fillId="5" borderId="12" xfId="1" applyFont="1" applyFill="1" applyBorder="1" applyAlignment="1">
      <alignment horizontal="center" vertical="center"/>
    </xf>
    <xf numFmtId="164" fontId="1" fillId="13" borderId="17" xfId="1" applyFont="1" applyFill="1" applyBorder="1" applyAlignment="1">
      <alignment horizontal="center" vertical="center"/>
    </xf>
    <xf numFmtId="0" fontId="0" fillId="13" borderId="18" xfId="0" applyFill="1" applyBorder="1" applyAlignment="1">
      <alignment horizontal="center"/>
    </xf>
    <xf numFmtId="2" fontId="0" fillId="14" borderId="20" xfId="0" applyNumberFormat="1" applyFill="1" applyBorder="1" applyAlignment="1">
      <alignment horizontal="center"/>
    </xf>
    <xf numFmtId="0" fontId="0" fillId="3" borderId="18" xfId="0" applyFill="1" applyBorder="1" applyAlignment="1">
      <alignment horizontal="left" vertical="center"/>
    </xf>
    <xf numFmtId="0" fontId="0" fillId="3" borderId="18" xfId="0" applyFill="1" applyBorder="1" applyAlignment="1">
      <alignment horizontal="center" vertical="center"/>
    </xf>
    <xf numFmtId="164" fontId="0" fillId="13" borderId="18" xfId="0" applyNumberFormat="1" applyFill="1" applyBorder="1" applyAlignment="1">
      <alignment horizontal="center"/>
    </xf>
    <xf numFmtId="14" fontId="6" fillId="0" borderId="18" xfId="0" applyNumberFormat="1" applyFont="1" applyBorder="1" applyAlignment="1">
      <alignment horizontal="center" vertical="center"/>
    </xf>
    <xf numFmtId="0" fontId="0" fillId="3" borderId="18" xfId="0" applyFill="1" applyBorder="1" applyAlignment="1">
      <alignment horizontal="left"/>
    </xf>
    <xf numFmtId="0" fontId="0" fillId="0" borderId="23" xfId="0" applyBorder="1" applyAlignment="1">
      <alignment horizontal="center"/>
    </xf>
    <xf numFmtId="0" fontId="0" fillId="4" borderId="17" xfId="0" applyFill="1" applyBorder="1" applyAlignment="1">
      <alignment horizontal="center"/>
    </xf>
    <xf numFmtId="1" fontId="0" fillId="3" borderId="7" xfId="0" applyNumberFormat="1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1" fontId="0" fillId="3" borderId="6" xfId="0" applyNumberFormat="1" applyFill="1" applyBorder="1" applyAlignment="1">
      <alignment horizontal="center" vertical="center"/>
    </xf>
    <xf numFmtId="1" fontId="0" fillId="3" borderId="14" xfId="0" applyNumberFormat="1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" fontId="0" fillId="3" borderId="15" xfId="0" applyNumberFormat="1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/>
    </xf>
    <xf numFmtId="1" fontId="0" fillId="3" borderId="2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22" xfId="0" applyNumberFormat="1" applyFill="1" applyBorder="1" applyAlignment="1">
      <alignment horizontal="center" vertical="center"/>
    </xf>
    <xf numFmtId="1" fontId="0" fillId="15" borderId="14" xfId="0" applyNumberFormat="1" applyFill="1" applyBorder="1" applyAlignment="1">
      <alignment horizontal="center" vertical="center"/>
    </xf>
    <xf numFmtId="1" fontId="0" fillId="15" borderId="0" xfId="0" applyNumberFormat="1" applyFill="1" applyBorder="1" applyAlignment="1">
      <alignment horizontal="center" vertical="center"/>
    </xf>
    <xf numFmtId="1" fontId="0" fillId="15" borderId="15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1" fontId="0" fillId="0" borderId="14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15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4" xfId="0" applyBorder="1"/>
    <xf numFmtId="0" fontId="0" fillId="7" borderId="9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/>
    </xf>
    <xf numFmtId="0" fontId="0" fillId="0" borderId="18" xfId="0" applyFill="1" applyBorder="1" applyAlignment="1">
      <alignment horizontal="left"/>
    </xf>
    <xf numFmtId="14" fontId="0" fillId="0" borderId="18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8" xfId="0" applyFill="1" applyBorder="1"/>
    <xf numFmtId="0" fontId="0" fillId="0" borderId="18" xfId="0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164" fontId="1" fillId="0" borderId="11" xfId="1" applyFont="1" applyFill="1" applyBorder="1" applyAlignment="1">
      <alignment horizontal="center" vertical="center"/>
    </xf>
    <xf numFmtId="164" fontId="1" fillId="0" borderId="12" xfId="1" applyFont="1" applyFill="1" applyBorder="1" applyAlignment="1">
      <alignment horizontal="center" vertical="center"/>
    </xf>
    <xf numFmtId="164" fontId="1" fillId="0" borderId="17" xfId="1" applyFont="1" applyFill="1" applyBorder="1" applyAlignment="1">
      <alignment horizontal="center" vertical="center"/>
    </xf>
    <xf numFmtId="164" fontId="0" fillId="0" borderId="18" xfId="0" applyNumberFormat="1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8" xfId="0" applyFill="1" applyBorder="1" applyAlignment="1">
      <alignment horizontal="left" vertical="center"/>
    </xf>
    <xf numFmtId="0" fontId="0" fillId="4" borderId="18" xfId="0" applyFill="1" applyBorder="1" applyAlignment="1">
      <alignment horizontal="center" vertical="center"/>
    </xf>
    <xf numFmtId="14" fontId="0" fillId="4" borderId="18" xfId="0" applyNumberForma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" fontId="0" fillId="4" borderId="14" xfId="0" applyNumberForma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0" fillId="4" borderId="15" xfId="0" applyNumberFormat="1" applyFill="1" applyBorder="1" applyAlignment="1">
      <alignment horizontal="center" vertical="center"/>
    </xf>
    <xf numFmtId="164" fontId="1" fillId="4" borderId="11" xfId="1" applyFont="1" applyFill="1" applyBorder="1" applyAlignment="1">
      <alignment horizontal="center" vertical="center"/>
    </xf>
    <xf numFmtId="164" fontId="1" fillId="4" borderId="12" xfId="1" applyFont="1" applyFill="1" applyBorder="1" applyAlignment="1">
      <alignment horizontal="center" vertical="center"/>
    </xf>
    <xf numFmtId="164" fontId="1" fillId="4" borderId="17" xfId="1" applyFont="1" applyFill="1" applyBorder="1" applyAlignment="1">
      <alignment horizontal="center" vertical="center"/>
    </xf>
    <xf numFmtId="2" fontId="0" fillId="4" borderId="2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18" xfId="0" applyFill="1" applyBorder="1"/>
    <xf numFmtId="164" fontId="0" fillId="4" borderId="18" xfId="0" applyNumberFormat="1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/>
    </xf>
    <xf numFmtId="2" fontId="0" fillId="3" borderId="8" xfId="0" applyNumberFormat="1" applyFill="1" applyBorder="1" applyAlignment="1">
      <alignment horizontal="center" vertical="center"/>
    </xf>
    <xf numFmtId="166" fontId="0" fillId="3" borderId="0" xfId="0" applyNumberFormat="1" applyFill="1" applyBorder="1" applyAlignment="1">
      <alignment horizontal="center" vertical="center"/>
    </xf>
    <xf numFmtId="0" fontId="0" fillId="3" borderId="17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14" fontId="0" fillId="3" borderId="18" xfId="0" applyNumberForma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0" xfId="0" applyFill="1"/>
    <xf numFmtId="0" fontId="10" fillId="3" borderId="17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10" fillId="3" borderId="18" xfId="0" applyFont="1" applyFill="1" applyBorder="1"/>
    <xf numFmtId="14" fontId="10" fillId="3" borderId="18" xfId="0" applyNumberFormat="1" applyFont="1" applyFill="1" applyBorder="1" applyAlignment="1">
      <alignment horizontal="center"/>
    </xf>
    <xf numFmtId="0" fontId="10" fillId="3" borderId="19" xfId="0" applyFont="1" applyFill="1" applyBorder="1" applyAlignment="1">
      <alignment horizontal="center"/>
    </xf>
    <xf numFmtId="1" fontId="10" fillId="3" borderId="14" xfId="0" applyNumberFormat="1" applyFont="1" applyFill="1" applyBorder="1" applyAlignment="1">
      <alignment horizontal="center" vertical="center"/>
    </xf>
    <xf numFmtId="1" fontId="10" fillId="3" borderId="0" xfId="0" applyNumberFormat="1" applyFont="1" applyFill="1" applyBorder="1" applyAlignment="1">
      <alignment horizontal="center" vertical="center"/>
    </xf>
    <xf numFmtId="1" fontId="10" fillId="3" borderId="15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/>
    </xf>
    <xf numFmtId="0" fontId="10" fillId="3" borderId="0" xfId="0" applyFont="1" applyFill="1"/>
    <xf numFmtId="0" fontId="4" fillId="0" borderId="0" xfId="0" applyFont="1" applyFill="1" applyAlignment="1"/>
    <xf numFmtId="164" fontId="1" fillId="5" borderId="18" xfId="1" applyFont="1" applyFill="1" applyBorder="1" applyAlignment="1">
      <alignment horizontal="center" vertical="center"/>
    </xf>
    <xf numFmtId="164" fontId="1" fillId="3" borderId="18" xfId="1" applyFont="1" applyFill="1" applyBorder="1" applyAlignment="1">
      <alignment horizontal="center" vertical="center"/>
    </xf>
    <xf numFmtId="164" fontId="1" fillId="13" borderId="18" xfId="1" applyFont="1" applyFill="1" applyBorder="1" applyAlignment="1">
      <alignment horizontal="center" vertical="center"/>
    </xf>
    <xf numFmtId="164" fontId="1" fillId="12" borderId="17" xfId="1" applyFont="1" applyFill="1" applyBorder="1" applyAlignment="1">
      <alignment horizontal="center" vertical="center"/>
    </xf>
    <xf numFmtId="164" fontId="1" fillId="12" borderId="25" xfId="1" applyFont="1" applyFill="1" applyBorder="1" applyAlignment="1">
      <alignment horizontal="center" vertical="center"/>
    </xf>
    <xf numFmtId="164" fontId="1" fillId="5" borderId="26" xfId="1" applyFont="1" applyFill="1" applyBorder="1" applyAlignment="1">
      <alignment horizontal="center" vertical="center"/>
    </xf>
    <xf numFmtId="164" fontId="1" fillId="3" borderId="26" xfId="1" applyFont="1" applyFill="1" applyBorder="1" applyAlignment="1">
      <alignment horizontal="center" vertical="center"/>
    </xf>
    <xf numFmtId="164" fontId="1" fillId="13" borderId="26" xfId="1" applyFont="1" applyFill="1" applyBorder="1" applyAlignment="1">
      <alignment horizontal="center" vertical="center"/>
    </xf>
    <xf numFmtId="0" fontId="0" fillId="13" borderId="26" xfId="0" applyFill="1" applyBorder="1" applyAlignment="1">
      <alignment horizontal="center"/>
    </xf>
    <xf numFmtId="2" fontId="0" fillId="14" borderId="27" xfId="0" applyNumberFormat="1" applyFill="1" applyBorder="1" applyAlignment="1">
      <alignment horizontal="center"/>
    </xf>
    <xf numFmtId="164" fontId="1" fillId="12" borderId="28" xfId="1" applyFont="1" applyFill="1" applyBorder="1" applyAlignment="1">
      <alignment horizontal="center" vertical="center"/>
    </xf>
    <xf numFmtId="164" fontId="1" fillId="5" borderId="24" xfId="1" applyFont="1" applyFill="1" applyBorder="1" applyAlignment="1">
      <alignment horizontal="center" vertical="center"/>
    </xf>
    <xf numFmtId="164" fontId="1" fillId="3" borderId="24" xfId="1" applyFont="1" applyFill="1" applyBorder="1" applyAlignment="1">
      <alignment horizontal="center" vertical="center"/>
    </xf>
    <xf numFmtId="164" fontId="1" fillId="13" borderId="24" xfId="1" applyFont="1" applyFill="1" applyBorder="1" applyAlignment="1">
      <alignment horizontal="center" vertical="center"/>
    </xf>
    <xf numFmtId="0" fontId="0" fillId="13" borderId="24" xfId="0" applyFill="1" applyBorder="1" applyAlignment="1">
      <alignment horizontal="center"/>
    </xf>
    <xf numFmtId="2" fontId="0" fillId="14" borderId="29" xfId="0" applyNumberFormat="1" applyFill="1" applyBorder="1" applyAlignment="1">
      <alignment horizontal="center"/>
    </xf>
    <xf numFmtId="164" fontId="12" fillId="7" borderId="9" xfId="1" applyFont="1" applyFill="1" applyBorder="1" applyAlignment="1">
      <alignment horizontal="center" vertical="center" wrapText="1"/>
    </xf>
    <xf numFmtId="164" fontId="11" fillId="7" borderId="9" xfId="1" applyFont="1" applyFill="1" applyBorder="1" applyAlignment="1">
      <alignment horizontal="center" vertical="center" wrapText="1"/>
    </xf>
    <xf numFmtId="164" fontId="0" fillId="0" borderId="0" xfId="0" applyNumberFormat="1" applyFill="1" applyAlignment="1">
      <alignment horizontal="center"/>
    </xf>
    <xf numFmtId="166" fontId="0" fillId="13" borderId="18" xfId="0" applyNumberFormat="1" applyFill="1" applyBorder="1" applyAlignment="1">
      <alignment horizontal="center"/>
    </xf>
    <xf numFmtId="164" fontId="1" fillId="13" borderId="30" xfId="1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/>
    </xf>
    <xf numFmtId="2" fontId="0" fillId="14" borderId="31" xfId="0" applyNumberFormat="1" applyFill="1" applyBorder="1" applyAlignment="1">
      <alignment horizontal="center"/>
    </xf>
    <xf numFmtId="164" fontId="1" fillId="13" borderId="28" xfId="1" applyFont="1" applyFill="1" applyBorder="1" applyAlignment="1">
      <alignment horizontal="center" vertical="center"/>
    </xf>
    <xf numFmtId="164" fontId="1" fillId="4" borderId="0" xfId="1" applyFont="1" applyFill="1" applyAlignment="1">
      <alignment horizontal="left"/>
    </xf>
    <xf numFmtId="0" fontId="0" fillId="3" borderId="2" xfId="0" applyFill="1" applyBorder="1" applyAlignment="1">
      <alignment horizontal="center" vertical="center" wrapText="1"/>
    </xf>
    <xf numFmtId="164" fontId="11" fillId="7" borderId="2" xfId="1" applyFont="1" applyFill="1" applyBorder="1" applyAlignment="1">
      <alignment horizontal="center" vertical="center" wrapText="1"/>
    </xf>
    <xf numFmtId="164" fontId="1" fillId="3" borderId="23" xfId="1" applyFont="1" applyFill="1" applyBorder="1" applyAlignment="1">
      <alignment horizontal="center" vertical="center"/>
    </xf>
    <xf numFmtId="164" fontId="1" fillId="3" borderId="32" xfId="1" applyFont="1" applyFill="1" applyBorder="1" applyAlignment="1">
      <alignment horizontal="center" vertical="center"/>
    </xf>
    <xf numFmtId="164" fontId="1" fillId="3" borderId="33" xfId="1" applyFont="1" applyFill="1" applyBorder="1" applyAlignment="1">
      <alignment horizontal="center" vertical="center"/>
    </xf>
    <xf numFmtId="164" fontId="1" fillId="3" borderId="34" xfId="1" applyFont="1" applyFill="1" applyBorder="1" applyAlignment="1">
      <alignment horizontal="center" vertical="center"/>
    </xf>
    <xf numFmtId="164" fontId="1" fillId="3" borderId="35" xfId="1" applyFont="1" applyFill="1" applyBorder="1" applyAlignment="1">
      <alignment horizontal="center" vertical="center"/>
    </xf>
    <xf numFmtId="164" fontId="1" fillId="3" borderId="36" xfId="1" applyFont="1" applyFill="1" applyBorder="1" applyAlignment="1">
      <alignment horizontal="center" vertical="center"/>
    </xf>
    <xf numFmtId="164" fontId="1" fillId="3" borderId="37" xfId="1" applyFont="1" applyFill="1" applyBorder="1" applyAlignment="1">
      <alignment horizontal="center" vertical="center"/>
    </xf>
    <xf numFmtId="9" fontId="0" fillId="10" borderId="9" xfId="0" applyNumberFormat="1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3" borderId="26" xfId="0" applyFill="1" applyBorder="1"/>
    <xf numFmtId="0" fontId="0" fillId="3" borderId="26" xfId="0" applyFill="1" applyBorder="1" applyAlignment="1">
      <alignment horizontal="center"/>
    </xf>
    <xf numFmtId="14" fontId="0" fillId="0" borderId="26" xfId="0" applyNumberFormat="1" applyBorder="1" applyAlignment="1">
      <alignment horizontal="center"/>
    </xf>
    <xf numFmtId="0" fontId="0" fillId="0" borderId="39" xfId="0" applyBorder="1" applyAlignment="1">
      <alignment horizontal="center"/>
    </xf>
    <xf numFmtId="164" fontId="1" fillId="5" borderId="38" xfId="1" applyFont="1" applyFill="1" applyBorder="1" applyAlignment="1">
      <alignment horizontal="center" vertical="center"/>
    </xf>
    <xf numFmtId="164" fontId="1" fillId="3" borderId="40" xfId="1" applyFont="1" applyFill="1" applyBorder="1" applyAlignment="1">
      <alignment horizontal="center" vertical="center"/>
    </xf>
    <xf numFmtId="164" fontId="1" fillId="3" borderId="1" xfId="1" applyFont="1" applyFill="1" applyBorder="1" applyAlignment="1">
      <alignment horizontal="center" vertical="center"/>
    </xf>
    <xf numFmtId="164" fontId="0" fillId="3" borderId="7" xfId="0" applyNumberFormat="1" applyFill="1" applyBorder="1" applyAlignment="1">
      <alignment vertical="center"/>
    </xf>
    <xf numFmtId="164" fontId="0" fillId="3" borderId="8" xfId="0" applyNumberFormat="1" applyFill="1" applyBorder="1" applyAlignment="1">
      <alignment vertical="center"/>
    </xf>
    <xf numFmtId="164" fontId="0" fillId="3" borderId="6" xfId="0" applyNumberFormat="1" applyFill="1" applyBorder="1" applyAlignment="1">
      <alignment vertical="center"/>
    </xf>
    <xf numFmtId="164" fontId="0" fillId="3" borderId="14" xfId="0" applyNumberFormat="1" applyFill="1" applyBorder="1" applyAlignment="1">
      <alignment vertical="center"/>
    </xf>
    <xf numFmtId="164" fontId="0" fillId="3" borderId="0" xfId="0" applyNumberFormat="1" applyFill="1" applyBorder="1" applyAlignment="1">
      <alignment vertical="center"/>
    </xf>
    <xf numFmtId="164" fontId="0" fillId="3" borderId="15" xfId="0" applyNumberFormat="1" applyFill="1" applyBorder="1" applyAlignment="1">
      <alignment vertical="center"/>
    </xf>
    <xf numFmtId="164" fontId="10" fillId="3" borderId="14" xfId="0" applyNumberFormat="1" applyFont="1" applyFill="1" applyBorder="1" applyAlignment="1">
      <alignment vertical="center"/>
    </xf>
    <xf numFmtId="164" fontId="10" fillId="3" borderId="0" xfId="0" applyNumberFormat="1" applyFont="1" applyFill="1" applyBorder="1" applyAlignment="1">
      <alignment vertical="center"/>
    </xf>
    <xf numFmtId="164" fontId="10" fillId="3" borderId="15" xfId="0" applyNumberFormat="1" applyFont="1" applyFill="1" applyBorder="1" applyAlignment="1">
      <alignment vertical="center"/>
    </xf>
    <xf numFmtId="164" fontId="0" fillId="3" borderId="21" xfId="0" applyNumberFormat="1" applyFill="1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164" fontId="0" fillId="3" borderId="22" xfId="0" applyNumberFormat="1" applyFill="1" applyBorder="1" applyAlignment="1">
      <alignment vertical="center"/>
    </xf>
    <xf numFmtId="164" fontId="1" fillId="13" borderId="33" xfId="1" applyFont="1" applyFill="1" applyBorder="1" applyAlignment="1">
      <alignment horizontal="center" vertical="center"/>
    </xf>
    <xf numFmtId="164" fontId="1" fillId="13" borderId="34" xfId="1" applyFont="1" applyFill="1" applyBorder="1" applyAlignment="1">
      <alignment horizontal="center" vertical="center"/>
    </xf>
    <xf numFmtId="164" fontId="1" fillId="13" borderId="35" xfId="1" applyFont="1" applyFill="1" applyBorder="1" applyAlignment="1">
      <alignment horizontal="center" vertical="center"/>
    </xf>
    <xf numFmtId="0" fontId="0" fillId="13" borderId="36" xfId="0" applyFill="1" applyBorder="1" applyAlignment="1">
      <alignment horizontal="center"/>
    </xf>
    <xf numFmtId="0" fontId="0" fillId="13" borderId="37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2" fontId="0" fillId="14" borderId="33" xfId="0" applyNumberFormat="1" applyFill="1" applyBorder="1" applyAlignment="1">
      <alignment horizontal="center"/>
    </xf>
    <xf numFmtId="2" fontId="0" fillId="14" borderId="34" xfId="0" applyNumberFormat="1" applyFill="1" applyBorder="1" applyAlignment="1">
      <alignment horizontal="center"/>
    </xf>
    <xf numFmtId="2" fontId="0" fillId="14" borderId="35" xfId="0" applyNumberForma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164" fontId="0" fillId="16" borderId="14" xfId="0" applyNumberFormat="1" applyFill="1" applyBorder="1" applyAlignment="1">
      <alignment vertical="center"/>
    </xf>
    <xf numFmtId="164" fontId="0" fillId="16" borderId="0" xfId="0" applyNumberFormat="1" applyFill="1" applyBorder="1" applyAlignment="1">
      <alignment vertical="center"/>
    </xf>
    <xf numFmtId="164" fontId="0" fillId="16" borderId="15" xfId="0" applyNumberFormat="1" applyFill="1" applyBorder="1" applyAlignment="1">
      <alignment vertical="center"/>
    </xf>
    <xf numFmtId="164" fontId="0" fillId="0" borderId="14" xfId="0" applyNumberFormat="1" applyFill="1" applyBorder="1" applyAlignment="1">
      <alignment vertical="center"/>
    </xf>
    <xf numFmtId="164" fontId="0" fillId="0" borderId="0" xfId="0" applyNumberFormat="1" applyFill="1" applyBorder="1" applyAlignment="1">
      <alignment vertical="center"/>
    </xf>
    <xf numFmtId="164" fontId="0" fillId="0" borderId="15" xfId="0" applyNumberFormat="1" applyFill="1" applyBorder="1" applyAlignment="1">
      <alignment vertical="center"/>
    </xf>
    <xf numFmtId="164" fontId="1" fillId="4" borderId="34" xfId="1" applyFont="1" applyFill="1" applyBorder="1" applyAlignment="1">
      <alignment horizontal="center" vertical="center"/>
    </xf>
    <xf numFmtId="164" fontId="1" fillId="4" borderId="37" xfId="1" applyFont="1" applyFill="1" applyBorder="1" applyAlignment="1">
      <alignment horizontal="center" vertical="center"/>
    </xf>
    <xf numFmtId="2" fontId="0" fillId="3" borderId="7" xfId="0" applyNumberFormat="1" applyFill="1" applyBorder="1" applyAlignment="1">
      <alignment vertical="center"/>
    </xf>
    <xf numFmtId="2" fontId="0" fillId="3" borderId="8" xfId="0" applyNumberFormat="1" applyFill="1" applyBorder="1" applyAlignment="1">
      <alignment vertical="center"/>
    </xf>
    <xf numFmtId="2" fontId="0" fillId="3" borderId="14" xfId="0" applyNumberFormat="1" applyFill="1" applyBorder="1" applyAlignment="1">
      <alignment vertical="center"/>
    </xf>
    <xf numFmtId="2" fontId="0" fillId="3" borderId="0" xfId="0" applyNumberFormat="1" applyFill="1" applyBorder="1" applyAlignment="1">
      <alignment vertical="center"/>
    </xf>
    <xf numFmtId="2" fontId="1" fillId="3" borderId="33" xfId="1" applyNumberFormat="1" applyFont="1" applyFill="1" applyBorder="1" applyAlignment="1">
      <alignment horizontal="center" vertical="center"/>
    </xf>
    <xf numFmtId="2" fontId="1" fillId="3" borderId="34" xfId="1" applyNumberFormat="1" applyFont="1" applyFill="1" applyBorder="1" applyAlignment="1">
      <alignment horizontal="center" vertical="center"/>
    </xf>
    <xf numFmtId="2" fontId="1" fillId="3" borderId="37" xfId="1" applyNumberFormat="1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24" xfId="0" applyFill="1" applyBorder="1"/>
    <xf numFmtId="0" fontId="0" fillId="0" borderId="12" xfId="0" applyFill="1" applyBorder="1" applyAlignment="1">
      <alignment horizontal="center"/>
    </xf>
    <xf numFmtId="14" fontId="0" fillId="0" borderId="12" xfId="0" applyNumberForma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2" fontId="0" fillId="0" borderId="7" xfId="0" applyNumberFormat="1" applyFill="1" applyBorder="1" applyAlignment="1">
      <alignment vertical="center"/>
    </xf>
    <xf numFmtId="2" fontId="0" fillId="0" borderId="8" xfId="0" applyNumberFormat="1" applyFill="1" applyBorder="1" applyAlignment="1">
      <alignment vertical="center"/>
    </xf>
    <xf numFmtId="164" fontId="1" fillId="0" borderId="28" xfId="1" applyFont="1" applyFill="1" applyBorder="1" applyAlignment="1">
      <alignment horizontal="center" vertical="center"/>
    </xf>
    <xf numFmtId="164" fontId="1" fillId="0" borderId="23" xfId="1" applyFont="1" applyFill="1" applyBorder="1" applyAlignment="1">
      <alignment horizontal="center" vertical="center"/>
    </xf>
    <xf numFmtId="164" fontId="1" fillId="0" borderId="33" xfId="1" applyFont="1" applyFill="1" applyBorder="1" applyAlignment="1">
      <alignment horizontal="center" vertical="center"/>
    </xf>
    <xf numFmtId="0" fontId="0" fillId="0" borderId="36" xfId="0" applyFill="1" applyBorder="1" applyAlignment="1">
      <alignment horizontal="center"/>
    </xf>
    <xf numFmtId="2" fontId="0" fillId="0" borderId="33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164" fontId="1" fillId="0" borderId="24" xfId="1" applyFont="1" applyFill="1" applyBorder="1" applyAlignment="1">
      <alignment horizontal="center" vertical="center"/>
    </xf>
    <xf numFmtId="164" fontId="1" fillId="0" borderId="32" xfId="1" applyFont="1" applyFill="1" applyBorder="1" applyAlignment="1">
      <alignment horizontal="center" vertical="center"/>
    </xf>
    <xf numFmtId="164" fontId="1" fillId="0" borderId="34" xfId="1" applyFont="1" applyFill="1" applyBorder="1" applyAlignment="1">
      <alignment horizontal="center" vertical="center"/>
    </xf>
    <xf numFmtId="0" fontId="0" fillId="0" borderId="37" xfId="0" applyFill="1" applyBorder="1" applyAlignment="1">
      <alignment horizontal="center"/>
    </xf>
    <xf numFmtId="2" fontId="0" fillId="0" borderId="34" xfId="0" applyNumberFormat="1" applyFill="1" applyBorder="1" applyAlignment="1">
      <alignment horizontal="center"/>
    </xf>
    <xf numFmtId="2" fontId="1" fillId="17" borderId="34" xfId="1" applyNumberFormat="1" applyFont="1" applyFill="1" applyBorder="1" applyAlignment="1">
      <alignment horizontal="center" vertical="center"/>
    </xf>
    <xf numFmtId="2" fontId="1" fillId="18" borderId="37" xfId="1" applyNumberFormat="1" applyFont="1" applyFill="1" applyBorder="1" applyAlignment="1">
      <alignment horizontal="center" vertical="center"/>
    </xf>
    <xf numFmtId="2" fontId="1" fillId="19" borderId="33" xfId="1" applyNumberFormat="1" applyFont="1" applyFill="1" applyBorder="1" applyAlignment="1">
      <alignment horizontal="center" vertical="center"/>
    </xf>
    <xf numFmtId="2" fontId="1" fillId="19" borderId="34" xfId="1" applyNumberFormat="1" applyFont="1" applyFill="1" applyBorder="1" applyAlignment="1">
      <alignment horizontal="center" vertical="center"/>
    </xf>
    <xf numFmtId="2" fontId="1" fillId="20" borderId="33" xfId="1" applyNumberFormat="1" applyFont="1" applyFill="1" applyBorder="1" applyAlignment="1">
      <alignment horizontal="center" vertical="center"/>
    </xf>
    <xf numFmtId="2" fontId="1" fillId="20" borderId="34" xfId="1" applyNumberFormat="1" applyFont="1" applyFill="1" applyBorder="1" applyAlignment="1">
      <alignment horizontal="center" vertical="center"/>
    </xf>
    <xf numFmtId="2" fontId="0" fillId="0" borderId="8" xfId="0" quotePrefix="1" applyNumberFormat="1" applyFill="1" applyBorder="1" applyAlignment="1">
      <alignment vertical="center"/>
    </xf>
    <xf numFmtId="2" fontId="0" fillId="0" borderId="18" xfId="0" applyNumberFormat="1" applyFill="1" applyBorder="1" applyAlignment="1">
      <alignment vertical="center"/>
    </xf>
    <xf numFmtId="2" fontId="0" fillId="0" borderId="41" xfId="0" applyNumberFormat="1" applyFill="1" applyBorder="1" applyAlignment="1">
      <alignment vertical="center"/>
    </xf>
    <xf numFmtId="2" fontId="0" fillId="0" borderId="18" xfId="0" applyNumberFormat="1" applyFill="1" applyBorder="1" applyAlignment="1">
      <alignment horizontal="center" vertical="center"/>
    </xf>
    <xf numFmtId="164" fontId="0" fillId="0" borderId="0" xfId="1" applyFont="1" applyAlignment="1">
      <alignment horizontal="center"/>
    </xf>
    <xf numFmtId="164" fontId="1" fillId="4" borderId="32" xfId="1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/>
    </xf>
    <xf numFmtId="14" fontId="0" fillId="0" borderId="24" xfId="0" applyNumberFormat="1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164" fontId="1" fillId="6" borderId="3" xfId="1" applyFont="1" applyFill="1" applyBorder="1" applyAlignment="1">
      <alignment horizontal="center"/>
    </xf>
    <xf numFmtId="0" fontId="0" fillId="11" borderId="5" xfId="0" applyFill="1" applyBorder="1" applyAlignment="1">
      <alignment horizontal="center" vertical="center" wrapText="1"/>
    </xf>
    <xf numFmtId="164" fontId="1" fillId="6" borderId="3" xfId="1" applyFont="1" applyFill="1" applyBorder="1" applyAlignment="1">
      <alignment horizontal="center"/>
    </xf>
    <xf numFmtId="2" fontId="0" fillId="4" borderId="8" xfId="0" applyNumberFormat="1" applyFill="1" applyBorder="1" applyAlignment="1">
      <alignment vertical="center"/>
    </xf>
    <xf numFmtId="164" fontId="1" fillId="6" borderId="3" xfId="1" applyFont="1" applyFill="1" applyBorder="1" applyAlignment="1">
      <alignment horizontal="center"/>
    </xf>
    <xf numFmtId="164" fontId="1" fillId="0" borderId="42" xfId="1" applyFont="1" applyFill="1" applyBorder="1" applyAlignment="1">
      <alignment horizontal="center" vertical="center"/>
    </xf>
    <xf numFmtId="2" fontId="0" fillId="0" borderId="43" xfId="0" applyNumberFormat="1" applyFill="1" applyBorder="1" applyAlignment="1">
      <alignment horizontal="center" vertical="center"/>
    </xf>
    <xf numFmtId="164" fontId="1" fillId="0" borderId="12" xfId="1" applyNumberFormat="1" applyFont="1" applyFill="1" applyBorder="1" applyAlignment="1">
      <alignment horizontal="center" vertical="center"/>
    </xf>
    <xf numFmtId="164" fontId="1" fillId="6" borderId="3" xfId="1" applyFont="1" applyFill="1" applyBorder="1" applyAlignment="1">
      <alignment horizontal="center"/>
    </xf>
    <xf numFmtId="2" fontId="0" fillId="0" borderId="19" xfId="0" applyNumberFormat="1" applyFill="1" applyBorder="1" applyAlignment="1">
      <alignment vertical="center"/>
    </xf>
    <xf numFmtId="164" fontId="1" fillId="6" borderId="3" xfId="1" applyFont="1" applyFill="1" applyBorder="1" applyAlignment="1">
      <alignment horizontal="center"/>
    </xf>
    <xf numFmtId="164" fontId="1" fillId="6" borderId="3" xfId="1" applyFont="1" applyFill="1" applyBorder="1" applyAlignment="1">
      <alignment horizontal="center"/>
    </xf>
    <xf numFmtId="0" fontId="2" fillId="2" borderId="0" xfId="0" applyFont="1" applyFill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2" fontId="0" fillId="3" borderId="18" xfId="0" applyNumberFormat="1" applyFill="1" applyBorder="1" applyAlignment="1">
      <alignment horizontal="center" vertical="center"/>
    </xf>
    <xf numFmtId="2" fontId="0" fillId="3" borderId="18" xfId="0" applyNumberFormat="1" applyFill="1" applyBorder="1" applyAlignment="1">
      <alignment vertical="center"/>
    </xf>
    <xf numFmtId="164" fontId="1" fillId="3" borderId="28" xfId="1" applyFont="1" applyFill="1" applyBorder="1" applyAlignment="1">
      <alignment horizontal="center" vertical="center"/>
    </xf>
    <xf numFmtId="0" fontId="0" fillId="3" borderId="37" xfId="0" applyFill="1" applyBorder="1" applyAlignment="1">
      <alignment horizontal="center"/>
    </xf>
    <xf numFmtId="2" fontId="0" fillId="3" borderId="34" xfId="0" applyNumberForma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2" fontId="0" fillId="3" borderId="43" xfId="0" applyNumberFormat="1" applyFill="1" applyBorder="1" applyAlignment="1">
      <alignment horizontal="center" vertical="center"/>
    </xf>
    <xf numFmtId="2" fontId="1" fillId="4" borderId="34" xfId="1" applyNumberFormat="1" applyFont="1" applyFill="1" applyBorder="1" applyAlignment="1">
      <alignment horizontal="center" vertical="center"/>
    </xf>
    <xf numFmtId="2" fontId="0" fillId="4" borderId="18" xfId="0" applyNumberFormat="1" applyFill="1" applyBorder="1" applyAlignment="1">
      <alignment horizontal="center" vertical="center"/>
    </xf>
    <xf numFmtId="2" fontId="0" fillId="4" borderId="18" xfId="0" applyNumberFormat="1" applyFill="1" applyBorder="1" applyAlignment="1">
      <alignment vertical="center"/>
    </xf>
    <xf numFmtId="0" fontId="0" fillId="4" borderId="37" xfId="0" applyFill="1" applyBorder="1" applyAlignment="1">
      <alignment horizontal="center"/>
    </xf>
    <xf numFmtId="2" fontId="0" fillId="4" borderId="34" xfId="0" applyNumberFormat="1" applyFill="1" applyBorder="1" applyAlignment="1">
      <alignment horizontal="center"/>
    </xf>
    <xf numFmtId="164" fontId="1" fillId="6" borderId="3" xfId="1" applyFont="1" applyFill="1" applyBorder="1" applyAlignment="1">
      <alignment horizontal="center"/>
    </xf>
    <xf numFmtId="164" fontId="1" fillId="4" borderId="28" xfId="1" applyFont="1" applyFill="1" applyBorder="1" applyAlignment="1">
      <alignment horizontal="center" vertical="center"/>
    </xf>
    <xf numFmtId="2" fontId="0" fillId="21" borderId="18" xfId="0" applyNumberFormat="1" applyFill="1" applyBorder="1" applyAlignment="1">
      <alignment horizontal="center" vertical="center"/>
    </xf>
    <xf numFmtId="2" fontId="0" fillId="21" borderId="8" xfId="0" applyNumberFormat="1" applyFill="1" applyBorder="1" applyAlignment="1">
      <alignment vertical="center"/>
    </xf>
    <xf numFmtId="2" fontId="1" fillId="15" borderId="34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0" fontId="2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65" fontId="0" fillId="5" borderId="2" xfId="0" applyNumberFormat="1" applyFill="1" applyBorder="1" applyAlignment="1">
      <alignment horizontal="center"/>
    </xf>
    <xf numFmtId="165" fontId="0" fillId="5" borderId="3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4" fontId="1" fillId="6" borderId="5" xfId="1" applyFont="1" applyFill="1" applyBorder="1" applyAlignment="1">
      <alignment horizontal="center" vertical="center"/>
    </xf>
    <xf numFmtId="164" fontId="1" fillId="6" borderId="10" xfId="1" applyFont="1" applyFill="1" applyBorder="1" applyAlignment="1">
      <alignment horizontal="center" vertical="center"/>
    </xf>
    <xf numFmtId="164" fontId="0" fillId="6" borderId="2" xfId="1" applyFont="1" applyFill="1" applyBorder="1" applyAlignment="1">
      <alignment horizontal="center"/>
    </xf>
    <xf numFmtId="164" fontId="1" fillId="6" borderId="3" xfId="1" applyFont="1" applyFill="1" applyBorder="1" applyAlignment="1">
      <alignment horizontal="center"/>
    </xf>
    <xf numFmtId="164" fontId="1" fillId="6" borderId="4" xfId="1" applyFont="1" applyFill="1" applyBorder="1" applyAlignment="1">
      <alignment horizontal="center"/>
    </xf>
    <xf numFmtId="164" fontId="1" fillId="6" borderId="2" xfId="1" applyFont="1" applyFill="1" applyBorder="1" applyAlignment="1">
      <alignment horizontal="center" vertical="center"/>
    </xf>
    <xf numFmtId="164" fontId="1" fillId="6" borderId="4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wrapText="1"/>
    </xf>
    <xf numFmtId="164" fontId="1" fillId="6" borderId="3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Q86"/>
  <sheetViews>
    <sheetView showGridLines="0" zoomScale="90" zoomScaleNormal="90" workbookViewId="0">
      <pane xSplit="5" ySplit="4" topLeftCell="FE53" activePane="bottomRight" state="frozen"/>
      <selection pane="topRight" activeCell="F1" sqref="F1"/>
      <selection pane="bottomLeft" activeCell="A5" sqref="A5"/>
      <selection pane="bottomRight" activeCell="FH62" sqref="FH62"/>
    </sheetView>
  </sheetViews>
  <sheetFormatPr baseColWidth="10" defaultRowHeight="15" x14ac:dyDescent="0.25"/>
  <cols>
    <col min="1" max="1" width="15.140625" hidden="1" customWidth="1"/>
    <col min="2" max="2" width="5.28515625" customWidth="1"/>
    <col min="3" max="3" width="46.85546875" bestFit="1" customWidth="1"/>
    <col min="4" max="4" width="20" style="1" customWidth="1"/>
    <col min="5" max="5" width="16.28515625" style="1" customWidth="1"/>
    <col min="6" max="6" width="18.7109375" style="1" customWidth="1"/>
    <col min="7" max="161" width="11.42578125" style="1"/>
    <col min="162" max="162" width="15.42578125" style="1" customWidth="1"/>
    <col min="163" max="163" width="13" style="1" customWidth="1"/>
    <col min="164" max="164" width="11.85546875" style="1" customWidth="1"/>
    <col min="165" max="165" width="13.7109375" style="1" bestFit="1" customWidth="1"/>
    <col min="166" max="166" width="11.5703125" style="1" bestFit="1" customWidth="1"/>
    <col min="167" max="167" width="13" style="1" customWidth="1"/>
    <col min="168" max="168" width="14.140625" style="1" customWidth="1"/>
    <col min="169" max="169" width="12.7109375" style="1" customWidth="1"/>
    <col min="170" max="170" width="11.5703125" style="1" bestFit="1" customWidth="1"/>
    <col min="171" max="171" width="17.7109375" style="1" customWidth="1"/>
    <col min="172" max="173" width="11.42578125" style="72"/>
    <col min="174" max="16384" width="11.42578125" style="73"/>
  </cols>
  <sheetData>
    <row r="1" spans="1:171" ht="15.75" x14ac:dyDescent="0.25">
      <c r="A1" s="282" t="s">
        <v>0</v>
      </c>
      <c r="B1" s="282"/>
      <c r="C1" s="282"/>
      <c r="H1" s="2"/>
      <c r="I1" s="2"/>
      <c r="J1" s="3"/>
      <c r="K1" s="3"/>
      <c r="L1" s="2"/>
      <c r="M1" s="2"/>
      <c r="Q1" s="1">
        <f>6*31</f>
        <v>186</v>
      </c>
      <c r="AG1" s="1">
        <f>31*3</f>
        <v>93</v>
      </c>
      <c r="EF1" s="283" t="s">
        <v>80</v>
      </c>
      <c r="EG1" s="283"/>
      <c r="EH1" s="283"/>
      <c r="EI1" s="283"/>
      <c r="EJ1" s="283"/>
      <c r="EK1" s="283"/>
      <c r="EL1" s="283"/>
      <c r="EM1" s="283"/>
      <c r="EN1" s="283"/>
      <c r="EO1" s="283"/>
      <c r="ET1" s="4"/>
      <c r="EU1" s="4"/>
      <c r="EY1" s="4"/>
      <c r="EZ1" s="4"/>
      <c r="FA1" s="281" t="s">
        <v>85</v>
      </c>
      <c r="FB1" s="281"/>
      <c r="FC1" s="281"/>
      <c r="FD1" s="281"/>
      <c r="FE1" s="281"/>
      <c r="FF1" s="5">
        <v>6</v>
      </c>
      <c r="FI1" s="6"/>
      <c r="FJ1" s="6"/>
      <c r="FL1" s="6"/>
      <c r="FM1" s="6"/>
    </row>
    <row r="2" spans="1:171" ht="19.5" thickBot="1" x14ac:dyDescent="0.35">
      <c r="A2" s="282"/>
      <c r="B2" s="282"/>
      <c r="C2" s="282"/>
      <c r="AA2" s="7"/>
      <c r="AB2" s="7"/>
      <c r="AC2" s="7"/>
      <c r="AD2" s="7"/>
      <c r="AE2" s="7"/>
      <c r="AF2" s="284"/>
      <c r="AG2" s="284"/>
      <c r="AH2" s="284"/>
      <c r="AI2" s="284"/>
      <c r="AJ2" s="284"/>
      <c r="AP2" s="285"/>
      <c r="AQ2" s="285"/>
      <c r="AR2" s="285"/>
      <c r="AS2" s="285"/>
      <c r="AT2" s="285"/>
      <c r="FF2" s="8"/>
      <c r="FG2" s="9"/>
      <c r="FH2" s="10"/>
      <c r="FI2" s="9"/>
    </row>
    <row r="3" spans="1:171" ht="15.75" thickBot="1" x14ac:dyDescent="0.3">
      <c r="A3" s="1"/>
      <c r="G3" s="286">
        <v>43915</v>
      </c>
      <c r="H3" s="287"/>
      <c r="I3" s="287"/>
      <c r="J3" s="287"/>
      <c r="K3" s="288"/>
      <c r="L3" s="286">
        <v>43916</v>
      </c>
      <c r="M3" s="287"/>
      <c r="N3" s="287"/>
      <c r="O3" s="287"/>
      <c r="P3" s="288"/>
      <c r="Q3" s="286">
        <v>43917</v>
      </c>
      <c r="R3" s="287"/>
      <c r="S3" s="287"/>
      <c r="T3" s="287"/>
      <c r="U3" s="288"/>
      <c r="V3" s="286">
        <v>43918</v>
      </c>
      <c r="W3" s="287"/>
      <c r="X3" s="287"/>
      <c r="Y3" s="287"/>
      <c r="Z3" s="288"/>
      <c r="AA3" s="289">
        <v>43919</v>
      </c>
      <c r="AB3" s="290"/>
      <c r="AC3" s="290"/>
      <c r="AD3" s="290"/>
      <c r="AE3" s="291"/>
      <c r="AF3" s="286">
        <v>43920</v>
      </c>
      <c r="AG3" s="287"/>
      <c r="AH3" s="287"/>
      <c r="AI3" s="287"/>
      <c r="AJ3" s="288"/>
      <c r="AK3" s="286">
        <v>43921</v>
      </c>
      <c r="AL3" s="287"/>
      <c r="AM3" s="287"/>
      <c r="AN3" s="287"/>
      <c r="AO3" s="288"/>
      <c r="AP3" s="286">
        <v>43922</v>
      </c>
      <c r="AQ3" s="287"/>
      <c r="AR3" s="287"/>
      <c r="AS3" s="287"/>
      <c r="AT3" s="288"/>
      <c r="AU3" s="286">
        <v>43923</v>
      </c>
      <c r="AV3" s="287"/>
      <c r="AW3" s="287"/>
      <c r="AX3" s="287"/>
      <c r="AY3" s="288"/>
      <c r="AZ3" s="286">
        <v>43924</v>
      </c>
      <c r="BA3" s="287"/>
      <c r="BB3" s="287"/>
      <c r="BC3" s="287"/>
      <c r="BD3" s="288"/>
      <c r="BE3" s="286">
        <v>43925</v>
      </c>
      <c r="BF3" s="287"/>
      <c r="BG3" s="287"/>
      <c r="BH3" s="287"/>
      <c r="BI3" s="288"/>
      <c r="BJ3" s="289">
        <v>43926</v>
      </c>
      <c r="BK3" s="290"/>
      <c r="BL3" s="290"/>
      <c r="BM3" s="290"/>
      <c r="BN3" s="291"/>
      <c r="BO3" s="286">
        <v>43927</v>
      </c>
      <c r="BP3" s="287"/>
      <c r="BQ3" s="287"/>
      <c r="BR3" s="287"/>
      <c r="BS3" s="288"/>
      <c r="BT3" s="286">
        <v>43928</v>
      </c>
      <c r="BU3" s="287"/>
      <c r="BV3" s="287"/>
      <c r="BW3" s="287"/>
      <c r="BX3" s="288"/>
      <c r="BY3" s="286">
        <v>43929</v>
      </c>
      <c r="BZ3" s="287"/>
      <c r="CA3" s="287"/>
      <c r="CB3" s="287"/>
      <c r="CC3" s="288"/>
      <c r="CD3" s="289">
        <v>43930</v>
      </c>
      <c r="CE3" s="290"/>
      <c r="CF3" s="290"/>
      <c r="CG3" s="290"/>
      <c r="CH3" s="291"/>
      <c r="CI3" s="289">
        <v>43931</v>
      </c>
      <c r="CJ3" s="290"/>
      <c r="CK3" s="290"/>
      <c r="CL3" s="290"/>
      <c r="CM3" s="291"/>
      <c r="CN3" s="286">
        <v>43932</v>
      </c>
      <c r="CO3" s="287"/>
      <c r="CP3" s="287"/>
      <c r="CQ3" s="287"/>
      <c r="CR3" s="288"/>
      <c r="CS3" s="289">
        <v>43933</v>
      </c>
      <c r="CT3" s="290"/>
      <c r="CU3" s="290"/>
      <c r="CV3" s="290"/>
      <c r="CW3" s="291"/>
      <c r="CX3" s="286">
        <v>43934</v>
      </c>
      <c r="CY3" s="287"/>
      <c r="CZ3" s="287"/>
      <c r="DA3" s="287"/>
      <c r="DB3" s="288"/>
      <c r="DC3" s="286">
        <v>43935</v>
      </c>
      <c r="DD3" s="287"/>
      <c r="DE3" s="287"/>
      <c r="DF3" s="287"/>
      <c r="DG3" s="288"/>
      <c r="DH3" s="286">
        <v>43936</v>
      </c>
      <c r="DI3" s="287"/>
      <c r="DJ3" s="287"/>
      <c r="DK3" s="287"/>
      <c r="DL3" s="288"/>
      <c r="DM3" s="286">
        <v>43937</v>
      </c>
      <c r="DN3" s="287"/>
      <c r="DO3" s="287"/>
      <c r="DP3" s="287"/>
      <c r="DQ3" s="288"/>
      <c r="DR3" s="286">
        <v>43938</v>
      </c>
      <c r="DS3" s="287"/>
      <c r="DT3" s="287"/>
      <c r="DU3" s="287"/>
      <c r="DV3" s="288"/>
      <c r="DW3" s="286">
        <v>43939</v>
      </c>
      <c r="DX3" s="287"/>
      <c r="DY3" s="287"/>
      <c r="DZ3" s="287"/>
      <c r="EA3" s="288"/>
      <c r="EB3" s="289">
        <v>43940</v>
      </c>
      <c r="EC3" s="290"/>
      <c r="ED3" s="290"/>
      <c r="EE3" s="290"/>
      <c r="EF3" s="291"/>
      <c r="EG3" s="286">
        <v>43941</v>
      </c>
      <c r="EH3" s="287"/>
      <c r="EI3" s="287"/>
      <c r="EJ3" s="287"/>
      <c r="EK3" s="288"/>
      <c r="EL3" s="286">
        <v>43942</v>
      </c>
      <c r="EM3" s="287"/>
      <c r="EN3" s="287"/>
      <c r="EO3" s="287"/>
      <c r="EP3" s="288"/>
      <c r="EQ3" s="286">
        <v>43943</v>
      </c>
      <c r="ER3" s="287"/>
      <c r="ES3" s="287"/>
      <c r="ET3" s="287"/>
      <c r="EU3" s="288"/>
      <c r="EV3" s="286">
        <v>43944</v>
      </c>
      <c r="EW3" s="287"/>
      <c r="EX3" s="287"/>
      <c r="EY3" s="287"/>
      <c r="EZ3" s="288"/>
      <c r="FA3" s="286">
        <v>43945</v>
      </c>
      <c r="FB3" s="287"/>
      <c r="FC3" s="287"/>
      <c r="FD3" s="287"/>
      <c r="FE3" s="288"/>
      <c r="FF3" s="294" t="s">
        <v>82</v>
      </c>
      <c r="FG3" s="295"/>
      <c r="FH3" s="295"/>
      <c r="FI3" s="295"/>
      <c r="FJ3" s="295"/>
      <c r="FK3" s="295"/>
      <c r="FL3" s="296"/>
      <c r="FM3" s="297" t="s">
        <v>1</v>
      </c>
      <c r="FN3" s="298"/>
      <c r="FO3" s="292" t="s">
        <v>2</v>
      </c>
    </row>
    <row r="4" spans="1:171" ht="35.25" customHeight="1" thickBot="1" x14ac:dyDescent="0.3">
      <c r="A4" s="11" t="s">
        <v>3</v>
      </c>
      <c r="B4" s="80" t="s">
        <v>4</v>
      </c>
      <c r="C4" s="80" t="s">
        <v>5</v>
      </c>
      <c r="D4" s="12" t="s">
        <v>6</v>
      </c>
      <c r="E4" s="12" t="s">
        <v>7</v>
      </c>
      <c r="F4" s="13" t="s">
        <v>8</v>
      </c>
      <c r="G4" s="21" t="s">
        <v>9</v>
      </c>
      <c r="H4" s="22">
        <v>0.25</v>
      </c>
      <c r="I4" s="23">
        <v>0.35</v>
      </c>
      <c r="J4" s="24">
        <v>1</v>
      </c>
      <c r="K4" s="25" t="s">
        <v>10</v>
      </c>
      <c r="L4" s="14" t="s">
        <v>9</v>
      </c>
      <c r="M4" s="15">
        <v>0.25</v>
      </c>
      <c r="N4" s="16">
        <v>0.35</v>
      </c>
      <c r="O4" s="17">
        <v>1</v>
      </c>
      <c r="P4" s="18" t="s">
        <v>10</v>
      </c>
      <c r="Q4" s="14" t="s">
        <v>9</v>
      </c>
      <c r="R4" s="15">
        <v>0.25</v>
      </c>
      <c r="S4" s="16">
        <v>0.35</v>
      </c>
      <c r="T4" s="17">
        <v>1</v>
      </c>
      <c r="U4" s="18" t="s">
        <v>10</v>
      </c>
      <c r="V4" s="14" t="s">
        <v>9</v>
      </c>
      <c r="W4" s="15">
        <v>0.25</v>
      </c>
      <c r="X4" s="16">
        <v>0.35</v>
      </c>
      <c r="Y4" s="17">
        <v>1</v>
      </c>
      <c r="Z4" s="18" t="s">
        <v>10</v>
      </c>
      <c r="AA4" s="14" t="s">
        <v>9</v>
      </c>
      <c r="AB4" s="15">
        <v>0.25</v>
      </c>
      <c r="AC4" s="16">
        <v>0.35</v>
      </c>
      <c r="AD4" s="17">
        <v>1</v>
      </c>
      <c r="AE4" s="18" t="s">
        <v>10</v>
      </c>
      <c r="AF4" s="14" t="s">
        <v>9</v>
      </c>
      <c r="AG4" s="15">
        <v>0.25</v>
      </c>
      <c r="AH4" s="16">
        <v>0.35</v>
      </c>
      <c r="AI4" s="17">
        <v>1</v>
      </c>
      <c r="AJ4" s="18" t="s">
        <v>10</v>
      </c>
      <c r="AK4" s="19" t="s">
        <v>9</v>
      </c>
      <c r="AL4" s="15">
        <v>0.25</v>
      </c>
      <c r="AM4" s="16">
        <v>0.35</v>
      </c>
      <c r="AN4" s="17">
        <v>1</v>
      </c>
      <c r="AO4" s="18" t="s">
        <v>10</v>
      </c>
      <c r="AP4" s="14" t="s">
        <v>9</v>
      </c>
      <c r="AQ4" s="15">
        <v>0.25</v>
      </c>
      <c r="AR4" s="16">
        <v>0.35</v>
      </c>
      <c r="AS4" s="17">
        <v>1</v>
      </c>
      <c r="AT4" s="20" t="s">
        <v>10</v>
      </c>
      <c r="AU4" s="14" t="s">
        <v>9</v>
      </c>
      <c r="AV4" s="15">
        <v>0.25</v>
      </c>
      <c r="AW4" s="16">
        <v>0.35</v>
      </c>
      <c r="AX4" s="17">
        <v>1</v>
      </c>
      <c r="AY4" s="18" t="s">
        <v>10</v>
      </c>
      <c r="AZ4" s="19" t="s">
        <v>9</v>
      </c>
      <c r="BA4" s="15">
        <v>0.25</v>
      </c>
      <c r="BB4" s="16">
        <v>0.35</v>
      </c>
      <c r="BC4" s="17">
        <v>1</v>
      </c>
      <c r="BD4" s="20" t="s">
        <v>10</v>
      </c>
      <c r="BE4" s="14" t="s">
        <v>9</v>
      </c>
      <c r="BF4" s="15">
        <v>0.25</v>
      </c>
      <c r="BG4" s="16">
        <v>0.35</v>
      </c>
      <c r="BH4" s="17">
        <v>1</v>
      </c>
      <c r="BI4" s="18" t="s">
        <v>10</v>
      </c>
      <c r="BJ4" s="19" t="s">
        <v>9</v>
      </c>
      <c r="BK4" s="15">
        <v>0.25</v>
      </c>
      <c r="BL4" s="16">
        <v>0.35</v>
      </c>
      <c r="BM4" s="17">
        <v>1</v>
      </c>
      <c r="BN4" s="20" t="s">
        <v>10</v>
      </c>
      <c r="BO4" s="14" t="s">
        <v>9</v>
      </c>
      <c r="BP4" s="15">
        <v>0.25</v>
      </c>
      <c r="BQ4" s="16">
        <v>0.35</v>
      </c>
      <c r="BR4" s="17">
        <v>1</v>
      </c>
      <c r="BS4" s="18" t="s">
        <v>10</v>
      </c>
      <c r="BT4" s="19" t="s">
        <v>9</v>
      </c>
      <c r="BU4" s="15">
        <v>0.25</v>
      </c>
      <c r="BV4" s="16">
        <v>0.35</v>
      </c>
      <c r="BW4" s="17">
        <v>1</v>
      </c>
      <c r="BX4" s="18" t="s">
        <v>10</v>
      </c>
      <c r="BY4" s="14" t="s">
        <v>9</v>
      </c>
      <c r="BZ4" s="15">
        <v>0.25</v>
      </c>
      <c r="CA4" s="16">
        <v>0.35</v>
      </c>
      <c r="CB4" s="17">
        <v>1</v>
      </c>
      <c r="CC4" s="18" t="s">
        <v>10</v>
      </c>
      <c r="CD4" s="14" t="s">
        <v>9</v>
      </c>
      <c r="CE4" s="15">
        <v>0.25</v>
      </c>
      <c r="CF4" s="16">
        <v>0.35</v>
      </c>
      <c r="CG4" s="17">
        <v>1</v>
      </c>
      <c r="CH4" s="20" t="s">
        <v>10</v>
      </c>
      <c r="CI4" s="14" t="s">
        <v>9</v>
      </c>
      <c r="CJ4" s="15">
        <v>0.25</v>
      </c>
      <c r="CK4" s="16">
        <v>0.35</v>
      </c>
      <c r="CL4" s="17">
        <v>1</v>
      </c>
      <c r="CM4" s="18" t="s">
        <v>10</v>
      </c>
      <c r="CN4" s="14" t="s">
        <v>9</v>
      </c>
      <c r="CO4" s="15">
        <v>0.25</v>
      </c>
      <c r="CP4" s="16">
        <v>0.35</v>
      </c>
      <c r="CQ4" s="17">
        <v>1</v>
      </c>
      <c r="CR4" s="18" t="s">
        <v>10</v>
      </c>
      <c r="CS4" s="14" t="s">
        <v>9</v>
      </c>
      <c r="CT4" s="15">
        <v>0.25</v>
      </c>
      <c r="CU4" s="16">
        <v>0.35</v>
      </c>
      <c r="CV4" s="17">
        <v>1</v>
      </c>
      <c r="CW4" s="18" t="s">
        <v>10</v>
      </c>
      <c r="CX4" s="14" t="s">
        <v>9</v>
      </c>
      <c r="CY4" s="15">
        <v>0.25</v>
      </c>
      <c r="CZ4" s="16">
        <v>0.35</v>
      </c>
      <c r="DA4" s="17">
        <v>1</v>
      </c>
      <c r="DB4" s="18" t="s">
        <v>10</v>
      </c>
      <c r="DC4" s="21" t="s">
        <v>9</v>
      </c>
      <c r="DD4" s="22">
        <v>0.25</v>
      </c>
      <c r="DE4" s="23">
        <v>0.35</v>
      </c>
      <c r="DF4" s="24">
        <v>1</v>
      </c>
      <c r="DG4" s="25" t="s">
        <v>10</v>
      </c>
      <c r="DH4" s="14" t="s">
        <v>9</v>
      </c>
      <c r="DI4" s="15">
        <v>0.25</v>
      </c>
      <c r="DJ4" s="16">
        <v>0.35</v>
      </c>
      <c r="DK4" s="17">
        <v>1</v>
      </c>
      <c r="DL4" s="18" t="s">
        <v>10</v>
      </c>
      <c r="DM4" s="19" t="s">
        <v>9</v>
      </c>
      <c r="DN4" s="15">
        <v>0.25</v>
      </c>
      <c r="DO4" s="16">
        <v>0.35</v>
      </c>
      <c r="DP4" s="17">
        <v>1</v>
      </c>
      <c r="DQ4" s="20" t="s">
        <v>10</v>
      </c>
      <c r="DR4" s="14" t="s">
        <v>9</v>
      </c>
      <c r="DS4" s="15">
        <v>0.25</v>
      </c>
      <c r="DT4" s="16">
        <v>0.35</v>
      </c>
      <c r="DU4" s="17">
        <v>1</v>
      </c>
      <c r="DV4" s="18" t="s">
        <v>10</v>
      </c>
      <c r="DW4" s="19" t="s">
        <v>9</v>
      </c>
      <c r="DX4" s="15">
        <v>0.25</v>
      </c>
      <c r="DY4" s="16">
        <v>0.35</v>
      </c>
      <c r="DZ4" s="17">
        <v>1</v>
      </c>
      <c r="EA4" s="20" t="s">
        <v>10</v>
      </c>
      <c r="EB4" s="14" t="s">
        <v>9</v>
      </c>
      <c r="EC4" s="15">
        <v>0.25</v>
      </c>
      <c r="ED4" s="16">
        <v>0.35</v>
      </c>
      <c r="EE4" s="17">
        <v>1</v>
      </c>
      <c r="EF4" s="18" t="s">
        <v>10</v>
      </c>
      <c r="EG4" s="26" t="s">
        <v>9</v>
      </c>
      <c r="EH4" s="22">
        <v>0.25</v>
      </c>
      <c r="EI4" s="23">
        <v>0.35</v>
      </c>
      <c r="EJ4" s="24">
        <v>1</v>
      </c>
      <c r="EK4" s="25" t="s">
        <v>10</v>
      </c>
      <c r="EL4" s="14" t="s">
        <v>9</v>
      </c>
      <c r="EM4" s="15">
        <v>0.25</v>
      </c>
      <c r="EN4" s="16">
        <v>0.35</v>
      </c>
      <c r="EO4" s="17">
        <v>1</v>
      </c>
      <c r="EP4" s="18" t="s">
        <v>10</v>
      </c>
      <c r="EQ4" s="14" t="s">
        <v>9</v>
      </c>
      <c r="ER4" s="15">
        <v>0.25</v>
      </c>
      <c r="ES4" s="16">
        <v>0.35</v>
      </c>
      <c r="ET4" s="17">
        <v>1</v>
      </c>
      <c r="EU4" s="20" t="s">
        <v>10</v>
      </c>
      <c r="EV4" s="14" t="s">
        <v>9</v>
      </c>
      <c r="EW4" s="15">
        <v>0.25</v>
      </c>
      <c r="EX4" s="16">
        <v>0.35</v>
      </c>
      <c r="EY4" s="17">
        <v>1</v>
      </c>
      <c r="EZ4" s="20" t="s">
        <v>10</v>
      </c>
      <c r="FA4" s="14" t="s">
        <v>9</v>
      </c>
      <c r="FB4" s="15">
        <v>0.25</v>
      </c>
      <c r="FC4" s="16">
        <v>0.35</v>
      </c>
      <c r="FD4" s="17">
        <v>1</v>
      </c>
      <c r="FE4" s="20" t="s">
        <v>10</v>
      </c>
      <c r="FF4" s="27" t="s">
        <v>84</v>
      </c>
      <c r="FG4" s="27" t="s">
        <v>79</v>
      </c>
      <c r="FH4" s="28" t="s">
        <v>11</v>
      </c>
      <c r="FI4" s="29">
        <v>0.25</v>
      </c>
      <c r="FJ4" s="30">
        <v>0.35</v>
      </c>
      <c r="FK4" s="17">
        <v>1</v>
      </c>
      <c r="FL4" s="18" t="s">
        <v>10</v>
      </c>
      <c r="FM4" s="31" t="s">
        <v>12</v>
      </c>
      <c r="FN4" s="31" t="s">
        <v>83</v>
      </c>
      <c r="FO4" s="293"/>
    </row>
    <row r="5" spans="1:171" ht="15.75" thickBot="1" x14ac:dyDescent="0.3">
      <c r="A5" s="32" t="s">
        <v>13</v>
      </c>
      <c r="B5" s="78">
        <v>1</v>
      </c>
      <c r="C5" s="79" t="s">
        <v>14</v>
      </c>
      <c r="D5" s="33">
        <v>43522159</v>
      </c>
      <c r="E5" s="34">
        <v>43617</v>
      </c>
      <c r="F5" s="57" t="s">
        <v>15</v>
      </c>
      <c r="G5" s="59">
        <v>1</v>
      </c>
      <c r="H5" s="60">
        <v>0</v>
      </c>
      <c r="I5" s="60">
        <v>0</v>
      </c>
      <c r="J5" s="60">
        <v>0</v>
      </c>
      <c r="K5" s="61">
        <v>0</v>
      </c>
      <c r="L5" s="59">
        <v>1</v>
      </c>
      <c r="M5" s="60">
        <v>0</v>
      </c>
      <c r="N5" s="60">
        <v>0</v>
      </c>
      <c r="O5" s="60">
        <v>0</v>
      </c>
      <c r="P5" s="61">
        <v>0</v>
      </c>
      <c r="Q5" s="59">
        <v>1</v>
      </c>
      <c r="R5" s="60">
        <v>0</v>
      </c>
      <c r="S5" s="60">
        <v>0</v>
      </c>
      <c r="T5" s="60">
        <v>0</v>
      </c>
      <c r="U5" s="61">
        <v>0</v>
      </c>
      <c r="V5" s="59">
        <v>1</v>
      </c>
      <c r="W5" s="60">
        <v>0</v>
      </c>
      <c r="X5" s="60">
        <v>0</v>
      </c>
      <c r="Y5" s="60">
        <v>0</v>
      </c>
      <c r="Z5" s="61">
        <v>0</v>
      </c>
      <c r="AA5" s="59">
        <v>1</v>
      </c>
      <c r="AB5" s="60">
        <v>0</v>
      </c>
      <c r="AC5" s="60">
        <v>0</v>
      </c>
      <c r="AD5" s="60">
        <v>0</v>
      </c>
      <c r="AE5" s="61">
        <v>0</v>
      </c>
      <c r="AF5" s="59">
        <v>1</v>
      </c>
      <c r="AG5" s="60">
        <v>0</v>
      </c>
      <c r="AH5" s="60">
        <v>0</v>
      </c>
      <c r="AI5" s="60">
        <v>0</v>
      </c>
      <c r="AJ5" s="61">
        <v>0</v>
      </c>
      <c r="AK5" s="59">
        <v>1</v>
      </c>
      <c r="AL5" s="60">
        <v>0</v>
      </c>
      <c r="AM5" s="60">
        <v>0</v>
      </c>
      <c r="AN5" s="60">
        <v>0</v>
      </c>
      <c r="AO5" s="61">
        <v>0</v>
      </c>
      <c r="AP5" s="59"/>
      <c r="AQ5" s="60"/>
      <c r="AR5" s="60"/>
      <c r="AS5" s="60"/>
      <c r="AT5" s="61"/>
      <c r="AU5" s="59"/>
      <c r="AV5" s="60"/>
      <c r="AW5" s="60"/>
      <c r="AX5" s="60"/>
      <c r="AY5" s="61"/>
      <c r="AZ5" s="59"/>
      <c r="BA5" s="60"/>
      <c r="BB5" s="60"/>
      <c r="BC5" s="60"/>
      <c r="BD5" s="61"/>
      <c r="BE5" s="59"/>
      <c r="BF5" s="60"/>
      <c r="BG5" s="60"/>
      <c r="BH5" s="60"/>
      <c r="BI5" s="61"/>
      <c r="BJ5" s="59"/>
      <c r="BK5" s="60"/>
      <c r="BL5" s="60"/>
      <c r="BM5" s="60"/>
      <c r="BN5" s="61"/>
      <c r="BO5" s="59"/>
      <c r="BP5" s="60"/>
      <c r="BQ5" s="60"/>
      <c r="BR5" s="60"/>
      <c r="BS5" s="61"/>
      <c r="BT5" s="59"/>
      <c r="BU5" s="60"/>
      <c r="BV5" s="60"/>
      <c r="BW5" s="60"/>
      <c r="BX5" s="61"/>
      <c r="BY5" s="59"/>
      <c r="BZ5" s="60"/>
      <c r="CA5" s="60"/>
      <c r="CB5" s="60"/>
      <c r="CC5" s="61"/>
      <c r="CD5" s="59"/>
      <c r="CE5" s="60"/>
      <c r="CF5" s="60"/>
      <c r="CG5" s="60"/>
      <c r="CH5" s="61"/>
      <c r="CI5" s="59"/>
      <c r="CJ5" s="60"/>
      <c r="CK5" s="60"/>
      <c r="CL5" s="60"/>
      <c r="CM5" s="61"/>
      <c r="CN5" s="59"/>
      <c r="CO5" s="60"/>
      <c r="CP5" s="60"/>
      <c r="CQ5" s="60"/>
      <c r="CR5" s="61"/>
      <c r="CS5" s="59"/>
      <c r="CT5" s="60"/>
      <c r="CU5" s="60"/>
      <c r="CV5" s="60"/>
      <c r="CW5" s="61"/>
      <c r="CX5" s="59"/>
      <c r="CY5" s="60"/>
      <c r="CZ5" s="60"/>
      <c r="DA5" s="60"/>
      <c r="DB5" s="61"/>
      <c r="DC5" s="59"/>
      <c r="DD5" s="60"/>
      <c r="DE5" s="60"/>
      <c r="DF5" s="60"/>
      <c r="DG5" s="61"/>
      <c r="DH5" s="59"/>
      <c r="DI5" s="60"/>
      <c r="DJ5" s="60"/>
      <c r="DK5" s="60"/>
      <c r="DL5" s="61"/>
      <c r="DM5" s="59"/>
      <c r="DN5" s="60"/>
      <c r="DO5" s="60"/>
      <c r="DP5" s="60"/>
      <c r="DQ5" s="61"/>
      <c r="DR5" s="59"/>
      <c r="DS5" s="60"/>
      <c r="DT5" s="60"/>
      <c r="DU5" s="60"/>
      <c r="DV5" s="61"/>
      <c r="DW5" s="59"/>
      <c r="DX5" s="60"/>
      <c r="DY5" s="60"/>
      <c r="DZ5" s="60"/>
      <c r="EA5" s="61"/>
      <c r="EB5" s="59"/>
      <c r="EC5" s="60"/>
      <c r="ED5" s="60"/>
      <c r="EE5" s="60"/>
      <c r="EF5" s="61"/>
      <c r="EG5" s="59"/>
      <c r="EH5" s="60"/>
      <c r="EI5" s="60"/>
      <c r="EJ5" s="60"/>
      <c r="EK5" s="61"/>
      <c r="EL5" s="59"/>
      <c r="EM5" s="60"/>
      <c r="EN5" s="60"/>
      <c r="EO5" s="60"/>
      <c r="EP5" s="61"/>
      <c r="EQ5" s="59"/>
      <c r="ER5" s="60"/>
      <c r="ES5" s="60"/>
      <c r="ET5" s="60"/>
      <c r="EU5" s="61"/>
      <c r="EV5" s="59"/>
      <c r="EW5" s="60"/>
      <c r="EX5" s="60"/>
      <c r="EY5" s="60"/>
      <c r="EZ5" s="61"/>
      <c r="FA5" s="59"/>
      <c r="FB5" s="60"/>
      <c r="FC5" s="60"/>
      <c r="FD5" s="60"/>
      <c r="FE5" s="61"/>
      <c r="FF5" s="35">
        <f>COUNTBLANK(G5:AO5)/5</f>
        <v>0</v>
      </c>
      <c r="FG5" s="48">
        <f>+AP5+AU5+AZ5+BE5+BJ5+BO5+BT5+BY5+CD5+CI5+CN5+CS5+CX5+DC5+DH5+DM5+DR5+DW5+EB5+EG5+EL5+EQ5+EV5+FA5+$FF$2</f>
        <v>0</v>
      </c>
      <c r="FH5" s="36">
        <f>+FG5-FF5</f>
        <v>0</v>
      </c>
      <c r="FI5" s="37">
        <f t="shared" ref="FI5:FI37" si="0">+H5+M5+R5+W5+AB5+AG5+AL5+AQ5+AV5+BA5+BF5+BK5+BP5+BU5+BZ5+CE5+CJ5+CO5+CT5+CY5+DD5+DI5+DN5+DS5+DX5+EC5+EH5+EM5+ER5+EW5+FB5</f>
        <v>0</v>
      </c>
      <c r="FJ5" s="37">
        <f t="shared" ref="FJ5:FJ61" si="1">+I5+N5+S5+X5+AC5+AH5+AM5+AR5+AW5+BB5+BG5+BL5+BQ5+BV5+CA5+CF5+CK5+CP5+CU5+CZ5+DE5+DJ5+DO5+DT5+DY5+ED5+EI5+EN5+ES5+EX5+FC5</f>
        <v>0</v>
      </c>
      <c r="FK5" s="37">
        <f t="shared" ref="FK5:FK61" si="2">+J5+O5+T5+Y5+AD5+AI5+AN5+AS5+AX5+BC5+BH5+BM5+BR5+BW5+CB5+CG5+CL5+CQ5+CV5+DA5+DF5+DK5+DP5+DU5+DZ5+EE5+EJ5+EO5+ET5+EY5+FD5</f>
        <v>0</v>
      </c>
      <c r="FL5" s="37">
        <f t="shared" ref="FL5:FL61" si="3">+K5+P5+U5+Z5+AE5+AJ5+AO5+AT5+AY5+BD5+BI5+BN5+BS5+BX5+CC5+CH5+CM5+CR5+CW5+DB5+DG5+DL5+DQ5+DV5+EA5+EF5+EK5+EP5+EU5+EZ5+FE5</f>
        <v>0</v>
      </c>
      <c r="FM5" s="38"/>
      <c r="FN5" s="39"/>
      <c r="FO5" s="40"/>
    </row>
    <row r="6" spans="1:171" ht="15.75" thickBot="1" x14ac:dyDescent="0.3">
      <c r="A6" s="41" t="s">
        <v>13</v>
      </c>
      <c r="B6" s="42">
        <v>2</v>
      </c>
      <c r="C6" s="43" t="s">
        <v>16</v>
      </c>
      <c r="D6" s="44">
        <v>43035267</v>
      </c>
      <c r="E6" s="45">
        <v>43761</v>
      </c>
      <c r="F6" s="46" t="s">
        <v>15</v>
      </c>
      <c r="G6" s="62">
        <v>1</v>
      </c>
      <c r="H6" s="63">
        <v>0</v>
      </c>
      <c r="I6" s="63">
        <v>0</v>
      </c>
      <c r="J6" s="63">
        <v>0</v>
      </c>
      <c r="K6" s="64">
        <v>0</v>
      </c>
      <c r="L6" s="62">
        <v>1</v>
      </c>
      <c r="M6" s="63">
        <v>0</v>
      </c>
      <c r="N6" s="63">
        <v>0</v>
      </c>
      <c r="O6" s="63">
        <v>0</v>
      </c>
      <c r="P6" s="64">
        <v>0</v>
      </c>
      <c r="Q6" s="62">
        <v>1</v>
      </c>
      <c r="R6" s="63">
        <v>0</v>
      </c>
      <c r="S6" s="63">
        <v>0</v>
      </c>
      <c r="T6" s="63">
        <v>0</v>
      </c>
      <c r="U6" s="64">
        <v>0</v>
      </c>
      <c r="V6" s="62">
        <v>1</v>
      </c>
      <c r="W6" s="63">
        <v>0</v>
      </c>
      <c r="X6" s="63">
        <v>0</v>
      </c>
      <c r="Y6" s="63">
        <v>0</v>
      </c>
      <c r="Z6" s="64">
        <v>0</v>
      </c>
      <c r="AA6" s="62">
        <v>1</v>
      </c>
      <c r="AB6" s="63">
        <v>0</v>
      </c>
      <c r="AC6" s="63">
        <v>0</v>
      </c>
      <c r="AD6" s="63">
        <v>0</v>
      </c>
      <c r="AE6" s="64">
        <v>0</v>
      </c>
      <c r="AF6" s="62">
        <v>1</v>
      </c>
      <c r="AG6" s="63">
        <v>0</v>
      </c>
      <c r="AH6" s="63">
        <v>0</v>
      </c>
      <c r="AI6" s="63">
        <v>0</v>
      </c>
      <c r="AJ6" s="64">
        <v>0</v>
      </c>
      <c r="AK6" s="62">
        <v>1</v>
      </c>
      <c r="AL6" s="63">
        <v>0</v>
      </c>
      <c r="AM6" s="63">
        <v>0</v>
      </c>
      <c r="AN6" s="63">
        <v>0</v>
      </c>
      <c r="AO6" s="64">
        <v>0</v>
      </c>
      <c r="AP6" s="62">
        <v>1</v>
      </c>
      <c r="AQ6" s="63">
        <v>0</v>
      </c>
      <c r="AR6" s="63">
        <v>0</v>
      </c>
      <c r="AS6" s="63">
        <v>0</v>
      </c>
      <c r="AT6" s="64">
        <v>0</v>
      </c>
      <c r="AU6" s="62">
        <v>1</v>
      </c>
      <c r="AV6" s="63">
        <v>0</v>
      </c>
      <c r="AW6" s="63">
        <v>0</v>
      </c>
      <c r="AX6" s="63">
        <v>0</v>
      </c>
      <c r="AY6" s="64">
        <v>0</v>
      </c>
      <c r="AZ6" s="62">
        <v>1</v>
      </c>
      <c r="BA6" s="63">
        <v>0</v>
      </c>
      <c r="BB6" s="63">
        <v>0</v>
      </c>
      <c r="BC6" s="63">
        <v>0</v>
      </c>
      <c r="BD6" s="64">
        <v>0</v>
      </c>
      <c r="BE6" s="62">
        <v>1</v>
      </c>
      <c r="BF6" s="63">
        <v>0</v>
      </c>
      <c r="BG6" s="63">
        <v>0</v>
      </c>
      <c r="BH6" s="63">
        <v>0</v>
      </c>
      <c r="BI6" s="64">
        <v>0</v>
      </c>
      <c r="BJ6" s="62">
        <v>1</v>
      </c>
      <c r="BK6" s="63">
        <v>0</v>
      </c>
      <c r="BL6" s="63">
        <v>0</v>
      </c>
      <c r="BM6" s="63">
        <v>0</v>
      </c>
      <c r="BN6" s="64">
        <v>0</v>
      </c>
      <c r="BO6" s="62">
        <v>1</v>
      </c>
      <c r="BP6" s="63">
        <v>0</v>
      </c>
      <c r="BQ6" s="63">
        <v>0</v>
      </c>
      <c r="BR6" s="63">
        <v>0</v>
      </c>
      <c r="BS6" s="64">
        <v>0</v>
      </c>
      <c r="BT6" s="62">
        <v>1</v>
      </c>
      <c r="BU6" s="63">
        <v>0</v>
      </c>
      <c r="BV6" s="63">
        <v>0</v>
      </c>
      <c r="BW6" s="63">
        <v>0</v>
      </c>
      <c r="BX6" s="64">
        <v>0</v>
      </c>
      <c r="BY6" s="62">
        <v>1</v>
      </c>
      <c r="BZ6" s="63">
        <v>0</v>
      </c>
      <c r="CA6" s="63">
        <v>0</v>
      </c>
      <c r="CB6" s="63">
        <v>0</v>
      </c>
      <c r="CC6" s="64">
        <v>0</v>
      </c>
      <c r="CD6" s="62">
        <v>1</v>
      </c>
      <c r="CE6" s="63">
        <v>0</v>
      </c>
      <c r="CF6" s="63">
        <v>0</v>
      </c>
      <c r="CG6" s="63">
        <v>0</v>
      </c>
      <c r="CH6" s="64">
        <v>0</v>
      </c>
      <c r="CI6" s="62">
        <v>1</v>
      </c>
      <c r="CJ6" s="63">
        <v>0</v>
      </c>
      <c r="CK6" s="63">
        <v>0</v>
      </c>
      <c r="CL6" s="63">
        <v>0</v>
      </c>
      <c r="CM6" s="64">
        <v>0</v>
      </c>
      <c r="CN6" s="62">
        <v>1</v>
      </c>
      <c r="CO6" s="63">
        <v>0</v>
      </c>
      <c r="CP6" s="63">
        <v>0</v>
      </c>
      <c r="CQ6" s="63">
        <v>0</v>
      </c>
      <c r="CR6" s="64">
        <v>0</v>
      </c>
      <c r="CS6" s="62">
        <v>1</v>
      </c>
      <c r="CT6" s="63">
        <v>0</v>
      </c>
      <c r="CU6" s="63">
        <v>0</v>
      </c>
      <c r="CV6" s="63">
        <v>0</v>
      </c>
      <c r="CW6" s="64">
        <v>0</v>
      </c>
      <c r="CX6" s="62">
        <v>1</v>
      </c>
      <c r="CY6" s="63">
        <v>0</v>
      </c>
      <c r="CZ6" s="63">
        <v>0</v>
      </c>
      <c r="DA6" s="63">
        <v>0</v>
      </c>
      <c r="DB6" s="64">
        <v>0</v>
      </c>
      <c r="DC6" s="62">
        <v>1</v>
      </c>
      <c r="DD6" s="63">
        <v>0</v>
      </c>
      <c r="DE6" s="63">
        <v>0</v>
      </c>
      <c r="DF6" s="63">
        <v>0</v>
      </c>
      <c r="DG6" s="64">
        <v>0</v>
      </c>
      <c r="DH6" s="62">
        <v>1</v>
      </c>
      <c r="DI6" s="63">
        <v>0</v>
      </c>
      <c r="DJ6" s="63">
        <v>0</v>
      </c>
      <c r="DK6" s="63">
        <v>0</v>
      </c>
      <c r="DL6" s="64">
        <v>0</v>
      </c>
      <c r="DM6" s="62">
        <v>1</v>
      </c>
      <c r="DN6" s="63">
        <v>0</v>
      </c>
      <c r="DO6" s="63">
        <v>0</v>
      </c>
      <c r="DP6" s="63">
        <v>0</v>
      </c>
      <c r="DQ6" s="64">
        <v>0</v>
      </c>
      <c r="DR6" s="62">
        <v>1</v>
      </c>
      <c r="DS6" s="63">
        <v>0</v>
      </c>
      <c r="DT6" s="63">
        <v>0</v>
      </c>
      <c r="DU6" s="63">
        <v>0</v>
      </c>
      <c r="DV6" s="64">
        <v>0</v>
      </c>
      <c r="DW6" s="62">
        <v>1</v>
      </c>
      <c r="DX6" s="63">
        <v>0</v>
      </c>
      <c r="DY6" s="63">
        <v>0</v>
      </c>
      <c r="DZ6" s="63">
        <v>0</v>
      </c>
      <c r="EA6" s="64">
        <v>0</v>
      </c>
      <c r="EB6" s="62">
        <v>1</v>
      </c>
      <c r="EC6" s="63">
        <v>0</v>
      </c>
      <c r="ED6" s="63">
        <v>0</v>
      </c>
      <c r="EE6" s="63">
        <v>0</v>
      </c>
      <c r="EF6" s="64">
        <v>0</v>
      </c>
      <c r="EG6" s="62">
        <v>1</v>
      </c>
      <c r="EH6" s="63">
        <v>0</v>
      </c>
      <c r="EI6" s="63">
        <v>0</v>
      </c>
      <c r="EJ6" s="63">
        <v>0</v>
      </c>
      <c r="EK6" s="64">
        <v>0</v>
      </c>
      <c r="EL6" s="62">
        <v>1</v>
      </c>
      <c r="EM6" s="63">
        <v>0</v>
      </c>
      <c r="EN6" s="63">
        <v>0</v>
      </c>
      <c r="EO6" s="63">
        <v>0</v>
      </c>
      <c r="EP6" s="64">
        <v>0</v>
      </c>
      <c r="EQ6" s="62">
        <v>1</v>
      </c>
      <c r="ER6" s="63">
        <v>0</v>
      </c>
      <c r="ES6" s="63">
        <v>0</v>
      </c>
      <c r="ET6" s="63">
        <v>0</v>
      </c>
      <c r="EU6" s="64">
        <v>0</v>
      </c>
      <c r="EV6" s="62">
        <v>1</v>
      </c>
      <c r="EW6" s="63">
        <v>0</v>
      </c>
      <c r="EX6" s="63">
        <v>0</v>
      </c>
      <c r="EY6" s="63">
        <v>0</v>
      </c>
      <c r="EZ6" s="64">
        <v>0</v>
      </c>
      <c r="FA6" s="62">
        <v>1</v>
      </c>
      <c r="FB6" s="63">
        <v>0</v>
      </c>
      <c r="FC6" s="63">
        <v>0</v>
      </c>
      <c r="FD6" s="63">
        <v>0</v>
      </c>
      <c r="FE6" s="64">
        <v>0</v>
      </c>
      <c r="FF6" s="35">
        <f t="shared" ref="FF6:FF61" si="4">(COUNTBLANK(G6:AO6)/5)</f>
        <v>0</v>
      </c>
      <c r="FG6" s="48">
        <f>+AP6+AU6+AZ6+BE6+BJ6+BO6+BT6+BY6+CD6+CI6+CN6+CS6+CX6+DC6+DH6+DM6+DR6+DW6+EB6+EG6+EL6+EQ6+EV6+FA6+$FF$1</f>
        <v>30</v>
      </c>
      <c r="FH6" s="37">
        <f>+FG6-FF6</f>
        <v>30</v>
      </c>
      <c r="FI6" s="37">
        <f t="shared" si="0"/>
        <v>0</v>
      </c>
      <c r="FJ6" s="37">
        <f t="shared" si="1"/>
        <v>0</v>
      </c>
      <c r="FK6" s="37">
        <f t="shared" si="2"/>
        <v>0</v>
      </c>
      <c r="FL6" s="37">
        <f t="shared" si="3"/>
        <v>0</v>
      </c>
      <c r="FM6" s="49"/>
      <c r="FN6" s="50"/>
      <c r="FO6" s="51"/>
    </row>
    <row r="7" spans="1:171" ht="15.75" thickBot="1" x14ac:dyDescent="0.3">
      <c r="A7" s="41" t="s">
        <v>13</v>
      </c>
      <c r="B7" s="42">
        <v>3</v>
      </c>
      <c r="C7" s="52" t="s">
        <v>17</v>
      </c>
      <c r="D7" s="53">
        <v>70842055</v>
      </c>
      <c r="E7" s="45">
        <v>43617</v>
      </c>
      <c r="F7" s="46" t="s">
        <v>15</v>
      </c>
      <c r="G7" s="62">
        <v>1</v>
      </c>
      <c r="H7" s="63">
        <v>0</v>
      </c>
      <c r="I7" s="63">
        <v>0</v>
      </c>
      <c r="J7" s="63">
        <v>0</v>
      </c>
      <c r="K7" s="64">
        <v>0</v>
      </c>
      <c r="L7" s="62">
        <v>1</v>
      </c>
      <c r="M7" s="63">
        <v>0</v>
      </c>
      <c r="N7" s="63">
        <v>0</v>
      </c>
      <c r="O7" s="63">
        <v>0</v>
      </c>
      <c r="P7" s="64">
        <v>0</v>
      </c>
      <c r="Q7" s="62">
        <v>1</v>
      </c>
      <c r="R7" s="63">
        <v>0</v>
      </c>
      <c r="S7" s="63">
        <v>0</v>
      </c>
      <c r="T7" s="63">
        <v>0</v>
      </c>
      <c r="U7" s="64">
        <v>0</v>
      </c>
      <c r="V7" s="62">
        <v>1</v>
      </c>
      <c r="W7" s="63">
        <v>0</v>
      </c>
      <c r="X7" s="63">
        <v>0</v>
      </c>
      <c r="Y7" s="63">
        <v>0</v>
      </c>
      <c r="Z7" s="64">
        <v>0</v>
      </c>
      <c r="AA7" s="62">
        <v>1</v>
      </c>
      <c r="AB7" s="63">
        <v>0</v>
      </c>
      <c r="AC7" s="63">
        <v>0</v>
      </c>
      <c r="AD7" s="63">
        <v>0</v>
      </c>
      <c r="AE7" s="64">
        <v>0</v>
      </c>
      <c r="AF7" s="62">
        <v>1</v>
      </c>
      <c r="AG7" s="63">
        <v>0</v>
      </c>
      <c r="AH7" s="63">
        <v>0</v>
      </c>
      <c r="AI7" s="63">
        <v>0</v>
      </c>
      <c r="AJ7" s="64">
        <v>0</v>
      </c>
      <c r="AK7" s="62">
        <v>1</v>
      </c>
      <c r="AL7" s="63">
        <v>0</v>
      </c>
      <c r="AM7" s="63">
        <v>0</v>
      </c>
      <c r="AN7" s="63">
        <v>0</v>
      </c>
      <c r="AO7" s="64">
        <v>0</v>
      </c>
      <c r="AP7" s="62">
        <v>1</v>
      </c>
      <c r="AQ7" s="63">
        <v>0</v>
      </c>
      <c r="AR7" s="63">
        <v>0</v>
      </c>
      <c r="AS7" s="63">
        <v>0</v>
      </c>
      <c r="AT7" s="64">
        <v>0</v>
      </c>
      <c r="AU7" s="62">
        <v>1</v>
      </c>
      <c r="AV7" s="63">
        <v>0</v>
      </c>
      <c r="AW7" s="63">
        <v>0</v>
      </c>
      <c r="AX7" s="63">
        <v>0</v>
      </c>
      <c r="AY7" s="64">
        <v>0</v>
      </c>
      <c r="AZ7" s="62">
        <v>1</v>
      </c>
      <c r="BA7" s="63">
        <v>0</v>
      </c>
      <c r="BB7" s="63">
        <v>0</v>
      </c>
      <c r="BC7" s="63">
        <v>0</v>
      </c>
      <c r="BD7" s="64">
        <v>0</v>
      </c>
      <c r="BE7" s="62">
        <v>1</v>
      </c>
      <c r="BF7" s="63">
        <v>0</v>
      </c>
      <c r="BG7" s="63">
        <v>0</v>
      </c>
      <c r="BH7" s="63">
        <v>0</v>
      </c>
      <c r="BI7" s="64">
        <v>0</v>
      </c>
      <c r="BJ7" s="62">
        <v>1</v>
      </c>
      <c r="BK7" s="63">
        <v>0</v>
      </c>
      <c r="BL7" s="63">
        <v>0</v>
      </c>
      <c r="BM7" s="63">
        <v>0</v>
      </c>
      <c r="BN7" s="64">
        <v>0</v>
      </c>
      <c r="BO7" s="62">
        <v>1</v>
      </c>
      <c r="BP7" s="63">
        <v>0</v>
      </c>
      <c r="BQ7" s="63">
        <v>0</v>
      </c>
      <c r="BR7" s="63">
        <v>0</v>
      </c>
      <c r="BS7" s="64">
        <v>0</v>
      </c>
      <c r="BT7" s="62">
        <v>1</v>
      </c>
      <c r="BU7" s="63">
        <v>0</v>
      </c>
      <c r="BV7" s="63">
        <v>0</v>
      </c>
      <c r="BW7" s="63">
        <v>0</v>
      </c>
      <c r="BX7" s="64">
        <v>0</v>
      </c>
      <c r="BY7" s="75">
        <v>1</v>
      </c>
      <c r="BZ7" s="76">
        <v>0</v>
      </c>
      <c r="CA7" s="76">
        <v>0</v>
      </c>
      <c r="CB7" s="76">
        <v>0</v>
      </c>
      <c r="CC7" s="77">
        <v>0</v>
      </c>
      <c r="CD7" s="62">
        <v>1</v>
      </c>
      <c r="CE7" s="63">
        <v>0</v>
      </c>
      <c r="CF7" s="63">
        <v>0</v>
      </c>
      <c r="CG7" s="63">
        <v>0</v>
      </c>
      <c r="CH7" s="64">
        <v>0</v>
      </c>
      <c r="CI7" s="62">
        <v>1</v>
      </c>
      <c r="CJ7" s="63">
        <v>0</v>
      </c>
      <c r="CK7" s="63">
        <v>0</v>
      </c>
      <c r="CL7" s="63">
        <v>0</v>
      </c>
      <c r="CM7" s="64">
        <v>0</v>
      </c>
      <c r="CN7" s="62">
        <v>1</v>
      </c>
      <c r="CO7" s="63">
        <v>0</v>
      </c>
      <c r="CP7" s="63">
        <v>0</v>
      </c>
      <c r="CQ7" s="63">
        <v>0</v>
      </c>
      <c r="CR7" s="64">
        <v>0</v>
      </c>
      <c r="CS7" s="62">
        <v>1</v>
      </c>
      <c r="CT7" s="63">
        <v>0</v>
      </c>
      <c r="CU7" s="63">
        <v>0</v>
      </c>
      <c r="CV7" s="63">
        <v>0</v>
      </c>
      <c r="CW7" s="64">
        <v>0</v>
      </c>
      <c r="CX7" s="62">
        <v>1</v>
      </c>
      <c r="CY7" s="63">
        <v>0</v>
      </c>
      <c r="CZ7" s="63">
        <v>0</v>
      </c>
      <c r="DA7" s="63">
        <v>0</v>
      </c>
      <c r="DB7" s="64">
        <v>0</v>
      </c>
      <c r="DC7" s="62">
        <v>1</v>
      </c>
      <c r="DD7" s="63">
        <v>0</v>
      </c>
      <c r="DE7" s="63">
        <v>0</v>
      </c>
      <c r="DF7" s="63">
        <v>0</v>
      </c>
      <c r="DG7" s="64">
        <v>0</v>
      </c>
      <c r="DH7" s="62">
        <v>1</v>
      </c>
      <c r="DI7" s="63">
        <v>0</v>
      </c>
      <c r="DJ7" s="63">
        <v>0</v>
      </c>
      <c r="DK7" s="63">
        <v>0</v>
      </c>
      <c r="DL7" s="64">
        <v>0</v>
      </c>
      <c r="DM7" s="62">
        <v>1</v>
      </c>
      <c r="DN7" s="63">
        <v>0</v>
      </c>
      <c r="DO7" s="63">
        <v>0</v>
      </c>
      <c r="DP7" s="63">
        <v>0</v>
      </c>
      <c r="DQ7" s="64">
        <v>0</v>
      </c>
      <c r="DR7" s="62">
        <v>1</v>
      </c>
      <c r="DS7" s="63">
        <v>0</v>
      </c>
      <c r="DT7" s="63">
        <v>0</v>
      </c>
      <c r="DU7" s="63">
        <v>0</v>
      </c>
      <c r="DV7" s="64">
        <v>0</v>
      </c>
      <c r="DW7" s="62">
        <v>1</v>
      </c>
      <c r="DX7" s="63">
        <v>0</v>
      </c>
      <c r="DY7" s="63">
        <v>0</v>
      </c>
      <c r="DZ7" s="63">
        <v>0</v>
      </c>
      <c r="EA7" s="64">
        <v>0</v>
      </c>
      <c r="EB7" s="62">
        <v>1</v>
      </c>
      <c r="EC7" s="63">
        <v>0</v>
      </c>
      <c r="ED7" s="63">
        <v>0</v>
      </c>
      <c r="EE7" s="63">
        <v>0</v>
      </c>
      <c r="EF7" s="64">
        <v>0</v>
      </c>
      <c r="EG7" s="62">
        <v>1</v>
      </c>
      <c r="EH7" s="63">
        <v>0</v>
      </c>
      <c r="EI7" s="63">
        <v>0</v>
      </c>
      <c r="EJ7" s="63">
        <v>0</v>
      </c>
      <c r="EK7" s="64">
        <v>0</v>
      </c>
      <c r="EL7" s="62">
        <v>1</v>
      </c>
      <c r="EM7" s="63">
        <v>0</v>
      </c>
      <c r="EN7" s="63">
        <v>0</v>
      </c>
      <c r="EO7" s="63">
        <v>0</v>
      </c>
      <c r="EP7" s="64">
        <v>0</v>
      </c>
      <c r="EQ7" s="62">
        <v>1</v>
      </c>
      <c r="ER7" s="63">
        <v>0</v>
      </c>
      <c r="ES7" s="63">
        <v>0</v>
      </c>
      <c r="ET7" s="63">
        <v>0</v>
      </c>
      <c r="EU7" s="64">
        <v>0</v>
      </c>
      <c r="EV7" s="62">
        <v>1</v>
      </c>
      <c r="EW7" s="63">
        <v>0</v>
      </c>
      <c r="EX7" s="63">
        <v>0</v>
      </c>
      <c r="EY7" s="63">
        <v>0</v>
      </c>
      <c r="EZ7" s="64">
        <v>0</v>
      </c>
      <c r="FA7" s="62">
        <v>1</v>
      </c>
      <c r="FB7" s="63">
        <v>0</v>
      </c>
      <c r="FC7" s="63">
        <v>0</v>
      </c>
      <c r="FD7" s="63">
        <v>0</v>
      </c>
      <c r="FE7" s="64">
        <v>0</v>
      </c>
      <c r="FF7" s="35">
        <f t="shared" si="4"/>
        <v>0</v>
      </c>
      <c r="FG7" s="48">
        <f t="shared" ref="FG7:FG61" si="5">+AP7+AU7+AZ7+BE7+BJ7+BO7+BT7+BY7+CD7+CI7+CN7+CS7+CX7+DC7+DH7+DM7+DR7+DW7+EB7+EG7+EL7+EQ7+EV7+FA7+$FF$1</f>
        <v>30</v>
      </c>
      <c r="FH7" s="37">
        <f t="shared" ref="FH7:FH61" si="6">+FG7-FF7</f>
        <v>30</v>
      </c>
      <c r="FI7" s="37">
        <f t="shared" si="0"/>
        <v>0</v>
      </c>
      <c r="FJ7" s="37">
        <f t="shared" si="1"/>
        <v>0</v>
      </c>
      <c r="FK7" s="37">
        <f t="shared" si="2"/>
        <v>0</v>
      </c>
      <c r="FL7" s="37">
        <f t="shared" si="3"/>
        <v>0</v>
      </c>
      <c r="FM7" s="49"/>
      <c r="FN7" s="50"/>
      <c r="FO7" s="51"/>
    </row>
    <row r="8" spans="1:171" ht="15.75" thickBot="1" x14ac:dyDescent="0.3">
      <c r="A8" s="41" t="s">
        <v>13</v>
      </c>
      <c r="B8" s="42">
        <v>4</v>
      </c>
      <c r="C8" s="43" t="s">
        <v>18</v>
      </c>
      <c r="D8" s="44">
        <v>80525762</v>
      </c>
      <c r="E8" s="45">
        <v>43617</v>
      </c>
      <c r="F8" s="46" t="s">
        <v>15</v>
      </c>
      <c r="G8" s="62">
        <v>1</v>
      </c>
      <c r="H8" s="63">
        <v>0</v>
      </c>
      <c r="I8" s="63">
        <v>0</v>
      </c>
      <c r="J8" s="63">
        <v>0</v>
      </c>
      <c r="K8" s="64">
        <v>0</v>
      </c>
      <c r="L8" s="62">
        <v>1</v>
      </c>
      <c r="M8" s="63">
        <v>0</v>
      </c>
      <c r="N8" s="63">
        <v>0</v>
      </c>
      <c r="O8" s="63">
        <v>0</v>
      </c>
      <c r="P8" s="64">
        <v>0</v>
      </c>
      <c r="Q8" s="62">
        <v>1</v>
      </c>
      <c r="R8" s="63">
        <v>0</v>
      </c>
      <c r="S8" s="63">
        <v>0</v>
      </c>
      <c r="T8" s="63">
        <v>0</v>
      </c>
      <c r="U8" s="64">
        <v>0</v>
      </c>
      <c r="V8" s="62">
        <v>1</v>
      </c>
      <c r="W8" s="63">
        <v>0</v>
      </c>
      <c r="X8" s="63">
        <v>0</v>
      </c>
      <c r="Y8" s="63">
        <v>0</v>
      </c>
      <c r="Z8" s="64">
        <v>0</v>
      </c>
      <c r="AA8" s="62">
        <v>1</v>
      </c>
      <c r="AB8" s="63">
        <v>0</v>
      </c>
      <c r="AC8" s="63">
        <v>0</v>
      </c>
      <c r="AD8" s="63">
        <v>0</v>
      </c>
      <c r="AE8" s="64">
        <v>0</v>
      </c>
      <c r="AF8" s="62">
        <v>1</v>
      </c>
      <c r="AG8" s="63">
        <v>0</v>
      </c>
      <c r="AH8" s="63">
        <v>0</v>
      </c>
      <c r="AI8" s="63">
        <v>0</v>
      </c>
      <c r="AJ8" s="64">
        <v>0</v>
      </c>
      <c r="AK8" s="62">
        <v>1</v>
      </c>
      <c r="AL8" s="63">
        <v>0</v>
      </c>
      <c r="AM8" s="63">
        <v>0</v>
      </c>
      <c r="AN8" s="63">
        <v>0</v>
      </c>
      <c r="AO8" s="64">
        <v>0</v>
      </c>
      <c r="AP8" s="62">
        <v>1</v>
      </c>
      <c r="AQ8" s="63">
        <v>0</v>
      </c>
      <c r="AR8" s="63">
        <v>0</v>
      </c>
      <c r="AS8" s="63">
        <v>0</v>
      </c>
      <c r="AT8" s="64">
        <v>0</v>
      </c>
      <c r="AU8" s="62">
        <v>1</v>
      </c>
      <c r="AV8" s="63">
        <v>0</v>
      </c>
      <c r="AW8" s="63">
        <v>0</v>
      </c>
      <c r="AX8" s="63">
        <v>0</v>
      </c>
      <c r="AY8" s="64">
        <v>0</v>
      </c>
      <c r="AZ8" s="62">
        <v>1</v>
      </c>
      <c r="BA8" s="63">
        <v>0</v>
      </c>
      <c r="BB8" s="63">
        <v>0</v>
      </c>
      <c r="BC8" s="63">
        <v>0</v>
      </c>
      <c r="BD8" s="64">
        <v>0</v>
      </c>
      <c r="BE8" s="62">
        <v>1</v>
      </c>
      <c r="BF8" s="63">
        <v>0</v>
      </c>
      <c r="BG8" s="63">
        <v>0</v>
      </c>
      <c r="BH8" s="63">
        <v>0</v>
      </c>
      <c r="BI8" s="64">
        <v>0</v>
      </c>
      <c r="BJ8" s="62">
        <v>1</v>
      </c>
      <c r="BK8" s="63">
        <v>0</v>
      </c>
      <c r="BL8" s="63">
        <v>0</v>
      </c>
      <c r="BM8" s="63">
        <v>0</v>
      </c>
      <c r="BN8" s="64">
        <v>0</v>
      </c>
      <c r="BO8" s="62">
        <v>1</v>
      </c>
      <c r="BP8" s="63">
        <v>0</v>
      </c>
      <c r="BQ8" s="63">
        <v>0</v>
      </c>
      <c r="BR8" s="63">
        <v>0</v>
      </c>
      <c r="BS8" s="64">
        <v>0</v>
      </c>
      <c r="BT8" s="62">
        <v>1</v>
      </c>
      <c r="BU8" s="63">
        <v>0</v>
      </c>
      <c r="BV8" s="63">
        <v>0</v>
      </c>
      <c r="BW8" s="63">
        <v>0</v>
      </c>
      <c r="BX8" s="64">
        <v>0</v>
      </c>
      <c r="BY8" s="62">
        <v>1</v>
      </c>
      <c r="BZ8" s="63">
        <v>0</v>
      </c>
      <c r="CA8" s="63">
        <v>0</v>
      </c>
      <c r="CB8" s="63">
        <v>0</v>
      </c>
      <c r="CC8" s="64">
        <v>0</v>
      </c>
      <c r="CD8" s="62">
        <v>1</v>
      </c>
      <c r="CE8" s="63">
        <v>0</v>
      </c>
      <c r="CF8" s="63">
        <v>0</v>
      </c>
      <c r="CG8" s="63">
        <v>0</v>
      </c>
      <c r="CH8" s="64">
        <v>0</v>
      </c>
      <c r="CI8" s="62">
        <v>1</v>
      </c>
      <c r="CJ8" s="63">
        <v>0</v>
      </c>
      <c r="CK8" s="63">
        <v>0</v>
      </c>
      <c r="CL8" s="63">
        <v>0</v>
      </c>
      <c r="CM8" s="64">
        <v>0</v>
      </c>
      <c r="CN8" s="62">
        <v>1</v>
      </c>
      <c r="CO8" s="63">
        <v>0</v>
      </c>
      <c r="CP8" s="63">
        <v>0</v>
      </c>
      <c r="CQ8" s="63">
        <v>0</v>
      </c>
      <c r="CR8" s="64">
        <v>0</v>
      </c>
      <c r="CS8" s="62">
        <v>1</v>
      </c>
      <c r="CT8" s="63">
        <v>0</v>
      </c>
      <c r="CU8" s="63">
        <v>0</v>
      </c>
      <c r="CV8" s="63">
        <v>0</v>
      </c>
      <c r="CW8" s="64">
        <v>0</v>
      </c>
      <c r="CX8" s="62">
        <v>1</v>
      </c>
      <c r="CY8" s="63">
        <v>0</v>
      </c>
      <c r="CZ8" s="63">
        <v>0</v>
      </c>
      <c r="DA8" s="63">
        <v>0</v>
      </c>
      <c r="DB8" s="64">
        <v>0</v>
      </c>
      <c r="DC8" s="62">
        <v>1</v>
      </c>
      <c r="DD8" s="63">
        <v>0</v>
      </c>
      <c r="DE8" s="63">
        <v>0</v>
      </c>
      <c r="DF8" s="63">
        <v>0</v>
      </c>
      <c r="DG8" s="64">
        <v>0</v>
      </c>
      <c r="DH8" s="62">
        <v>1</v>
      </c>
      <c r="DI8" s="63">
        <v>0</v>
      </c>
      <c r="DJ8" s="63">
        <v>0</v>
      </c>
      <c r="DK8" s="63">
        <v>0</v>
      </c>
      <c r="DL8" s="64">
        <v>0</v>
      </c>
      <c r="DM8" s="62">
        <v>1</v>
      </c>
      <c r="DN8" s="63">
        <v>0</v>
      </c>
      <c r="DO8" s="63">
        <v>0</v>
      </c>
      <c r="DP8" s="63">
        <v>0</v>
      </c>
      <c r="DQ8" s="64">
        <v>0</v>
      </c>
      <c r="DR8" s="62">
        <v>1</v>
      </c>
      <c r="DS8" s="63">
        <v>0</v>
      </c>
      <c r="DT8" s="63">
        <v>0</v>
      </c>
      <c r="DU8" s="63">
        <v>0</v>
      </c>
      <c r="DV8" s="64">
        <v>0</v>
      </c>
      <c r="DW8" s="62">
        <v>1</v>
      </c>
      <c r="DX8" s="63">
        <v>0</v>
      </c>
      <c r="DY8" s="63">
        <v>0</v>
      </c>
      <c r="DZ8" s="63">
        <v>0</v>
      </c>
      <c r="EA8" s="64">
        <v>0</v>
      </c>
      <c r="EB8" s="62">
        <v>1</v>
      </c>
      <c r="EC8" s="63">
        <v>0</v>
      </c>
      <c r="ED8" s="63">
        <v>0</v>
      </c>
      <c r="EE8" s="63">
        <v>0</v>
      </c>
      <c r="EF8" s="64">
        <v>0</v>
      </c>
      <c r="EG8" s="62">
        <v>1</v>
      </c>
      <c r="EH8" s="63">
        <v>0</v>
      </c>
      <c r="EI8" s="63">
        <v>0</v>
      </c>
      <c r="EJ8" s="63">
        <v>0</v>
      </c>
      <c r="EK8" s="64">
        <v>0</v>
      </c>
      <c r="EL8" s="62">
        <v>1</v>
      </c>
      <c r="EM8" s="63">
        <v>0</v>
      </c>
      <c r="EN8" s="63">
        <v>0</v>
      </c>
      <c r="EO8" s="63">
        <v>0</v>
      </c>
      <c r="EP8" s="64">
        <v>0</v>
      </c>
      <c r="EQ8" s="62">
        <v>1</v>
      </c>
      <c r="ER8" s="63">
        <v>0</v>
      </c>
      <c r="ES8" s="63">
        <v>0</v>
      </c>
      <c r="ET8" s="63">
        <v>0</v>
      </c>
      <c r="EU8" s="64">
        <v>0</v>
      </c>
      <c r="EV8" s="62">
        <v>1</v>
      </c>
      <c r="EW8" s="63">
        <v>0</v>
      </c>
      <c r="EX8" s="63">
        <v>0</v>
      </c>
      <c r="EY8" s="63">
        <v>0</v>
      </c>
      <c r="EZ8" s="64">
        <v>0</v>
      </c>
      <c r="FA8" s="62">
        <v>1</v>
      </c>
      <c r="FB8" s="63">
        <v>0</v>
      </c>
      <c r="FC8" s="63">
        <v>0</v>
      </c>
      <c r="FD8" s="63">
        <v>0</v>
      </c>
      <c r="FE8" s="64">
        <v>0</v>
      </c>
      <c r="FF8" s="35">
        <f t="shared" si="4"/>
        <v>0</v>
      </c>
      <c r="FG8" s="48">
        <f t="shared" si="5"/>
        <v>30</v>
      </c>
      <c r="FH8" s="37">
        <f t="shared" si="6"/>
        <v>30</v>
      </c>
      <c r="FI8" s="37">
        <f t="shared" si="0"/>
        <v>0</v>
      </c>
      <c r="FJ8" s="37">
        <f t="shared" si="1"/>
        <v>0</v>
      </c>
      <c r="FK8" s="37">
        <f t="shared" si="2"/>
        <v>0</v>
      </c>
      <c r="FL8" s="37">
        <f t="shared" si="3"/>
        <v>0</v>
      </c>
      <c r="FM8" s="49"/>
      <c r="FN8" s="50"/>
      <c r="FO8" s="51"/>
    </row>
    <row r="9" spans="1:171" ht="15.75" thickBot="1" x14ac:dyDescent="0.3">
      <c r="A9" s="41" t="s">
        <v>13</v>
      </c>
      <c r="B9" s="42">
        <v>5</v>
      </c>
      <c r="C9" s="52" t="s">
        <v>19</v>
      </c>
      <c r="D9" s="53">
        <v>74685070</v>
      </c>
      <c r="E9" s="45">
        <v>43617</v>
      </c>
      <c r="F9" s="46" t="s">
        <v>15</v>
      </c>
      <c r="G9" s="62">
        <v>1</v>
      </c>
      <c r="H9" s="63">
        <v>0</v>
      </c>
      <c r="I9" s="63">
        <v>0</v>
      </c>
      <c r="J9" s="63">
        <v>0</v>
      </c>
      <c r="K9" s="64">
        <v>0</v>
      </c>
      <c r="L9" s="62">
        <v>1</v>
      </c>
      <c r="M9" s="63">
        <v>0</v>
      </c>
      <c r="N9" s="63">
        <v>0</v>
      </c>
      <c r="O9" s="63">
        <v>0</v>
      </c>
      <c r="P9" s="64">
        <v>0</v>
      </c>
      <c r="Q9" s="62">
        <v>1</v>
      </c>
      <c r="R9" s="63">
        <v>0</v>
      </c>
      <c r="S9" s="63">
        <v>0</v>
      </c>
      <c r="T9" s="63">
        <v>0</v>
      </c>
      <c r="U9" s="64">
        <v>0</v>
      </c>
      <c r="V9" s="62">
        <v>1</v>
      </c>
      <c r="W9" s="63">
        <v>0</v>
      </c>
      <c r="X9" s="63">
        <v>0</v>
      </c>
      <c r="Y9" s="63">
        <v>0</v>
      </c>
      <c r="Z9" s="64">
        <v>0</v>
      </c>
      <c r="AA9" s="62">
        <v>1</v>
      </c>
      <c r="AB9" s="63">
        <v>0</v>
      </c>
      <c r="AC9" s="63">
        <v>0</v>
      </c>
      <c r="AD9" s="63">
        <v>0</v>
      </c>
      <c r="AE9" s="64">
        <v>0</v>
      </c>
      <c r="AF9" s="62">
        <v>1</v>
      </c>
      <c r="AG9" s="63">
        <v>0</v>
      </c>
      <c r="AH9" s="63">
        <v>0</v>
      </c>
      <c r="AI9" s="63">
        <v>0</v>
      </c>
      <c r="AJ9" s="64">
        <v>0</v>
      </c>
      <c r="AK9" s="62">
        <v>1</v>
      </c>
      <c r="AL9" s="63">
        <v>0</v>
      </c>
      <c r="AM9" s="63">
        <v>0</v>
      </c>
      <c r="AN9" s="63">
        <v>0</v>
      </c>
      <c r="AO9" s="64">
        <v>0</v>
      </c>
      <c r="AP9" s="62">
        <v>1</v>
      </c>
      <c r="AQ9" s="63">
        <v>0</v>
      </c>
      <c r="AR9" s="63">
        <v>0</v>
      </c>
      <c r="AS9" s="63">
        <v>0</v>
      </c>
      <c r="AT9" s="64">
        <v>0</v>
      </c>
      <c r="AU9" s="62">
        <v>1</v>
      </c>
      <c r="AV9" s="63">
        <v>0</v>
      </c>
      <c r="AW9" s="63">
        <v>0</v>
      </c>
      <c r="AX9" s="63">
        <v>0</v>
      </c>
      <c r="AY9" s="64">
        <v>0</v>
      </c>
      <c r="AZ9" s="62">
        <v>1</v>
      </c>
      <c r="BA9" s="63">
        <v>0</v>
      </c>
      <c r="BB9" s="63">
        <v>0</v>
      </c>
      <c r="BC9" s="63">
        <v>0</v>
      </c>
      <c r="BD9" s="64">
        <v>0</v>
      </c>
      <c r="BE9" s="62">
        <v>1</v>
      </c>
      <c r="BF9" s="63">
        <v>0</v>
      </c>
      <c r="BG9" s="63">
        <v>0</v>
      </c>
      <c r="BH9" s="63">
        <v>0</v>
      </c>
      <c r="BI9" s="64">
        <v>0</v>
      </c>
      <c r="BJ9" s="62">
        <v>1</v>
      </c>
      <c r="BK9" s="63">
        <v>0</v>
      </c>
      <c r="BL9" s="63">
        <v>0</v>
      </c>
      <c r="BM9" s="63">
        <v>0</v>
      </c>
      <c r="BN9" s="64">
        <v>0</v>
      </c>
      <c r="BO9" s="62">
        <v>1</v>
      </c>
      <c r="BP9" s="63">
        <v>0</v>
      </c>
      <c r="BQ9" s="63">
        <v>0</v>
      </c>
      <c r="BR9" s="63">
        <v>0</v>
      </c>
      <c r="BS9" s="64">
        <v>0</v>
      </c>
      <c r="BT9" s="62">
        <v>1</v>
      </c>
      <c r="BU9" s="63">
        <v>0</v>
      </c>
      <c r="BV9" s="63">
        <v>0</v>
      </c>
      <c r="BW9" s="63">
        <v>0</v>
      </c>
      <c r="BX9" s="64">
        <v>0</v>
      </c>
      <c r="BY9" s="62">
        <v>1</v>
      </c>
      <c r="BZ9" s="63">
        <v>0</v>
      </c>
      <c r="CA9" s="63">
        <v>0</v>
      </c>
      <c r="CB9" s="63">
        <v>0</v>
      </c>
      <c r="CC9" s="64">
        <v>0</v>
      </c>
      <c r="CD9" s="62">
        <v>1</v>
      </c>
      <c r="CE9" s="63">
        <v>0</v>
      </c>
      <c r="CF9" s="63">
        <v>0</v>
      </c>
      <c r="CG9" s="63">
        <v>0</v>
      </c>
      <c r="CH9" s="64">
        <v>0</v>
      </c>
      <c r="CI9" s="62">
        <v>1</v>
      </c>
      <c r="CJ9" s="63">
        <v>0</v>
      </c>
      <c r="CK9" s="63">
        <v>0</v>
      </c>
      <c r="CL9" s="63">
        <v>0</v>
      </c>
      <c r="CM9" s="64">
        <v>0</v>
      </c>
      <c r="CN9" s="62">
        <v>1</v>
      </c>
      <c r="CO9" s="63">
        <v>0</v>
      </c>
      <c r="CP9" s="63">
        <v>0</v>
      </c>
      <c r="CQ9" s="63">
        <v>0</v>
      </c>
      <c r="CR9" s="64">
        <v>0</v>
      </c>
      <c r="CS9" s="62">
        <v>1</v>
      </c>
      <c r="CT9" s="63">
        <v>0</v>
      </c>
      <c r="CU9" s="63">
        <v>0</v>
      </c>
      <c r="CV9" s="63">
        <v>0</v>
      </c>
      <c r="CW9" s="64">
        <v>0</v>
      </c>
      <c r="CX9" s="62">
        <v>1</v>
      </c>
      <c r="CY9" s="63">
        <v>0</v>
      </c>
      <c r="CZ9" s="63">
        <v>0</v>
      </c>
      <c r="DA9" s="63">
        <v>0</v>
      </c>
      <c r="DB9" s="64">
        <v>0</v>
      </c>
      <c r="DC9" s="62">
        <v>1</v>
      </c>
      <c r="DD9" s="63">
        <v>0</v>
      </c>
      <c r="DE9" s="63">
        <v>0</v>
      </c>
      <c r="DF9" s="63">
        <v>0</v>
      </c>
      <c r="DG9" s="64">
        <v>0</v>
      </c>
      <c r="DH9" s="62">
        <v>1</v>
      </c>
      <c r="DI9" s="63">
        <v>0</v>
      </c>
      <c r="DJ9" s="63">
        <v>0</v>
      </c>
      <c r="DK9" s="63">
        <v>0</v>
      </c>
      <c r="DL9" s="64">
        <v>0</v>
      </c>
      <c r="DM9" s="62">
        <v>1</v>
      </c>
      <c r="DN9" s="63">
        <v>0</v>
      </c>
      <c r="DO9" s="63">
        <v>0</v>
      </c>
      <c r="DP9" s="63">
        <v>0</v>
      </c>
      <c r="DQ9" s="64">
        <v>0</v>
      </c>
      <c r="DR9" s="62">
        <v>1</v>
      </c>
      <c r="DS9" s="63">
        <v>0</v>
      </c>
      <c r="DT9" s="63">
        <v>0</v>
      </c>
      <c r="DU9" s="63">
        <v>0</v>
      </c>
      <c r="DV9" s="64">
        <v>0</v>
      </c>
      <c r="DW9" s="62">
        <v>1</v>
      </c>
      <c r="DX9" s="63">
        <v>0</v>
      </c>
      <c r="DY9" s="63">
        <v>0</v>
      </c>
      <c r="DZ9" s="63">
        <v>0</v>
      </c>
      <c r="EA9" s="64">
        <v>0</v>
      </c>
      <c r="EB9" s="62">
        <v>1</v>
      </c>
      <c r="EC9" s="63">
        <v>0</v>
      </c>
      <c r="ED9" s="63">
        <v>0</v>
      </c>
      <c r="EE9" s="63">
        <v>0</v>
      </c>
      <c r="EF9" s="64">
        <v>0</v>
      </c>
      <c r="EG9" s="62">
        <v>1</v>
      </c>
      <c r="EH9" s="63">
        <v>0</v>
      </c>
      <c r="EI9" s="63">
        <v>0</v>
      </c>
      <c r="EJ9" s="63">
        <v>0</v>
      </c>
      <c r="EK9" s="64">
        <v>0</v>
      </c>
      <c r="EL9" s="62">
        <v>1</v>
      </c>
      <c r="EM9" s="63">
        <v>0</v>
      </c>
      <c r="EN9" s="63">
        <v>0</v>
      </c>
      <c r="EO9" s="63">
        <v>0</v>
      </c>
      <c r="EP9" s="64">
        <v>0</v>
      </c>
      <c r="EQ9" s="62">
        <v>1</v>
      </c>
      <c r="ER9" s="63">
        <v>0</v>
      </c>
      <c r="ES9" s="63">
        <v>0</v>
      </c>
      <c r="ET9" s="63">
        <v>0</v>
      </c>
      <c r="EU9" s="64">
        <v>0</v>
      </c>
      <c r="EV9" s="62">
        <v>1</v>
      </c>
      <c r="EW9" s="63">
        <v>0</v>
      </c>
      <c r="EX9" s="63">
        <v>0</v>
      </c>
      <c r="EY9" s="63">
        <v>0</v>
      </c>
      <c r="EZ9" s="64">
        <v>0</v>
      </c>
      <c r="FA9" s="62">
        <v>1</v>
      </c>
      <c r="FB9" s="63">
        <v>0</v>
      </c>
      <c r="FC9" s="63">
        <v>0</v>
      </c>
      <c r="FD9" s="63">
        <v>0</v>
      </c>
      <c r="FE9" s="64">
        <v>0</v>
      </c>
      <c r="FF9" s="35">
        <f t="shared" si="4"/>
        <v>0</v>
      </c>
      <c r="FG9" s="48">
        <f t="shared" si="5"/>
        <v>30</v>
      </c>
      <c r="FH9" s="37">
        <f t="shared" si="6"/>
        <v>30</v>
      </c>
      <c r="FI9" s="37">
        <f t="shared" si="0"/>
        <v>0</v>
      </c>
      <c r="FJ9" s="37">
        <f t="shared" si="1"/>
        <v>0</v>
      </c>
      <c r="FK9" s="37">
        <f t="shared" si="2"/>
        <v>0</v>
      </c>
      <c r="FL9" s="37">
        <f t="shared" si="3"/>
        <v>0</v>
      </c>
      <c r="FM9" s="49"/>
      <c r="FN9" s="50"/>
      <c r="FO9" s="51"/>
    </row>
    <row r="10" spans="1:171" ht="15.75" thickBot="1" x14ac:dyDescent="0.3">
      <c r="A10" s="41" t="s">
        <v>13</v>
      </c>
      <c r="B10" s="42">
        <v>6</v>
      </c>
      <c r="C10" s="52" t="s">
        <v>20</v>
      </c>
      <c r="D10" s="53">
        <v>70060246</v>
      </c>
      <c r="E10" s="45">
        <v>43831</v>
      </c>
      <c r="F10" s="46" t="s">
        <v>15</v>
      </c>
      <c r="G10" s="62">
        <v>1</v>
      </c>
      <c r="H10" s="63">
        <v>0</v>
      </c>
      <c r="I10" s="63">
        <v>0</v>
      </c>
      <c r="J10" s="63">
        <v>0</v>
      </c>
      <c r="K10" s="64">
        <v>0</v>
      </c>
      <c r="L10" s="62">
        <v>1</v>
      </c>
      <c r="M10" s="63">
        <v>0</v>
      </c>
      <c r="N10" s="63">
        <v>0</v>
      </c>
      <c r="O10" s="63">
        <v>0</v>
      </c>
      <c r="P10" s="64">
        <v>0</v>
      </c>
      <c r="Q10" s="62">
        <v>1</v>
      </c>
      <c r="R10" s="63">
        <v>0</v>
      </c>
      <c r="S10" s="63">
        <v>0</v>
      </c>
      <c r="T10" s="63">
        <v>0</v>
      </c>
      <c r="U10" s="64">
        <v>0</v>
      </c>
      <c r="V10" s="62">
        <v>1</v>
      </c>
      <c r="W10" s="63">
        <v>0</v>
      </c>
      <c r="X10" s="63">
        <v>0</v>
      </c>
      <c r="Y10" s="63">
        <v>0</v>
      </c>
      <c r="Z10" s="64">
        <v>0</v>
      </c>
      <c r="AA10" s="62">
        <v>1</v>
      </c>
      <c r="AB10" s="63">
        <v>0</v>
      </c>
      <c r="AC10" s="63">
        <v>0</v>
      </c>
      <c r="AD10" s="63">
        <v>0</v>
      </c>
      <c r="AE10" s="64">
        <v>0</v>
      </c>
      <c r="AF10" s="62">
        <v>1</v>
      </c>
      <c r="AG10" s="63">
        <v>0</v>
      </c>
      <c r="AH10" s="63">
        <v>0</v>
      </c>
      <c r="AI10" s="63">
        <v>0</v>
      </c>
      <c r="AJ10" s="64">
        <v>0</v>
      </c>
      <c r="AK10" s="62">
        <v>1</v>
      </c>
      <c r="AL10" s="63">
        <v>0</v>
      </c>
      <c r="AM10" s="63">
        <v>0</v>
      </c>
      <c r="AN10" s="63">
        <v>0</v>
      </c>
      <c r="AO10" s="64">
        <v>0</v>
      </c>
      <c r="AP10" s="62">
        <v>1</v>
      </c>
      <c r="AQ10" s="63">
        <v>0</v>
      </c>
      <c r="AR10" s="63">
        <v>0</v>
      </c>
      <c r="AS10" s="63">
        <v>0</v>
      </c>
      <c r="AT10" s="64">
        <v>0</v>
      </c>
      <c r="AU10" s="62">
        <v>1</v>
      </c>
      <c r="AV10" s="63">
        <v>0</v>
      </c>
      <c r="AW10" s="63">
        <v>0</v>
      </c>
      <c r="AX10" s="63">
        <v>0</v>
      </c>
      <c r="AY10" s="64">
        <v>0</v>
      </c>
      <c r="AZ10" s="62">
        <v>1</v>
      </c>
      <c r="BA10" s="63">
        <v>0</v>
      </c>
      <c r="BB10" s="63">
        <v>0</v>
      </c>
      <c r="BC10" s="63">
        <v>0</v>
      </c>
      <c r="BD10" s="64">
        <v>0</v>
      </c>
      <c r="BE10" s="62">
        <v>1</v>
      </c>
      <c r="BF10" s="63">
        <v>0</v>
      </c>
      <c r="BG10" s="63">
        <v>0</v>
      </c>
      <c r="BH10" s="63">
        <v>0</v>
      </c>
      <c r="BI10" s="64">
        <v>0</v>
      </c>
      <c r="BJ10" s="62">
        <v>1</v>
      </c>
      <c r="BK10" s="63">
        <v>0</v>
      </c>
      <c r="BL10" s="63">
        <v>0</v>
      </c>
      <c r="BM10" s="63">
        <v>0</v>
      </c>
      <c r="BN10" s="64">
        <v>0</v>
      </c>
      <c r="BO10" s="62">
        <v>1</v>
      </c>
      <c r="BP10" s="63">
        <v>0</v>
      </c>
      <c r="BQ10" s="63">
        <v>0</v>
      </c>
      <c r="BR10" s="63">
        <v>0</v>
      </c>
      <c r="BS10" s="64">
        <v>0</v>
      </c>
      <c r="BT10" s="62">
        <v>1</v>
      </c>
      <c r="BU10" s="63">
        <v>0</v>
      </c>
      <c r="BV10" s="63">
        <v>0</v>
      </c>
      <c r="BW10" s="63">
        <v>0</v>
      </c>
      <c r="BX10" s="64">
        <v>0</v>
      </c>
      <c r="BY10" s="62">
        <v>1</v>
      </c>
      <c r="BZ10" s="63">
        <v>0</v>
      </c>
      <c r="CA10" s="63">
        <v>0</v>
      </c>
      <c r="CB10" s="63">
        <v>0</v>
      </c>
      <c r="CC10" s="64">
        <v>0</v>
      </c>
      <c r="CD10" s="62">
        <v>1</v>
      </c>
      <c r="CE10" s="63">
        <v>0</v>
      </c>
      <c r="CF10" s="63">
        <v>0</v>
      </c>
      <c r="CG10" s="63">
        <v>0</v>
      </c>
      <c r="CH10" s="64">
        <v>0</v>
      </c>
      <c r="CI10" s="62">
        <v>1</v>
      </c>
      <c r="CJ10" s="63">
        <v>0</v>
      </c>
      <c r="CK10" s="63">
        <v>0</v>
      </c>
      <c r="CL10" s="63">
        <v>0</v>
      </c>
      <c r="CM10" s="64">
        <v>0</v>
      </c>
      <c r="CN10" s="62">
        <v>1</v>
      </c>
      <c r="CO10" s="63">
        <v>0</v>
      </c>
      <c r="CP10" s="63">
        <v>0</v>
      </c>
      <c r="CQ10" s="63">
        <v>0</v>
      </c>
      <c r="CR10" s="64">
        <v>0</v>
      </c>
      <c r="CS10" s="62">
        <v>1</v>
      </c>
      <c r="CT10" s="63">
        <v>0</v>
      </c>
      <c r="CU10" s="63">
        <v>0</v>
      </c>
      <c r="CV10" s="63">
        <v>0</v>
      </c>
      <c r="CW10" s="64">
        <v>0</v>
      </c>
      <c r="CX10" s="62">
        <v>1</v>
      </c>
      <c r="CY10" s="63">
        <v>0</v>
      </c>
      <c r="CZ10" s="63">
        <v>0</v>
      </c>
      <c r="DA10" s="63">
        <v>0</v>
      </c>
      <c r="DB10" s="64">
        <v>0</v>
      </c>
      <c r="DC10" s="62">
        <v>1</v>
      </c>
      <c r="DD10" s="63">
        <v>0</v>
      </c>
      <c r="DE10" s="63">
        <v>0</v>
      </c>
      <c r="DF10" s="63">
        <v>0</v>
      </c>
      <c r="DG10" s="64">
        <v>0</v>
      </c>
      <c r="DH10" s="62">
        <v>1</v>
      </c>
      <c r="DI10" s="63">
        <v>0</v>
      </c>
      <c r="DJ10" s="63">
        <v>0</v>
      </c>
      <c r="DK10" s="63">
        <v>0</v>
      </c>
      <c r="DL10" s="64">
        <v>0</v>
      </c>
      <c r="DM10" s="62">
        <v>1</v>
      </c>
      <c r="DN10" s="63">
        <v>0</v>
      </c>
      <c r="DO10" s="63">
        <v>0</v>
      </c>
      <c r="DP10" s="63">
        <v>0</v>
      </c>
      <c r="DQ10" s="64">
        <v>0</v>
      </c>
      <c r="DR10" s="62">
        <v>1</v>
      </c>
      <c r="DS10" s="63">
        <v>0</v>
      </c>
      <c r="DT10" s="63">
        <v>0</v>
      </c>
      <c r="DU10" s="63">
        <v>0</v>
      </c>
      <c r="DV10" s="64">
        <v>0</v>
      </c>
      <c r="DW10" s="62">
        <v>1</v>
      </c>
      <c r="DX10" s="63">
        <v>0</v>
      </c>
      <c r="DY10" s="63">
        <v>0</v>
      </c>
      <c r="DZ10" s="63">
        <v>0</v>
      </c>
      <c r="EA10" s="64">
        <v>0</v>
      </c>
      <c r="EB10" s="62">
        <v>1</v>
      </c>
      <c r="EC10" s="63">
        <v>0</v>
      </c>
      <c r="ED10" s="63">
        <v>0</v>
      </c>
      <c r="EE10" s="63">
        <v>0</v>
      </c>
      <c r="EF10" s="64">
        <v>0</v>
      </c>
      <c r="EG10" s="62">
        <v>1</v>
      </c>
      <c r="EH10" s="63">
        <v>0</v>
      </c>
      <c r="EI10" s="63">
        <v>0</v>
      </c>
      <c r="EJ10" s="63">
        <v>0</v>
      </c>
      <c r="EK10" s="64">
        <v>0</v>
      </c>
      <c r="EL10" s="62">
        <v>1</v>
      </c>
      <c r="EM10" s="63">
        <v>0</v>
      </c>
      <c r="EN10" s="63">
        <v>0</v>
      </c>
      <c r="EO10" s="63">
        <v>0</v>
      </c>
      <c r="EP10" s="64">
        <v>0</v>
      </c>
      <c r="EQ10" s="62">
        <v>1</v>
      </c>
      <c r="ER10" s="63">
        <v>0</v>
      </c>
      <c r="ES10" s="63">
        <v>0</v>
      </c>
      <c r="ET10" s="63">
        <v>0</v>
      </c>
      <c r="EU10" s="64">
        <v>0</v>
      </c>
      <c r="EV10" s="62">
        <v>1</v>
      </c>
      <c r="EW10" s="63">
        <v>0</v>
      </c>
      <c r="EX10" s="63">
        <v>0</v>
      </c>
      <c r="EY10" s="63">
        <v>0</v>
      </c>
      <c r="EZ10" s="64">
        <v>0</v>
      </c>
      <c r="FA10" s="62">
        <v>1</v>
      </c>
      <c r="FB10" s="63">
        <v>0</v>
      </c>
      <c r="FC10" s="63">
        <v>0</v>
      </c>
      <c r="FD10" s="63">
        <v>0</v>
      </c>
      <c r="FE10" s="64">
        <v>0</v>
      </c>
      <c r="FF10" s="35">
        <f t="shared" si="4"/>
        <v>0</v>
      </c>
      <c r="FG10" s="48">
        <f t="shared" si="5"/>
        <v>30</v>
      </c>
      <c r="FH10" s="37">
        <f t="shared" si="6"/>
        <v>30</v>
      </c>
      <c r="FI10" s="37">
        <f t="shared" si="0"/>
        <v>0</v>
      </c>
      <c r="FJ10" s="37">
        <f t="shared" si="1"/>
        <v>0</v>
      </c>
      <c r="FK10" s="37">
        <f t="shared" si="2"/>
        <v>0</v>
      </c>
      <c r="FL10" s="37">
        <f t="shared" si="3"/>
        <v>0</v>
      </c>
      <c r="FM10" s="49"/>
      <c r="FN10" s="50"/>
      <c r="FO10" s="51"/>
    </row>
    <row r="11" spans="1:171" ht="15.75" thickBot="1" x14ac:dyDescent="0.3">
      <c r="A11" s="41" t="s">
        <v>13</v>
      </c>
      <c r="B11" s="42">
        <v>7</v>
      </c>
      <c r="C11" s="52" t="s">
        <v>21</v>
      </c>
      <c r="D11" s="53">
        <v>70020857</v>
      </c>
      <c r="E11" s="45">
        <v>43617</v>
      </c>
      <c r="F11" s="46" t="s">
        <v>22</v>
      </c>
      <c r="G11" s="62">
        <v>1</v>
      </c>
      <c r="H11" s="63">
        <v>0</v>
      </c>
      <c r="I11" s="63">
        <v>0</v>
      </c>
      <c r="J11" s="63">
        <v>0</v>
      </c>
      <c r="K11" s="64">
        <v>0</v>
      </c>
      <c r="L11" s="62">
        <v>1</v>
      </c>
      <c r="M11" s="63">
        <v>0</v>
      </c>
      <c r="N11" s="63">
        <v>0</v>
      </c>
      <c r="O11" s="63">
        <v>0</v>
      </c>
      <c r="P11" s="64">
        <v>0</v>
      </c>
      <c r="Q11" s="62">
        <v>1</v>
      </c>
      <c r="R11" s="63">
        <v>0</v>
      </c>
      <c r="S11" s="63">
        <v>0</v>
      </c>
      <c r="T11" s="63">
        <v>0</v>
      </c>
      <c r="U11" s="64">
        <v>0</v>
      </c>
      <c r="V11" s="62">
        <v>1</v>
      </c>
      <c r="W11" s="63">
        <v>0</v>
      </c>
      <c r="X11" s="63">
        <v>0</v>
      </c>
      <c r="Y11" s="63">
        <v>0</v>
      </c>
      <c r="Z11" s="64">
        <v>0</v>
      </c>
      <c r="AA11" s="62">
        <v>1</v>
      </c>
      <c r="AB11" s="63">
        <v>0</v>
      </c>
      <c r="AC11" s="63">
        <v>0</v>
      </c>
      <c r="AD11" s="63">
        <v>0</v>
      </c>
      <c r="AE11" s="64">
        <v>0</v>
      </c>
      <c r="AF11" s="62">
        <v>1</v>
      </c>
      <c r="AG11" s="63">
        <v>0</v>
      </c>
      <c r="AH11" s="63">
        <v>0</v>
      </c>
      <c r="AI11" s="63">
        <v>0</v>
      </c>
      <c r="AJ11" s="64">
        <v>0</v>
      </c>
      <c r="AK11" s="62">
        <v>1</v>
      </c>
      <c r="AL11" s="63">
        <v>0</v>
      </c>
      <c r="AM11" s="63">
        <v>0</v>
      </c>
      <c r="AN11" s="63">
        <v>0</v>
      </c>
      <c r="AO11" s="64">
        <v>0</v>
      </c>
      <c r="AP11" s="62">
        <v>1</v>
      </c>
      <c r="AQ11" s="63">
        <v>0</v>
      </c>
      <c r="AR11" s="63">
        <v>0</v>
      </c>
      <c r="AS11" s="63">
        <v>0</v>
      </c>
      <c r="AT11" s="64">
        <v>0</v>
      </c>
      <c r="AU11" s="62">
        <v>1</v>
      </c>
      <c r="AV11" s="63">
        <v>0</v>
      </c>
      <c r="AW11" s="63">
        <v>0</v>
      </c>
      <c r="AX11" s="63">
        <v>0</v>
      </c>
      <c r="AY11" s="64">
        <v>0</v>
      </c>
      <c r="AZ11" s="62">
        <v>1</v>
      </c>
      <c r="BA11" s="63">
        <v>0</v>
      </c>
      <c r="BB11" s="63">
        <v>0</v>
      </c>
      <c r="BC11" s="63">
        <v>0</v>
      </c>
      <c r="BD11" s="64">
        <v>0</v>
      </c>
      <c r="BE11" s="62">
        <v>1</v>
      </c>
      <c r="BF11" s="63">
        <v>0</v>
      </c>
      <c r="BG11" s="63">
        <v>0</v>
      </c>
      <c r="BH11" s="63">
        <v>0</v>
      </c>
      <c r="BI11" s="64">
        <v>0</v>
      </c>
      <c r="BJ11" s="62">
        <v>1</v>
      </c>
      <c r="BK11" s="63">
        <v>0</v>
      </c>
      <c r="BL11" s="63">
        <v>0</v>
      </c>
      <c r="BM11" s="63">
        <v>0</v>
      </c>
      <c r="BN11" s="64">
        <v>0</v>
      </c>
      <c r="BO11" s="62">
        <v>1</v>
      </c>
      <c r="BP11" s="63">
        <v>0</v>
      </c>
      <c r="BQ11" s="63">
        <v>0</v>
      </c>
      <c r="BR11" s="63">
        <v>0</v>
      </c>
      <c r="BS11" s="64">
        <v>0</v>
      </c>
      <c r="BT11" s="62">
        <v>1</v>
      </c>
      <c r="BU11" s="63">
        <v>0</v>
      </c>
      <c r="BV11" s="63">
        <v>0</v>
      </c>
      <c r="BW11" s="63">
        <v>0</v>
      </c>
      <c r="BX11" s="64">
        <v>0</v>
      </c>
      <c r="BY11" s="62">
        <v>1</v>
      </c>
      <c r="BZ11" s="63">
        <v>0</v>
      </c>
      <c r="CA11" s="63">
        <v>0</v>
      </c>
      <c r="CB11" s="63">
        <v>0</v>
      </c>
      <c r="CC11" s="64">
        <v>0</v>
      </c>
      <c r="CD11" s="62">
        <v>1</v>
      </c>
      <c r="CE11" s="63">
        <v>0</v>
      </c>
      <c r="CF11" s="63">
        <v>0</v>
      </c>
      <c r="CG11" s="63">
        <v>0</v>
      </c>
      <c r="CH11" s="64">
        <v>0</v>
      </c>
      <c r="CI11" s="62">
        <v>1</v>
      </c>
      <c r="CJ11" s="63">
        <v>0</v>
      </c>
      <c r="CK11" s="63">
        <v>0</v>
      </c>
      <c r="CL11" s="63">
        <v>0</v>
      </c>
      <c r="CM11" s="64">
        <v>0</v>
      </c>
      <c r="CN11" s="62">
        <v>1</v>
      </c>
      <c r="CO11" s="63">
        <v>0</v>
      </c>
      <c r="CP11" s="63">
        <v>0</v>
      </c>
      <c r="CQ11" s="63">
        <v>0</v>
      </c>
      <c r="CR11" s="64">
        <v>0</v>
      </c>
      <c r="CS11" s="62">
        <v>1</v>
      </c>
      <c r="CT11" s="63">
        <v>0</v>
      </c>
      <c r="CU11" s="63">
        <v>0</v>
      </c>
      <c r="CV11" s="63">
        <v>0</v>
      </c>
      <c r="CW11" s="64">
        <v>0</v>
      </c>
      <c r="CX11" s="62">
        <v>1</v>
      </c>
      <c r="CY11" s="63">
        <v>0</v>
      </c>
      <c r="CZ11" s="63">
        <v>0</v>
      </c>
      <c r="DA11" s="63">
        <v>0</v>
      </c>
      <c r="DB11" s="64">
        <v>0</v>
      </c>
      <c r="DC11" s="62">
        <v>1</v>
      </c>
      <c r="DD11" s="63">
        <v>0</v>
      </c>
      <c r="DE11" s="63">
        <v>0</v>
      </c>
      <c r="DF11" s="63">
        <v>0</v>
      </c>
      <c r="DG11" s="64">
        <v>0</v>
      </c>
      <c r="DH11" s="62">
        <v>1</v>
      </c>
      <c r="DI11" s="63">
        <v>0</v>
      </c>
      <c r="DJ11" s="63">
        <v>0</v>
      </c>
      <c r="DK11" s="63">
        <v>0</v>
      </c>
      <c r="DL11" s="64">
        <v>0</v>
      </c>
      <c r="DM11" s="62">
        <v>1</v>
      </c>
      <c r="DN11" s="63">
        <v>0</v>
      </c>
      <c r="DO11" s="63">
        <v>0</v>
      </c>
      <c r="DP11" s="63">
        <v>0</v>
      </c>
      <c r="DQ11" s="64">
        <v>0</v>
      </c>
      <c r="DR11" s="62">
        <v>1</v>
      </c>
      <c r="DS11" s="63">
        <v>0</v>
      </c>
      <c r="DT11" s="63">
        <v>0</v>
      </c>
      <c r="DU11" s="63">
        <v>0</v>
      </c>
      <c r="DV11" s="64">
        <v>0</v>
      </c>
      <c r="DW11" s="62">
        <v>1</v>
      </c>
      <c r="DX11" s="63">
        <v>0</v>
      </c>
      <c r="DY11" s="63">
        <v>0</v>
      </c>
      <c r="DZ11" s="63">
        <v>0</v>
      </c>
      <c r="EA11" s="64">
        <v>0</v>
      </c>
      <c r="EB11" s="62">
        <v>1</v>
      </c>
      <c r="EC11" s="63">
        <v>0</v>
      </c>
      <c r="ED11" s="63">
        <v>0</v>
      </c>
      <c r="EE11" s="63">
        <v>0</v>
      </c>
      <c r="EF11" s="64">
        <v>0</v>
      </c>
      <c r="EG11" s="62">
        <v>1</v>
      </c>
      <c r="EH11" s="63">
        <v>0</v>
      </c>
      <c r="EI11" s="63">
        <v>0</v>
      </c>
      <c r="EJ11" s="63">
        <v>0</v>
      </c>
      <c r="EK11" s="64">
        <v>0</v>
      </c>
      <c r="EL11" s="62">
        <v>1</v>
      </c>
      <c r="EM11" s="63">
        <v>0</v>
      </c>
      <c r="EN11" s="63">
        <v>0</v>
      </c>
      <c r="EO11" s="63">
        <v>0</v>
      </c>
      <c r="EP11" s="64">
        <v>0</v>
      </c>
      <c r="EQ11" s="62">
        <v>1</v>
      </c>
      <c r="ER11" s="63">
        <v>0</v>
      </c>
      <c r="ES11" s="63">
        <v>0</v>
      </c>
      <c r="ET11" s="63">
        <v>0</v>
      </c>
      <c r="EU11" s="64">
        <v>0</v>
      </c>
      <c r="EV11" s="62">
        <v>1</v>
      </c>
      <c r="EW11" s="63">
        <v>0</v>
      </c>
      <c r="EX11" s="63">
        <v>0</v>
      </c>
      <c r="EY11" s="63">
        <v>0</v>
      </c>
      <c r="EZ11" s="64">
        <v>0</v>
      </c>
      <c r="FA11" s="62">
        <v>1</v>
      </c>
      <c r="FB11" s="63">
        <v>0</v>
      </c>
      <c r="FC11" s="63">
        <v>0</v>
      </c>
      <c r="FD11" s="63">
        <v>0</v>
      </c>
      <c r="FE11" s="64">
        <v>0</v>
      </c>
      <c r="FF11" s="35">
        <f t="shared" si="4"/>
        <v>0</v>
      </c>
      <c r="FG11" s="48">
        <f t="shared" si="5"/>
        <v>30</v>
      </c>
      <c r="FH11" s="37">
        <f t="shared" si="6"/>
        <v>30</v>
      </c>
      <c r="FI11" s="37">
        <f t="shared" si="0"/>
        <v>0</v>
      </c>
      <c r="FJ11" s="37">
        <f t="shared" si="1"/>
        <v>0</v>
      </c>
      <c r="FK11" s="37">
        <f t="shared" si="2"/>
        <v>0</v>
      </c>
      <c r="FL11" s="37">
        <f t="shared" si="3"/>
        <v>0</v>
      </c>
      <c r="FM11" s="49"/>
      <c r="FN11" s="50"/>
      <c r="FO11" s="51"/>
    </row>
    <row r="12" spans="1:171" ht="15.75" thickBot="1" x14ac:dyDescent="0.3">
      <c r="A12" s="41" t="s">
        <v>13</v>
      </c>
      <c r="B12" s="42">
        <v>8</v>
      </c>
      <c r="C12" s="43" t="s">
        <v>23</v>
      </c>
      <c r="D12" s="44">
        <v>45074704</v>
      </c>
      <c r="E12" s="45">
        <v>43742</v>
      </c>
      <c r="F12" s="46" t="s">
        <v>15</v>
      </c>
      <c r="G12" s="62">
        <v>1</v>
      </c>
      <c r="H12" s="63">
        <v>0</v>
      </c>
      <c r="I12" s="63">
        <v>0</v>
      </c>
      <c r="J12" s="63">
        <v>0</v>
      </c>
      <c r="K12" s="64">
        <v>0</v>
      </c>
      <c r="L12" s="62">
        <v>1</v>
      </c>
      <c r="M12" s="63">
        <v>0</v>
      </c>
      <c r="N12" s="63">
        <v>0</v>
      </c>
      <c r="O12" s="63">
        <v>0</v>
      </c>
      <c r="P12" s="64">
        <v>0</v>
      </c>
      <c r="Q12" s="62">
        <v>1</v>
      </c>
      <c r="R12" s="63">
        <v>0</v>
      </c>
      <c r="S12" s="63">
        <v>0</v>
      </c>
      <c r="T12" s="63">
        <v>0</v>
      </c>
      <c r="U12" s="64">
        <v>0</v>
      </c>
      <c r="V12" s="62">
        <v>1</v>
      </c>
      <c r="W12" s="63">
        <v>0</v>
      </c>
      <c r="X12" s="63">
        <v>0</v>
      </c>
      <c r="Y12" s="63">
        <v>0</v>
      </c>
      <c r="Z12" s="64">
        <v>0</v>
      </c>
      <c r="AA12" s="62">
        <v>1</v>
      </c>
      <c r="AB12" s="63">
        <v>0</v>
      </c>
      <c r="AC12" s="63">
        <v>0</v>
      </c>
      <c r="AD12" s="63">
        <v>0</v>
      </c>
      <c r="AE12" s="64">
        <v>0</v>
      </c>
      <c r="AF12" s="62">
        <v>1</v>
      </c>
      <c r="AG12" s="63">
        <v>0</v>
      </c>
      <c r="AH12" s="63">
        <v>0</v>
      </c>
      <c r="AI12" s="63">
        <v>0</v>
      </c>
      <c r="AJ12" s="64">
        <v>0</v>
      </c>
      <c r="AK12" s="62">
        <v>1</v>
      </c>
      <c r="AL12" s="63">
        <v>0</v>
      </c>
      <c r="AM12" s="63">
        <v>0</v>
      </c>
      <c r="AN12" s="63">
        <v>0</v>
      </c>
      <c r="AO12" s="64">
        <v>0</v>
      </c>
      <c r="AP12" s="62">
        <v>1</v>
      </c>
      <c r="AQ12" s="63">
        <v>0</v>
      </c>
      <c r="AR12" s="63">
        <v>0</v>
      </c>
      <c r="AS12" s="63">
        <v>0</v>
      </c>
      <c r="AT12" s="64">
        <v>0</v>
      </c>
      <c r="AU12" s="62">
        <v>1</v>
      </c>
      <c r="AV12" s="63">
        <v>0</v>
      </c>
      <c r="AW12" s="63">
        <v>0</v>
      </c>
      <c r="AX12" s="63">
        <v>0</v>
      </c>
      <c r="AY12" s="64">
        <v>0</v>
      </c>
      <c r="AZ12" s="62">
        <v>1</v>
      </c>
      <c r="BA12" s="63">
        <v>0</v>
      </c>
      <c r="BB12" s="63">
        <v>0</v>
      </c>
      <c r="BC12" s="63">
        <v>0</v>
      </c>
      <c r="BD12" s="64">
        <v>0</v>
      </c>
      <c r="BE12" s="62">
        <v>1</v>
      </c>
      <c r="BF12" s="63">
        <v>0</v>
      </c>
      <c r="BG12" s="63">
        <v>0</v>
      </c>
      <c r="BH12" s="63">
        <v>0</v>
      </c>
      <c r="BI12" s="64">
        <v>0</v>
      </c>
      <c r="BJ12" s="62">
        <v>1</v>
      </c>
      <c r="BK12" s="63">
        <v>0</v>
      </c>
      <c r="BL12" s="63">
        <v>0</v>
      </c>
      <c r="BM12" s="63">
        <v>0</v>
      </c>
      <c r="BN12" s="64">
        <v>0</v>
      </c>
      <c r="BO12" s="62">
        <v>1</v>
      </c>
      <c r="BP12" s="63">
        <v>0</v>
      </c>
      <c r="BQ12" s="63">
        <v>0</v>
      </c>
      <c r="BR12" s="63">
        <v>0</v>
      </c>
      <c r="BS12" s="64">
        <v>0</v>
      </c>
      <c r="BT12" s="62">
        <v>1</v>
      </c>
      <c r="BU12" s="63">
        <v>0</v>
      </c>
      <c r="BV12" s="63">
        <v>0</v>
      </c>
      <c r="BW12" s="63">
        <v>0</v>
      </c>
      <c r="BX12" s="64">
        <v>0</v>
      </c>
      <c r="BY12" s="62">
        <v>1</v>
      </c>
      <c r="BZ12" s="63">
        <v>0</v>
      </c>
      <c r="CA12" s="63">
        <v>0</v>
      </c>
      <c r="CB12" s="63">
        <v>0</v>
      </c>
      <c r="CC12" s="64">
        <v>0</v>
      </c>
      <c r="CD12" s="62">
        <v>1</v>
      </c>
      <c r="CE12" s="63">
        <v>0</v>
      </c>
      <c r="CF12" s="63">
        <v>0</v>
      </c>
      <c r="CG12" s="63">
        <v>0</v>
      </c>
      <c r="CH12" s="64">
        <v>0</v>
      </c>
      <c r="CI12" s="62">
        <v>1</v>
      </c>
      <c r="CJ12" s="63">
        <v>0</v>
      </c>
      <c r="CK12" s="63">
        <v>0</v>
      </c>
      <c r="CL12" s="63">
        <v>0</v>
      </c>
      <c r="CM12" s="64">
        <v>0</v>
      </c>
      <c r="CN12" s="62">
        <v>1</v>
      </c>
      <c r="CO12" s="63">
        <v>0</v>
      </c>
      <c r="CP12" s="63">
        <v>0</v>
      </c>
      <c r="CQ12" s="63">
        <v>0</v>
      </c>
      <c r="CR12" s="64">
        <v>0</v>
      </c>
      <c r="CS12" s="62">
        <v>1</v>
      </c>
      <c r="CT12" s="63">
        <v>0</v>
      </c>
      <c r="CU12" s="63">
        <v>0</v>
      </c>
      <c r="CV12" s="63">
        <v>0</v>
      </c>
      <c r="CW12" s="64">
        <v>0</v>
      </c>
      <c r="CX12" s="62">
        <v>1</v>
      </c>
      <c r="CY12" s="63">
        <v>0</v>
      </c>
      <c r="CZ12" s="63">
        <v>0</v>
      </c>
      <c r="DA12" s="63">
        <v>0</v>
      </c>
      <c r="DB12" s="64">
        <v>0</v>
      </c>
      <c r="DC12" s="62">
        <v>1</v>
      </c>
      <c r="DD12" s="63">
        <v>0</v>
      </c>
      <c r="DE12" s="63">
        <v>0</v>
      </c>
      <c r="DF12" s="63">
        <v>0</v>
      </c>
      <c r="DG12" s="64">
        <v>0</v>
      </c>
      <c r="DH12" s="62">
        <v>1</v>
      </c>
      <c r="DI12" s="63">
        <v>0</v>
      </c>
      <c r="DJ12" s="63">
        <v>0</v>
      </c>
      <c r="DK12" s="63">
        <v>0</v>
      </c>
      <c r="DL12" s="64">
        <v>0</v>
      </c>
      <c r="DM12" s="62">
        <v>1</v>
      </c>
      <c r="DN12" s="63">
        <v>0</v>
      </c>
      <c r="DO12" s="63">
        <v>0</v>
      </c>
      <c r="DP12" s="63">
        <v>0</v>
      </c>
      <c r="DQ12" s="64">
        <v>0</v>
      </c>
      <c r="DR12" s="62">
        <v>1</v>
      </c>
      <c r="DS12" s="63">
        <v>0</v>
      </c>
      <c r="DT12" s="63">
        <v>0</v>
      </c>
      <c r="DU12" s="63">
        <v>0</v>
      </c>
      <c r="DV12" s="64">
        <v>0</v>
      </c>
      <c r="DW12" s="62">
        <v>1</v>
      </c>
      <c r="DX12" s="63">
        <v>0</v>
      </c>
      <c r="DY12" s="63">
        <v>0</v>
      </c>
      <c r="DZ12" s="63">
        <v>0</v>
      </c>
      <c r="EA12" s="64">
        <v>0</v>
      </c>
      <c r="EB12" s="62">
        <v>1</v>
      </c>
      <c r="EC12" s="63">
        <v>0</v>
      </c>
      <c r="ED12" s="63">
        <v>0</v>
      </c>
      <c r="EE12" s="63">
        <v>0</v>
      </c>
      <c r="EF12" s="64">
        <v>0</v>
      </c>
      <c r="EG12" s="62">
        <v>1</v>
      </c>
      <c r="EH12" s="63">
        <v>0</v>
      </c>
      <c r="EI12" s="63">
        <v>0</v>
      </c>
      <c r="EJ12" s="63">
        <v>0</v>
      </c>
      <c r="EK12" s="64">
        <v>0</v>
      </c>
      <c r="EL12" s="62">
        <v>1</v>
      </c>
      <c r="EM12" s="63">
        <v>0</v>
      </c>
      <c r="EN12" s="63">
        <v>0</v>
      </c>
      <c r="EO12" s="63">
        <v>0</v>
      </c>
      <c r="EP12" s="64">
        <v>0</v>
      </c>
      <c r="EQ12" s="62">
        <v>1</v>
      </c>
      <c r="ER12" s="63">
        <v>0</v>
      </c>
      <c r="ES12" s="63">
        <v>0</v>
      </c>
      <c r="ET12" s="63">
        <v>0</v>
      </c>
      <c r="EU12" s="64">
        <v>0</v>
      </c>
      <c r="EV12" s="62">
        <v>1</v>
      </c>
      <c r="EW12" s="63">
        <v>0</v>
      </c>
      <c r="EX12" s="63">
        <v>0</v>
      </c>
      <c r="EY12" s="63">
        <v>0</v>
      </c>
      <c r="EZ12" s="64">
        <v>0</v>
      </c>
      <c r="FA12" s="62">
        <v>1</v>
      </c>
      <c r="FB12" s="63">
        <v>0</v>
      </c>
      <c r="FC12" s="63">
        <v>0</v>
      </c>
      <c r="FD12" s="63">
        <v>0</v>
      </c>
      <c r="FE12" s="64">
        <v>0</v>
      </c>
      <c r="FF12" s="35">
        <f t="shared" si="4"/>
        <v>0</v>
      </c>
      <c r="FG12" s="48">
        <f t="shared" si="5"/>
        <v>30</v>
      </c>
      <c r="FH12" s="37">
        <f t="shared" si="6"/>
        <v>30</v>
      </c>
      <c r="FI12" s="37">
        <f t="shared" si="0"/>
        <v>0</v>
      </c>
      <c r="FJ12" s="37">
        <f t="shared" si="1"/>
        <v>0</v>
      </c>
      <c r="FK12" s="37">
        <f t="shared" si="2"/>
        <v>0</v>
      </c>
      <c r="FL12" s="37">
        <f t="shared" si="3"/>
        <v>0</v>
      </c>
      <c r="FM12" s="49"/>
      <c r="FN12" s="50"/>
      <c r="FO12" s="51"/>
    </row>
    <row r="13" spans="1:171" ht="15.75" thickBot="1" x14ac:dyDescent="0.3">
      <c r="A13" s="41" t="s">
        <v>13</v>
      </c>
      <c r="B13" s="42">
        <v>9</v>
      </c>
      <c r="C13" s="52" t="s">
        <v>24</v>
      </c>
      <c r="D13" s="53">
        <v>41129944</v>
      </c>
      <c r="E13" s="45">
        <v>43617</v>
      </c>
      <c r="F13" s="46" t="s">
        <v>15</v>
      </c>
      <c r="G13" s="62">
        <v>1</v>
      </c>
      <c r="H13" s="63">
        <v>0</v>
      </c>
      <c r="I13" s="63">
        <v>0</v>
      </c>
      <c r="J13" s="63">
        <v>0</v>
      </c>
      <c r="K13" s="64">
        <v>0</v>
      </c>
      <c r="L13" s="62">
        <v>1</v>
      </c>
      <c r="M13" s="63">
        <v>0</v>
      </c>
      <c r="N13" s="63">
        <v>0</v>
      </c>
      <c r="O13" s="63">
        <v>0</v>
      </c>
      <c r="P13" s="64">
        <v>0</v>
      </c>
      <c r="Q13" s="62">
        <v>1</v>
      </c>
      <c r="R13" s="63">
        <v>0</v>
      </c>
      <c r="S13" s="63">
        <v>0</v>
      </c>
      <c r="T13" s="63">
        <v>0</v>
      </c>
      <c r="U13" s="64">
        <v>0</v>
      </c>
      <c r="V13" s="62">
        <v>1</v>
      </c>
      <c r="W13" s="63">
        <v>0</v>
      </c>
      <c r="X13" s="63">
        <v>0</v>
      </c>
      <c r="Y13" s="63">
        <v>0</v>
      </c>
      <c r="Z13" s="64">
        <v>0</v>
      </c>
      <c r="AA13" s="62">
        <v>1</v>
      </c>
      <c r="AB13" s="63">
        <v>0</v>
      </c>
      <c r="AC13" s="63">
        <v>0</v>
      </c>
      <c r="AD13" s="63">
        <v>0</v>
      </c>
      <c r="AE13" s="64">
        <v>0</v>
      </c>
      <c r="AF13" s="62">
        <v>1</v>
      </c>
      <c r="AG13" s="63">
        <v>0</v>
      </c>
      <c r="AH13" s="63">
        <v>0</v>
      </c>
      <c r="AI13" s="63">
        <v>0</v>
      </c>
      <c r="AJ13" s="64">
        <v>0</v>
      </c>
      <c r="AK13" s="62">
        <v>1</v>
      </c>
      <c r="AL13" s="63">
        <v>0</v>
      </c>
      <c r="AM13" s="63">
        <v>0</v>
      </c>
      <c r="AN13" s="63">
        <v>0</v>
      </c>
      <c r="AO13" s="64">
        <v>0</v>
      </c>
      <c r="AP13" s="62">
        <v>1</v>
      </c>
      <c r="AQ13" s="63">
        <v>0</v>
      </c>
      <c r="AR13" s="63">
        <v>0</v>
      </c>
      <c r="AS13" s="63">
        <v>0</v>
      </c>
      <c r="AT13" s="64">
        <v>0</v>
      </c>
      <c r="AU13" s="62">
        <v>1</v>
      </c>
      <c r="AV13" s="63">
        <v>0</v>
      </c>
      <c r="AW13" s="63">
        <v>0</v>
      </c>
      <c r="AX13" s="63">
        <v>0</v>
      </c>
      <c r="AY13" s="64">
        <v>0</v>
      </c>
      <c r="AZ13" s="62">
        <v>1</v>
      </c>
      <c r="BA13" s="63">
        <v>0</v>
      </c>
      <c r="BB13" s="63">
        <v>0</v>
      </c>
      <c r="BC13" s="63">
        <v>0</v>
      </c>
      <c r="BD13" s="64">
        <v>0</v>
      </c>
      <c r="BE13" s="62">
        <v>1</v>
      </c>
      <c r="BF13" s="63">
        <v>0</v>
      </c>
      <c r="BG13" s="63">
        <v>0</v>
      </c>
      <c r="BH13" s="63">
        <v>0</v>
      </c>
      <c r="BI13" s="64">
        <v>0</v>
      </c>
      <c r="BJ13" s="62">
        <v>1</v>
      </c>
      <c r="BK13" s="63">
        <v>0</v>
      </c>
      <c r="BL13" s="63">
        <v>0</v>
      </c>
      <c r="BM13" s="63">
        <v>0</v>
      </c>
      <c r="BN13" s="64">
        <v>0</v>
      </c>
      <c r="BO13" s="62">
        <v>1</v>
      </c>
      <c r="BP13" s="63">
        <v>0</v>
      </c>
      <c r="BQ13" s="63">
        <v>0</v>
      </c>
      <c r="BR13" s="63">
        <v>0</v>
      </c>
      <c r="BS13" s="64">
        <v>0</v>
      </c>
      <c r="BT13" s="62">
        <v>1</v>
      </c>
      <c r="BU13" s="63">
        <v>0</v>
      </c>
      <c r="BV13" s="63">
        <v>0</v>
      </c>
      <c r="BW13" s="63">
        <v>0</v>
      </c>
      <c r="BX13" s="64">
        <v>0</v>
      </c>
      <c r="BY13" s="62">
        <v>1</v>
      </c>
      <c r="BZ13" s="63">
        <v>0</v>
      </c>
      <c r="CA13" s="63">
        <v>0</v>
      </c>
      <c r="CB13" s="63">
        <v>0</v>
      </c>
      <c r="CC13" s="64">
        <v>0</v>
      </c>
      <c r="CD13" s="62">
        <v>1</v>
      </c>
      <c r="CE13" s="63">
        <v>0</v>
      </c>
      <c r="CF13" s="63">
        <v>0</v>
      </c>
      <c r="CG13" s="63">
        <v>0</v>
      </c>
      <c r="CH13" s="64">
        <v>0</v>
      </c>
      <c r="CI13" s="62">
        <v>1</v>
      </c>
      <c r="CJ13" s="63">
        <v>0</v>
      </c>
      <c r="CK13" s="63">
        <v>0</v>
      </c>
      <c r="CL13" s="63">
        <v>0</v>
      </c>
      <c r="CM13" s="64">
        <v>0</v>
      </c>
      <c r="CN13" s="62">
        <v>1</v>
      </c>
      <c r="CO13" s="63">
        <v>0</v>
      </c>
      <c r="CP13" s="63">
        <v>0</v>
      </c>
      <c r="CQ13" s="63">
        <v>0</v>
      </c>
      <c r="CR13" s="64">
        <v>0</v>
      </c>
      <c r="CS13" s="62">
        <v>1</v>
      </c>
      <c r="CT13" s="63">
        <v>0</v>
      </c>
      <c r="CU13" s="63">
        <v>0</v>
      </c>
      <c r="CV13" s="63">
        <v>0</v>
      </c>
      <c r="CW13" s="64">
        <v>0</v>
      </c>
      <c r="CX13" s="62">
        <v>1</v>
      </c>
      <c r="CY13" s="63">
        <v>0</v>
      </c>
      <c r="CZ13" s="63">
        <v>0</v>
      </c>
      <c r="DA13" s="63">
        <v>0</v>
      </c>
      <c r="DB13" s="64">
        <v>0</v>
      </c>
      <c r="DC13" s="62">
        <v>1</v>
      </c>
      <c r="DD13" s="63">
        <v>0</v>
      </c>
      <c r="DE13" s="63">
        <v>0</v>
      </c>
      <c r="DF13" s="63">
        <v>0</v>
      </c>
      <c r="DG13" s="64">
        <v>0</v>
      </c>
      <c r="DH13" s="62">
        <v>1</v>
      </c>
      <c r="DI13" s="63">
        <v>0</v>
      </c>
      <c r="DJ13" s="63">
        <v>0</v>
      </c>
      <c r="DK13" s="63">
        <v>0</v>
      </c>
      <c r="DL13" s="64">
        <v>0</v>
      </c>
      <c r="DM13" s="62">
        <v>1</v>
      </c>
      <c r="DN13" s="63">
        <v>0</v>
      </c>
      <c r="DO13" s="63">
        <v>0</v>
      </c>
      <c r="DP13" s="63">
        <v>0</v>
      </c>
      <c r="DQ13" s="64">
        <v>0</v>
      </c>
      <c r="DR13" s="62">
        <v>1</v>
      </c>
      <c r="DS13" s="63">
        <v>0</v>
      </c>
      <c r="DT13" s="63">
        <v>0</v>
      </c>
      <c r="DU13" s="63">
        <v>0</v>
      </c>
      <c r="DV13" s="64">
        <v>0</v>
      </c>
      <c r="DW13" s="62">
        <v>1</v>
      </c>
      <c r="DX13" s="63">
        <v>0</v>
      </c>
      <c r="DY13" s="63">
        <v>0</v>
      </c>
      <c r="DZ13" s="63">
        <v>0</v>
      </c>
      <c r="EA13" s="64">
        <v>0</v>
      </c>
      <c r="EB13" s="62">
        <v>1</v>
      </c>
      <c r="EC13" s="63">
        <v>0</v>
      </c>
      <c r="ED13" s="63">
        <v>0</v>
      </c>
      <c r="EE13" s="63">
        <v>0</v>
      </c>
      <c r="EF13" s="64">
        <v>0</v>
      </c>
      <c r="EG13" s="62">
        <v>1</v>
      </c>
      <c r="EH13" s="63">
        <v>0</v>
      </c>
      <c r="EI13" s="63">
        <v>0</v>
      </c>
      <c r="EJ13" s="63">
        <v>0</v>
      </c>
      <c r="EK13" s="64">
        <v>0</v>
      </c>
      <c r="EL13" s="62">
        <v>1</v>
      </c>
      <c r="EM13" s="63">
        <v>0</v>
      </c>
      <c r="EN13" s="63">
        <v>0</v>
      </c>
      <c r="EO13" s="63">
        <v>0</v>
      </c>
      <c r="EP13" s="64">
        <v>0</v>
      </c>
      <c r="EQ13" s="62">
        <v>1</v>
      </c>
      <c r="ER13" s="63">
        <v>0</v>
      </c>
      <c r="ES13" s="63">
        <v>0</v>
      </c>
      <c r="ET13" s="63">
        <v>0</v>
      </c>
      <c r="EU13" s="64">
        <v>0</v>
      </c>
      <c r="EV13" s="62">
        <v>1</v>
      </c>
      <c r="EW13" s="63">
        <v>0</v>
      </c>
      <c r="EX13" s="63">
        <v>0</v>
      </c>
      <c r="EY13" s="63">
        <v>0</v>
      </c>
      <c r="EZ13" s="64">
        <v>0</v>
      </c>
      <c r="FA13" s="62">
        <v>1</v>
      </c>
      <c r="FB13" s="63">
        <v>0</v>
      </c>
      <c r="FC13" s="63">
        <v>0</v>
      </c>
      <c r="FD13" s="63">
        <v>0</v>
      </c>
      <c r="FE13" s="64">
        <v>0</v>
      </c>
      <c r="FF13" s="35">
        <f t="shared" si="4"/>
        <v>0</v>
      </c>
      <c r="FG13" s="48">
        <f t="shared" si="5"/>
        <v>30</v>
      </c>
      <c r="FH13" s="37">
        <f t="shared" si="6"/>
        <v>30</v>
      </c>
      <c r="FI13" s="37">
        <f t="shared" si="0"/>
        <v>0</v>
      </c>
      <c r="FJ13" s="37">
        <f t="shared" si="1"/>
        <v>0</v>
      </c>
      <c r="FK13" s="37">
        <f t="shared" si="2"/>
        <v>0</v>
      </c>
      <c r="FL13" s="37">
        <f t="shared" si="3"/>
        <v>0</v>
      </c>
      <c r="FM13" s="49"/>
      <c r="FN13" s="50"/>
      <c r="FO13" s="51"/>
    </row>
    <row r="14" spans="1:171" ht="15.75" thickBot="1" x14ac:dyDescent="0.3">
      <c r="A14" s="41" t="s">
        <v>13</v>
      </c>
      <c r="B14" s="42">
        <v>10</v>
      </c>
      <c r="C14" s="52" t="s">
        <v>25</v>
      </c>
      <c r="D14" s="53">
        <v>18138541</v>
      </c>
      <c r="E14" s="45">
        <v>43617</v>
      </c>
      <c r="F14" s="46" t="s">
        <v>15</v>
      </c>
      <c r="G14" s="62">
        <v>1</v>
      </c>
      <c r="H14" s="63">
        <v>0</v>
      </c>
      <c r="I14" s="63">
        <v>0</v>
      </c>
      <c r="J14" s="63">
        <v>0</v>
      </c>
      <c r="K14" s="64">
        <v>0</v>
      </c>
      <c r="L14" s="62">
        <v>1</v>
      </c>
      <c r="M14" s="63">
        <v>0</v>
      </c>
      <c r="N14" s="63">
        <v>0</v>
      </c>
      <c r="O14" s="63">
        <v>0</v>
      </c>
      <c r="P14" s="64">
        <v>0</v>
      </c>
      <c r="Q14" s="62">
        <v>1</v>
      </c>
      <c r="R14" s="63">
        <v>0</v>
      </c>
      <c r="S14" s="63">
        <v>0</v>
      </c>
      <c r="T14" s="63">
        <v>0</v>
      </c>
      <c r="U14" s="64">
        <v>0</v>
      </c>
      <c r="V14" s="62">
        <v>1</v>
      </c>
      <c r="W14" s="63">
        <v>0</v>
      </c>
      <c r="X14" s="63">
        <v>0</v>
      </c>
      <c r="Y14" s="63">
        <v>0</v>
      </c>
      <c r="Z14" s="64">
        <v>0</v>
      </c>
      <c r="AA14" s="62">
        <v>1</v>
      </c>
      <c r="AB14" s="63">
        <v>0</v>
      </c>
      <c r="AC14" s="63">
        <v>0</v>
      </c>
      <c r="AD14" s="63">
        <v>0</v>
      </c>
      <c r="AE14" s="64">
        <v>0</v>
      </c>
      <c r="AF14" s="62">
        <v>1</v>
      </c>
      <c r="AG14" s="63">
        <v>0</v>
      </c>
      <c r="AH14" s="63">
        <v>0</v>
      </c>
      <c r="AI14" s="63">
        <v>0</v>
      </c>
      <c r="AJ14" s="64">
        <v>0</v>
      </c>
      <c r="AK14" s="62">
        <v>1</v>
      </c>
      <c r="AL14" s="63">
        <v>0</v>
      </c>
      <c r="AM14" s="63">
        <v>0</v>
      </c>
      <c r="AN14" s="63">
        <v>0</v>
      </c>
      <c r="AO14" s="64">
        <v>0</v>
      </c>
      <c r="AP14" s="62">
        <v>1</v>
      </c>
      <c r="AQ14" s="63">
        <v>0</v>
      </c>
      <c r="AR14" s="63">
        <v>0</v>
      </c>
      <c r="AS14" s="63">
        <v>0</v>
      </c>
      <c r="AT14" s="64">
        <v>0</v>
      </c>
      <c r="AU14" s="62">
        <v>1</v>
      </c>
      <c r="AV14" s="63">
        <v>0</v>
      </c>
      <c r="AW14" s="63">
        <v>0</v>
      </c>
      <c r="AX14" s="63">
        <v>0</v>
      </c>
      <c r="AY14" s="64">
        <v>0</v>
      </c>
      <c r="AZ14" s="62">
        <v>1</v>
      </c>
      <c r="BA14" s="63">
        <v>0</v>
      </c>
      <c r="BB14" s="63">
        <v>0</v>
      </c>
      <c r="BC14" s="63">
        <v>0</v>
      </c>
      <c r="BD14" s="64">
        <v>0</v>
      </c>
      <c r="BE14" s="62">
        <v>1</v>
      </c>
      <c r="BF14" s="63">
        <v>0</v>
      </c>
      <c r="BG14" s="63">
        <v>0</v>
      </c>
      <c r="BH14" s="63">
        <v>0</v>
      </c>
      <c r="BI14" s="64">
        <v>0</v>
      </c>
      <c r="BJ14" s="62">
        <v>1</v>
      </c>
      <c r="BK14" s="63">
        <v>0</v>
      </c>
      <c r="BL14" s="63">
        <v>0</v>
      </c>
      <c r="BM14" s="63">
        <v>0</v>
      </c>
      <c r="BN14" s="64">
        <v>0</v>
      </c>
      <c r="BO14" s="62">
        <v>1</v>
      </c>
      <c r="BP14" s="63">
        <v>0</v>
      </c>
      <c r="BQ14" s="63">
        <v>0</v>
      </c>
      <c r="BR14" s="63">
        <v>0</v>
      </c>
      <c r="BS14" s="64">
        <v>0</v>
      </c>
      <c r="BT14" s="62">
        <v>1</v>
      </c>
      <c r="BU14" s="63">
        <v>0</v>
      </c>
      <c r="BV14" s="63">
        <v>0</v>
      </c>
      <c r="BW14" s="63">
        <v>0</v>
      </c>
      <c r="BX14" s="64">
        <v>0</v>
      </c>
      <c r="BY14" s="62">
        <v>1</v>
      </c>
      <c r="BZ14" s="63">
        <v>0</v>
      </c>
      <c r="CA14" s="63">
        <v>0</v>
      </c>
      <c r="CB14" s="63">
        <v>0</v>
      </c>
      <c r="CC14" s="64">
        <v>0</v>
      </c>
      <c r="CD14" s="62">
        <v>1</v>
      </c>
      <c r="CE14" s="63">
        <v>0</v>
      </c>
      <c r="CF14" s="63">
        <v>0</v>
      </c>
      <c r="CG14" s="63">
        <v>0</v>
      </c>
      <c r="CH14" s="64">
        <v>0</v>
      </c>
      <c r="CI14" s="62">
        <v>1</v>
      </c>
      <c r="CJ14" s="63">
        <v>0</v>
      </c>
      <c r="CK14" s="63">
        <v>0</v>
      </c>
      <c r="CL14" s="63">
        <v>0</v>
      </c>
      <c r="CM14" s="64">
        <v>0</v>
      </c>
      <c r="CN14" s="62">
        <v>1</v>
      </c>
      <c r="CO14" s="63">
        <v>0</v>
      </c>
      <c r="CP14" s="63">
        <v>0</v>
      </c>
      <c r="CQ14" s="63">
        <v>0</v>
      </c>
      <c r="CR14" s="64">
        <v>0</v>
      </c>
      <c r="CS14" s="62">
        <v>1</v>
      </c>
      <c r="CT14" s="63">
        <v>0</v>
      </c>
      <c r="CU14" s="63">
        <v>0</v>
      </c>
      <c r="CV14" s="63">
        <v>0</v>
      </c>
      <c r="CW14" s="64">
        <v>0</v>
      </c>
      <c r="CX14" s="62">
        <v>1</v>
      </c>
      <c r="CY14" s="63">
        <v>0</v>
      </c>
      <c r="CZ14" s="63">
        <v>0</v>
      </c>
      <c r="DA14" s="63">
        <v>0</v>
      </c>
      <c r="DB14" s="64">
        <v>0</v>
      </c>
      <c r="DC14" s="62">
        <v>1</v>
      </c>
      <c r="DD14" s="63">
        <v>0</v>
      </c>
      <c r="DE14" s="63">
        <v>0</v>
      </c>
      <c r="DF14" s="63">
        <v>0</v>
      </c>
      <c r="DG14" s="64">
        <v>0</v>
      </c>
      <c r="DH14" s="62">
        <v>1</v>
      </c>
      <c r="DI14" s="63">
        <v>0</v>
      </c>
      <c r="DJ14" s="63">
        <v>0</v>
      </c>
      <c r="DK14" s="63">
        <v>0</v>
      </c>
      <c r="DL14" s="64">
        <v>0</v>
      </c>
      <c r="DM14" s="62">
        <v>1</v>
      </c>
      <c r="DN14" s="63">
        <v>0</v>
      </c>
      <c r="DO14" s="63">
        <v>0</v>
      </c>
      <c r="DP14" s="63">
        <v>0</v>
      </c>
      <c r="DQ14" s="64">
        <v>0</v>
      </c>
      <c r="DR14" s="62">
        <v>1</v>
      </c>
      <c r="DS14" s="63">
        <v>0</v>
      </c>
      <c r="DT14" s="63">
        <v>0</v>
      </c>
      <c r="DU14" s="63">
        <v>0</v>
      </c>
      <c r="DV14" s="64">
        <v>0</v>
      </c>
      <c r="DW14" s="62">
        <v>1</v>
      </c>
      <c r="DX14" s="63">
        <v>0</v>
      </c>
      <c r="DY14" s="63">
        <v>0</v>
      </c>
      <c r="DZ14" s="63">
        <v>0</v>
      </c>
      <c r="EA14" s="64">
        <v>0</v>
      </c>
      <c r="EB14" s="62">
        <v>1</v>
      </c>
      <c r="EC14" s="63">
        <v>0</v>
      </c>
      <c r="ED14" s="63">
        <v>0</v>
      </c>
      <c r="EE14" s="63">
        <v>0</v>
      </c>
      <c r="EF14" s="64">
        <v>0</v>
      </c>
      <c r="EG14" s="62">
        <v>1</v>
      </c>
      <c r="EH14" s="63">
        <v>0</v>
      </c>
      <c r="EI14" s="63">
        <v>0</v>
      </c>
      <c r="EJ14" s="63">
        <v>0</v>
      </c>
      <c r="EK14" s="64">
        <v>0</v>
      </c>
      <c r="EL14" s="62">
        <v>1</v>
      </c>
      <c r="EM14" s="63">
        <v>0</v>
      </c>
      <c r="EN14" s="63">
        <v>0</v>
      </c>
      <c r="EO14" s="63">
        <v>0</v>
      </c>
      <c r="EP14" s="64">
        <v>0</v>
      </c>
      <c r="EQ14" s="62">
        <v>1</v>
      </c>
      <c r="ER14" s="63">
        <v>0</v>
      </c>
      <c r="ES14" s="63">
        <v>0</v>
      </c>
      <c r="ET14" s="63">
        <v>0</v>
      </c>
      <c r="EU14" s="64">
        <v>0</v>
      </c>
      <c r="EV14" s="62">
        <v>1</v>
      </c>
      <c r="EW14" s="63">
        <v>0</v>
      </c>
      <c r="EX14" s="63">
        <v>0</v>
      </c>
      <c r="EY14" s="63">
        <v>0</v>
      </c>
      <c r="EZ14" s="64">
        <v>0</v>
      </c>
      <c r="FA14" s="62">
        <v>1</v>
      </c>
      <c r="FB14" s="63">
        <v>0</v>
      </c>
      <c r="FC14" s="63">
        <v>0</v>
      </c>
      <c r="FD14" s="63">
        <v>0</v>
      </c>
      <c r="FE14" s="64">
        <v>0</v>
      </c>
      <c r="FF14" s="35">
        <f t="shared" si="4"/>
        <v>0</v>
      </c>
      <c r="FG14" s="48">
        <f t="shared" si="5"/>
        <v>30</v>
      </c>
      <c r="FH14" s="37">
        <f t="shared" si="6"/>
        <v>30</v>
      </c>
      <c r="FI14" s="37">
        <f t="shared" si="0"/>
        <v>0</v>
      </c>
      <c r="FJ14" s="37">
        <f t="shared" si="1"/>
        <v>0</v>
      </c>
      <c r="FK14" s="37">
        <f t="shared" si="2"/>
        <v>0</v>
      </c>
      <c r="FL14" s="37">
        <f t="shared" si="3"/>
        <v>0</v>
      </c>
      <c r="FM14" s="49"/>
      <c r="FN14" s="54"/>
      <c r="FO14" s="51"/>
    </row>
    <row r="15" spans="1:171" ht="15.75" thickBot="1" x14ac:dyDescent="0.3">
      <c r="A15" s="41" t="s">
        <v>13</v>
      </c>
      <c r="B15" s="42">
        <v>11</v>
      </c>
      <c r="C15" s="52" t="s">
        <v>26</v>
      </c>
      <c r="D15" s="53">
        <v>44443029</v>
      </c>
      <c r="E15" s="55">
        <v>43617</v>
      </c>
      <c r="F15" s="46" t="s">
        <v>15</v>
      </c>
      <c r="G15" s="62">
        <v>1</v>
      </c>
      <c r="H15" s="63">
        <v>0</v>
      </c>
      <c r="I15" s="63">
        <v>0</v>
      </c>
      <c r="J15" s="63">
        <v>0</v>
      </c>
      <c r="K15" s="64">
        <v>0</v>
      </c>
      <c r="L15" s="62">
        <v>1</v>
      </c>
      <c r="M15" s="63">
        <v>0</v>
      </c>
      <c r="N15" s="63">
        <v>0</v>
      </c>
      <c r="O15" s="63">
        <v>0</v>
      </c>
      <c r="P15" s="64">
        <v>0</v>
      </c>
      <c r="Q15" s="62">
        <v>1</v>
      </c>
      <c r="R15" s="63">
        <v>0</v>
      </c>
      <c r="S15" s="63">
        <v>0</v>
      </c>
      <c r="T15" s="63">
        <v>0</v>
      </c>
      <c r="U15" s="64">
        <v>0</v>
      </c>
      <c r="V15" s="62">
        <v>1</v>
      </c>
      <c r="W15" s="63">
        <v>0</v>
      </c>
      <c r="X15" s="63">
        <v>0</v>
      </c>
      <c r="Y15" s="63">
        <v>0</v>
      </c>
      <c r="Z15" s="64">
        <v>0</v>
      </c>
      <c r="AA15" s="62">
        <v>1</v>
      </c>
      <c r="AB15" s="63">
        <v>0</v>
      </c>
      <c r="AC15" s="63">
        <v>0</v>
      </c>
      <c r="AD15" s="63">
        <v>0</v>
      </c>
      <c r="AE15" s="64">
        <v>0</v>
      </c>
      <c r="AF15" s="62">
        <v>1</v>
      </c>
      <c r="AG15" s="63">
        <v>0</v>
      </c>
      <c r="AH15" s="63">
        <v>0</v>
      </c>
      <c r="AI15" s="63">
        <v>0</v>
      </c>
      <c r="AJ15" s="64">
        <v>0</v>
      </c>
      <c r="AK15" s="62">
        <v>1</v>
      </c>
      <c r="AL15" s="63">
        <v>0</v>
      </c>
      <c r="AM15" s="63">
        <v>0</v>
      </c>
      <c r="AN15" s="63">
        <v>0</v>
      </c>
      <c r="AO15" s="64">
        <v>0</v>
      </c>
      <c r="AP15" s="62">
        <v>1</v>
      </c>
      <c r="AQ15" s="63">
        <v>0</v>
      </c>
      <c r="AR15" s="63">
        <v>0</v>
      </c>
      <c r="AS15" s="63">
        <v>0</v>
      </c>
      <c r="AT15" s="64">
        <v>0</v>
      </c>
      <c r="AU15" s="62">
        <v>1</v>
      </c>
      <c r="AV15" s="63">
        <v>0</v>
      </c>
      <c r="AW15" s="63">
        <v>0</v>
      </c>
      <c r="AX15" s="63">
        <v>0</v>
      </c>
      <c r="AY15" s="64">
        <v>0</v>
      </c>
      <c r="AZ15" s="62">
        <v>1</v>
      </c>
      <c r="BA15" s="63">
        <v>0</v>
      </c>
      <c r="BB15" s="63">
        <v>0</v>
      </c>
      <c r="BC15" s="63">
        <v>0</v>
      </c>
      <c r="BD15" s="64">
        <v>0</v>
      </c>
      <c r="BE15" s="62">
        <v>1</v>
      </c>
      <c r="BF15" s="63">
        <v>0</v>
      </c>
      <c r="BG15" s="63">
        <v>0</v>
      </c>
      <c r="BH15" s="63">
        <v>0</v>
      </c>
      <c r="BI15" s="64">
        <v>0</v>
      </c>
      <c r="BJ15" s="62">
        <v>1</v>
      </c>
      <c r="BK15" s="63">
        <v>0</v>
      </c>
      <c r="BL15" s="63">
        <v>0</v>
      </c>
      <c r="BM15" s="63">
        <v>0</v>
      </c>
      <c r="BN15" s="64">
        <v>0</v>
      </c>
      <c r="BO15" s="62">
        <v>1</v>
      </c>
      <c r="BP15" s="63">
        <v>0</v>
      </c>
      <c r="BQ15" s="63">
        <v>0</v>
      </c>
      <c r="BR15" s="63">
        <v>0</v>
      </c>
      <c r="BS15" s="64">
        <v>0</v>
      </c>
      <c r="BT15" s="62">
        <v>1</v>
      </c>
      <c r="BU15" s="63">
        <v>0</v>
      </c>
      <c r="BV15" s="63">
        <v>0</v>
      </c>
      <c r="BW15" s="63">
        <v>0</v>
      </c>
      <c r="BX15" s="64">
        <v>0</v>
      </c>
      <c r="BY15" s="62">
        <v>1</v>
      </c>
      <c r="BZ15" s="63">
        <v>0</v>
      </c>
      <c r="CA15" s="63">
        <v>0</v>
      </c>
      <c r="CB15" s="63">
        <v>0</v>
      </c>
      <c r="CC15" s="64">
        <v>0</v>
      </c>
      <c r="CD15" s="62">
        <v>1</v>
      </c>
      <c r="CE15" s="63">
        <v>0</v>
      </c>
      <c r="CF15" s="63">
        <v>0</v>
      </c>
      <c r="CG15" s="63">
        <v>0</v>
      </c>
      <c r="CH15" s="64">
        <v>0</v>
      </c>
      <c r="CI15" s="62">
        <v>1</v>
      </c>
      <c r="CJ15" s="63">
        <v>0</v>
      </c>
      <c r="CK15" s="63">
        <v>0</v>
      </c>
      <c r="CL15" s="63">
        <v>0</v>
      </c>
      <c r="CM15" s="64">
        <v>0</v>
      </c>
      <c r="CN15" s="62">
        <v>1</v>
      </c>
      <c r="CO15" s="63">
        <v>0</v>
      </c>
      <c r="CP15" s="63">
        <v>0</v>
      </c>
      <c r="CQ15" s="63">
        <v>0</v>
      </c>
      <c r="CR15" s="64">
        <v>0</v>
      </c>
      <c r="CS15" s="62">
        <v>1</v>
      </c>
      <c r="CT15" s="63">
        <v>0</v>
      </c>
      <c r="CU15" s="63">
        <v>0</v>
      </c>
      <c r="CV15" s="63">
        <v>0</v>
      </c>
      <c r="CW15" s="64">
        <v>0</v>
      </c>
      <c r="CX15" s="62">
        <v>1</v>
      </c>
      <c r="CY15" s="63">
        <v>0</v>
      </c>
      <c r="CZ15" s="63">
        <v>0</v>
      </c>
      <c r="DA15" s="63">
        <v>0</v>
      </c>
      <c r="DB15" s="64">
        <v>0</v>
      </c>
      <c r="DC15" s="62">
        <v>1</v>
      </c>
      <c r="DD15" s="63">
        <v>0</v>
      </c>
      <c r="DE15" s="63">
        <v>0</v>
      </c>
      <c r="DF15" s="63">
        <v>0</v>
      </c>
      <c r="DG15" s="64">
        <v>0</v>
      </c>
      <c r="DH15" s="62">
        <v>1</v>
      </c>
      <c r="DI15" s="63">
        <v>0</v>
      </c>
      <c r="DJ15" s="63">
        <v>0</v>
      </c>
      <c r="DK15" s="63">
        <v>0</v>
      </c>
      <c r="DL15" s="64">
        <v>0</v>
      </c>
      <c r="DM15" s="62">
        <v>1</v>
      </c>
      <c r="DN15" s="63">
        <v>0</v>
      </c>
      <c r="DO15" s="63">
        <v>0</v>
      </c>
      <c r="DP15" s="63">
        <v>0</v>
      </c>
      <c r="DQ15" s="64">
        <v>0</v>
      </c>
      <c r="DR15" s="62">
        <v>1</v>
      </c>
      <c r="DS15" s="63">
        <v>0</v>
      </c>
      <c r="DT15" s="63">
        <v>0</v>
      </c>
      <c r="DU15" s="63">
        <v>0</v>
      </c>
      <c r="DV15" s="64">
        <v>0</v>
      </c>
      <c r="DW15" s="62">
        <v>1</v>
      </c>
      <c r="DX15" s="63">
        <v>0</v>
      </c>
      <c r="DY15" s="63">
        <v>0</v>
      </c>
      <c r="DZ15" s="63">
        <v>0</v>
      </c>
      <c r="EA15" s="64">
        <v>0</v>
      </c>
      <c r="EB15" s="62">
        <v>1</v>
      </c>
      <c r="EC15" s="63">
        <v>0</v>
      </c>
      <c r="ED15" s="63">
        <v>0</v>
      </c>
      <c r="EE15" s="63">
        <v>0</v>
      </c>
      <c r="EF15" s="64">
        <v>0</v>
      </c>
      <c r="EG15" s="62">
        <v>1</v>
      </c>
      <c r="EH15" s="63">
        <v>0</v>
      </c>
      <c r="EI15" s="63">
        <v>0</v>
      </c>
      <c r="EJ15" s="63">
        <v>0</v>
      </c>
      <c r="EK15" s="64">
        <v>0</v>
      </c>
      <c r="EL15" s="62">
        <v>1</v>
      </c>
      <c r="EM15" s="63">
        <v>0</v>
      </c>
      <c r="EN15" s="63">
        <v>0</v>
      </c>
      <c r="EO15" s="63">
        <v>0</v>
      </c>
      <c r="EP15" s="64">
        <v>0</v>
      </c>
      <c r="EQ15" s="62">
        <v>1</v>
      </c>
      <c r="ER15" s="63">
        <v>0</v>
      </c>
      <c r="ES15" s="63">
        <v>0</v>
      </c>
      <c r="ET15" s="63">
        <v>0</v>
      </c>
      <c r="EU15" s="64">
        <v>0</v>
      </c>
      <c r="EV15" s="62">
        <v>1</v>
      </c>
      <c r="EW15" s="63">
        <v>0</v>
      </c>
      <c r="EX15" s="63">
        <v>0</v>
      </c>
      <c r="EY15" s="63">
        <v>0</v>
      </c>
      <c r="EZ15" s="64">
        <v>0</v>
      </c>
      <c r="FA15" s="62">
        <v>1</v>
      </c>
      <c r="FB15" s="63">
        <v>0</v>
      </c>
      <c r="FC15" s="63">
        <v>0</v>
      </c>
      <c r="FD15" s="63">
        <v>0</v>
      </c>
      <c r="FE15" s="64">
        <v>0</v>
      </c>
      <c r="FF15" s="35">
        <f t="shared" si="4"/>
        <v>0</v>
      </c>
      <c r="FG15" s="48">
        <f t="shared" si="5"/>
        <v>30</v>
      </c>
      <c r="FH15" s="37">
        <f t="shared" si="6"/>
        <v>30</v>
      </c>
      <c r="FI15" s="37">
        <f t="shared" si="0"/>
        <v>0</v>
      </c>
      <c r="FJ15" s="37">
        <f t="shared" si="1"/>
        <v>0</v>
      </c>
      <c r="FK15" s="37">
        <f t="shared" si="2"/>
        <v>0</v>
      </c>
      <c r="FL15" s="37">
        <f t="shared" si="3"/>
        <v>0</v>
      </c>
      <c r="FM15" s="49"/>
      <c r="FN15" s="54"/>
      <c r="FO15" s="51"/>
    </row>
    <row r="16" spans="1:171" ht="15.75" thickBot="1" x14ac:dyDescent="0.3">
      <c r="A16" s="41" t="s">
        <v>13</v>
      </c>
      <c r="B16" s="42">
        <v>12</v>
      </c>
      <c r="C16" s="52" t="s">
        <v>27</v>
      </c>
      <c r="D16" s="53">
        <v>31614799</v>
      </c>
      <c r="E16" s="45">
        <v>43617</v>
      </c>
      <c r="F16" s="46" t="s">
        <v>15</v>
      </c>
      <c r="G16" s="62">
        <v>1</v>
      </c>
      <c r="H16" s="63">
        <v>0</v>
      </c>
      <c r="I16" s="63">
        <v>0</v>
      </c>
      <c r="J16" s="63">
        <v>0</v>
      </c>
      <c r="K16" s="64">
        <v>0</v>
      </c>
      <c r="L16" s="62">
        <v>1</v>
      </c>
      <c r="M16" s="63">
        <v>0</v>
      </c>
      <c r="N16" s="63">
        <v>0</v>
      </c>
      <c r="O16" s="63">
        <v>0</v>
      </c>
      <c r="P16" s="64">
        <v>0</v>
      </c>
      <c r="Q16" s="62">
        <v>1</v>
      </c>
      <c r="R16" s="63">
        <v>0</v>
      </c>
      <c r="S16" s="63">
        <v>0</v>
      </c>
      <c r="T16" s="63">
        <v>0</v>
      </c>
      <c r="U16" s="64">
        <v>0</v>
      </c>
      <c r="V16" s="62">
        <v>1</v>
      </c>
      <c r="W16" s="63">
        <v>0</v>
      </c>
      <c r="X16" s="63">
        <v>0</v>
      </c>
      <c r="Y16" s="63">
        <v>0</v>
      </c>
      <c r="Z16" s="64">
        <v>0</v>
      </c>
      <c r="AA16" s="62">
        <v>1</v>
      </c>
      <c r="AB16" s="63">
        <v>0</v>
      </c>
      <c r="AC16" s="63">
        <v>0</v>
      </c>
      <c r="AD16" s="63">
        <v>0</v>
      </c>
      <c r="AE16" s="64">
        <v>0</v>
      </c>
      <c r="AF16" s="62">
        <v>1</v>
      </c>
      <c r="AG16" s="63">
        <v>0</v>
      </c>
      <c r="AH16" s="63">
        <v>0</v>
      </c>
      <c r="AI16" s="63">
        <v>0</v>
      </c>
      <c r="AJ16" s="64">
        <v>0</v>
      </c>
      <c r="AK16" s="62">
        <v>1</v>
      </c>
      <c r="AL16" s="63">
        <v>0</v>
      </c>
      <c r="AM16" s="63">
        <v>0</v>
      </c>
      <c r="AN16" s="63">
        <v>0</v>
      </c>
      <c r="AO16" s="64">
        <v>0</v>
      </c>
      <c r="AP16" s="62">
        <v>1</v>
      </c>
      <c r="AQ16" s="63">
        <v>0</v>
      </c>
      <c r="AR16" s="63">
        <v>0</v>
      </c>
      <c r="AS16" s="63">
        <v>0</v>
      </c>
      <c r="AT16" s="64">
        <v>0</v>
      </c>
      <c r="AU16" s="62">
        <v>1</v>
      </c>
      <c r="AV16" s="63">
        <v>0</v>
      </c>
      <c r="AW16" s="63">
        <v>0</v>
      </c>
      <c r="AX16" s="63">
        <v>0</v>
      </c>
      <c r="AY16" s="64">
        <v>0</v>
      </c>
      <c r="AZ16" s="62">
        <v>1</v>
      </c>
      <c r="BA16" s="63">
        <v>0</v>
      </c>
      <c r="BB16" s="63">
        <v>0</v>
      </c>
      <c r="BC16" s="63">
        <v>0</v>
      </c>
      <c r="BD16" s="64">
        <v>0</v>
      </c>
      <c r="BE16" s="62">
        <v>1</v>
      </c>
      <c r="BF16" s="63">
        <v>0</v>
      </c>
      <c r="BG16" s="63">
        <v>0</v>
      </c>
      <c r="BH16" s="63">
        <v>0</v>
      </c>
      <c r="BI16" s="64">
        <v>0</v>
      </c>
      <c r="BJ16" s="62">
        <v>1</v>
      </c>
      <c r="BK16" s="63">
        <v>0</v>
      </c>
      <c r="BL16" s="63">
        <v>0</v>
      </c>
      <c r="BM16" s="63">
        <v>0</v>
      </c>
      <c r="BN16" s="64">
        <v>0</v>
      </c>
      <c r="BO16" s="62">
        <v>1</v>
      </c>
      <c r="BP16" s="63">
        <v>0</v>
      </c>
      <c r="BQ16" s="63">
        <v>0</v>
      </c>
      <c r="BR16" s="63">
        <v>0</v>
      </c>
      <c r="BS16" s="64">
        <v>0</v>
      </c>
      <c r="BT16" s="62">
        <v>1</v>
      </c>
      <c r="BU16" s="63">
        <v>0</v>
      </c>
      <c r="BV16" s="63">
        <v>0</v>
      </c>
      <c r="BW16" s="63">
        <v>0</v>
      </c>
      <c r="BX16" s="64">
        <v>0</v>
      </c>
      <c r="BY16" s="62">
        <v>1</v>
      </c>
      <c r="BZ16" s="63">
        <v>0</v>
      </c>
      <c r="CA16" s="63">
        <v>0</v>
      </c>
      <c r="CB16" s="63">
        <v>0</v>
      </c>
      <c r="CC16" s="64">
        <v>0</v>
      </c>
      <c r="CD16" s="62">
        <v>1</v>
      </c>
      <c r="CE16" s="63">
        <v>0</v>
      </c>
      <c r="CF16" s="63">
        <v>0</v>
      </c>
      <c r="CG16" s="63">
        <v>0</v>
      </c>
      <c r="CH16" s="64">
        <v>0</v>
      </c>
      <c r="CI16" s="62">
        <v>1</v>
      </c>
      <c r="CJ16" s="63">
        <v>0</v>
      </c>
      <c r="CK16" s="63">
        <v>0</v>
      </c>
      <c r="CL16" s="63">
        <v>0</v>
      </c>
      <c r="CM16" s="64">
        <v>0</v>
      </c>
      <c r="CN16" s="62">
        <v>1</v>
      </c>
      <c r="CO16" s="63">
        <v>0</v>
      </c>
      <c r="CP16" s="63">
        <v>0</v>
      </c>
      <c r="CQ16" s="63">
        <v>0</v>
      </c>
      <c r="CR16" s="64">
        <v>0</v>
      </c>
      <c r="CS16" s="62">
        <v>1</v>
      </c>
      <c r="CT16" s="63">
        <v>0</v>
      </c>
      <c r="CU16" s="63">
        <v>0</v>
      </c>
      <c r="CV16" s="63">
        <v>0</v>
      </c>
      <c r="CW16" s="64">
        <v>0</v>
      </c>
      <c r="CX16" s="62">
        <v>1</v>
      </c>
      <c r="CY16" s="63">
        <v>0</v>
      </c>
      <c r="CZ16" s="63">
        <v>0</v>
      </c>
      <c r="DA16" s="63">
        <v>0</v>
      </c>
      <c r="DB16" s="64">
        <v>0</v>
      </c>
      <c r="DC16" s="62">
        <v>1</v>
      </c>
      <c r="DD16" s="63">
        <v>0</v>
      </c>
      <c r="DE16" s="63">
        <v>0</v>
      </c>
      <c r="DF16" s="63">
        <v>0</v>
      </c>
      <c r="DG16" s="64">
        <v>0</v>
      </c>
      <c r="DH16" s="62">
        <v>1</v>
      </c>
      <c r="DI16" s="63">
        <v>0</v>
      </c>
      <c r="DJ16" s="63">
        <v>0</v>
      </c>
      <c r="DK16" s="63">
        <v>0</v>
      </c>
      <c r="DL16" s="64">
        <v>0</v>
      </c>
      <c r="DM16" s="62">
        <v>1</v>
      </c>
      <c r="DN16" s="63">
        <v>0</v>
      </c>
      <c r="DO16" s="63">
        <v>0</v>
      </c>
      <c r="DP16" s="63">
        <v>0</v>
      </c>
      <c r="DQ16" s="64">
        <v>0</v>
      </c>
      <c r="DR16" s="62">
        <v>1</v>
      </c>
      <c r="DS16" s="63">
        <v>0</v>
      </c>
      <c r="DT16" s="63">
        <v>0</v>
      </c>
      <c r="DU16" s="63">
        <v>0</v>
      </c>
      <c r="DV16" s="64">
        <v>0</v>
      </c>
      <c r="DW16" s="62">
        <v>1</v>
      </c>
      <c r="DX16" s="63">
        <v>0</v>
      </c>
      <c r="DY16" s="63">
        <v>0</v>
      </c>
      <c r="DZ16" s="63">
        <v>0</v>
      </c>
      <c r="EA16" s="64">
        <v>0</v>
      </c>
      <c r="EB16" s="62">
        <v>1</v>
      </c>
      <c r="EC16" s="63">
        <v>0</v>
      </c>
      <c r="ED16" s="63">
        <v>0</v>
      </c>
      <c r="EE16" s="63">
        <v>0</v>
      </c>
      <c r="EF16" s="64">
        <v>0</v>
      </c>
      <c r="EG16" s="62">
        <v>1</v>
      </c>
      <c r="EH16" s="63">
        <v>0</v>
      </c>
      <c r="EI16" s="63">
        <v>0</v>
      </c>
      <c r="EJ16" s="63">
        <v>0</v>
      </c>
      <c r="EK16" s="64">
        <v>0</v>
      </c>
      <c r="EL16" s="62">
        <v>1</v>
      </c>
      <c r="EM16" s="63">
        <v>0</v>
      </c>
      <c r="EN16" s="63">
        <v>0</v>
      </c>
      <c r="EO16" s="63">
        <v>0</v>
      </c>
      <c r="EP16" s="64">
        <v>0</v>
      </c>
      <c r="EQ16" s="62">
        <v>1</v>
      </c>
      <c r="ER16" s="63">
        <v>0</v>
      </c>
      <c r="ES16" s="63">
        <v>0</v>
      </c>
      <c r="ET16" s="63">
        <v>0</v>
      </c>
      <c r="EU16" s="64">
        <v>0</v>
      </c>
      <c r="EV16" s="62">
        <v>1</v>
      </c>
      <c r="EW16" s="63">
        <v>0</v>
      </c>
      <c r="EX16" s="63">
        <v>0</v>
      </c>
      <c r="EY16" s="63">
        <v>0</v>
      </c>
      <c r="EZ16" s="64">
        <v>0</v>
      </c>
      <c r="FA16" s="62">
        <v>1</v>
      </c>
      <c r="FB16" s="63">
        <v>0</v>
      </c>
      <c r="FC16" s="63">
        <v>0</v>
      </c>
      <c r="FD16" s="63">
        <v>0</v>
      </c>
      <c r="FE16" s="64">
        <v>0</v>
      </c>
      <c r="FF16" s="35">
        <f t="shared" ref="FF16" si="7">(COUNTBLANK(G16:AO16)/5)</f>
        <v>0</v>
      </c>
      <c r="FG16" s="48">
        <f t="shared" ref="FG16" si="8">+AP16+AU16+AZ16+BE16+BJ16+BO16+BT16+BY16+CD16+CI16+CN16+CS16+CX16+DC16+DH16+DM16+DR16+DW16+EB16+EG16+EL16+EQ16+EV16+FA16+$FF$1</f>
        <v>30</v>
      </c>
      <c r="FH16" s="37">
        <f t="shared" ref="FH16" si="9">+FG16-FF16</f>
        <v>30</v>
      </c>
      <c r="FI16" s="37">
        <f t="shared" si="0"/>
        <v>0</v>
      </c>
      <c r="FJ16" s="37">
        <f t="shared" si="1"/>
        <v>0</v>
      </c>
      <c r="FK16" s="37">
        <f t="shared" si="2"/>
        <v>0</v>
      </c>
      <c r="FL16" s="37">
        <f t="shared" si="3"/>
        <v>0</v>
      </c>
      <c r="FM16" s="49"/>
      <c r="FN16" s="54"/>
      <c r="FO16" s="51"/>
    </row>
    <row r="17" spans="1:171" ht="15.75" thickBot="1" x14ac:dyDescent="0.3">
      <c r="A17" s="41" t="s">
        <v>28</v>
      </c>
      <c r="B17" s="42">
        <v>13</v>
      </c>
      <c r="C17" s="52" t="s">
        <v>29</v>
      </c>
      <c r="D17" s="53">
        <v>60228338</v>
      </c>
      <c r="E17" s="45">
        <v>43617</v>
      </c>
      <c r="F17" s="46" t="s">
        <v>15</v>
      </c>
      <c r="G17" s="62">
        <v>1</v>
      </c>
      <c r="H17" s="63">
        <v>0</v>
      </c>
      <c r="I17" s="63">
        <v>0</v>
      </c>
      <c r="J17" s="63">
        <v>0</v>
      </c>
      <c r="K17" s="64">
        <v>0</v>
      </c>
      <c r="L17" s="62">
        <v>1</v>
      </c>
      <c r="M17" s="63">
        <v>0</v>
      </c>
      <c r="N17" s="63">
        <v>0</v>
      </c>
      <c r="O17" s="63">
        <v>0</v>
      </c>
      <c r="P17" s="64">
        <v>0</v>
      </c>
      <c r="Q17" s="62">
        <v>1</v>
      </c>
      <c r="R17" s="63">
        <v>0</v>
      </c>
      <c r="S17" s="63">
        <v>0</v>
      </c>
      <c r="T17" s="63">
        <v>0</v>
      </c>
      <c r="U17" s="64">
        <v>0</v>
      </c>
      <c r="V17" s="62">
        <v>1</v>
      </c>
      <c r="W17" s="63">
        <v>0</v>
      </c>
      <c r="X17" s="63">
        <v>0</v>
      </c>
      <c r="Y17" s="63">
        <v>0</v>
      </c>
      <c r="Z17" s="64">
        <v>0</v>
      </c>
      <c r="AA17" s="62">
        <v>1</v>
      </c>
      <c r="AB17" s="63">
        <v>0</v>
      </c>
      <c r="AC17" s="63">
        <v>0</v>
      </c>
      <c r="AD17" s="63">
        <v>0</v>
      </c>
      <c r="AE17" s="64">
        <v>0</v>
      </c>
      <c r="AF17" s="62">
        <v>1</v>
      </c>
      <c r="AG17" s="63">
        <v>0</v>
      </c>
      <c r="AH17" s="63">
        <v>0</v>
      </c>
      <c r="AI17" s="63">
        <v>0</v>
      </c>
      <c r="AJ17" s="64">
        <v>0</v>
      </c>
      <c r="AK17" s="62">
        <v>1</v>
      </c>
      <c r="AL17" s="63">
        <v>0</v>
      </c>
      <c r="AM17" s="63">
        <v>0</v>
      </c>
      <c r="AN17" s="63">
        <v>0</v>
      </c>
      <c r="AO17" s="64">
        <v>0</v>
      </c>
      <c r="AP17" s="62">
        <v>1</v>
      </c>
      <c r="AQ17" s="63">
        <v>0</v>
      </c>
      <c r="AR17" s="63">
        <v>0</v>
      </c>
      <c r="AS17" s="63">
        <v>0</v>
      </c>
      <c r="AT17" s="64">
        <v>0</v>
      </c>
      <c r="AU17" s="62">
        <v>1</v>
      </c>
      <c r="AV17" s="63">
        <v>0</v>
      </c>
      <c r="AW17" s="63">
        <v>0</v>
      </c>
      <c r="AX17" s="63">
        <v>0</v>
      </c>
      <c r="AY17" s="64">
        <v>0</v>
      </c>
      <c r="AZ17" s="62">
        <v>1</v>
      </c>
      <c r="BA17" s="63">
        <v>0</v>
      </c>
      <c r="BB17" s="63">
        <v>0</v>
      </c>
      <c r="BC17" s="63">
        <v>0</v>
      </c>
      <c r="BD17" s="64">
        <v>0</v>
      </c>
      <c r="BE17" s="62">
        <v>1</v>
      </c>
      <c r="BF17" s="63">
        <v>0</v>
      </c>
      <c r="BG17" s="63">
        <v>0</v>
      </c>
      <c r="BH17" s="63">
        <v>0</v>
      </c>
      <c r="BI17" s="64">
        <v>0</v>
      </c>
      <c r="BJ17" s="62">
        <v>1</v>
      </c>
      <c r="BK17" s="63">
        <v>0</v>
      </c>
      <c r="BL17" s="63">
        <v>0</v>
      </c>
      <c r="BM17" s="63">
        <v>0</v>
      </c>
      <c r="BN17" s="64">
        <v>0</v>
      </c>
      <c r="BO17" s="62">
        <v>1</v>
      </c>
      <c r="BP17" s="63">
        <v>0</v>
      </c>
      <c r="BQ17" s="63">
        <v>0</v>
      </c>
      <c r="BR17" s="63">
        <v>0</v>
      </c>
      <c r="BS17" s="64">
        <v>0</v>
      </c>
      <c r="BT17" s="62">
        <v>1</v>
      </c>
      <c r="BU17" s="63">
        <v>0</v>
      </c>
      <c r="BV17" s="63">
        <v>0</v>
      </c>
      <c r="BW17" s="63">
        <v>0</v>
      </c>
      <c r="BX17" s="64">
        <v>0</v>
      </c>
      <c r="BY17" s="62">
        <v>1</v>
      </c>
      <c r="BZ17" s="63">
        <v>0</v>
      </c>
      <c r="CA17" s="63">
        <v>0</v>
      </c>
      <c r="CB17" s="63">
        <v>0</v>
      </c>
      <c r="CC17" s="64">
        <v>0</v>
      </c>
      <c r="CD17" s="62">
        <v>1</v>
      </c>
      <c r="CE17" s="63">
        <v>0</v>
      </c>
      <c r="CF17" s="63">
        <v>0</v>
      </c>
      <c r="CG17" s="63">
        <v>0</v>
      </c>
      <c r="CH17" s="64">
        <v>0</v>
      </c>
      <c r="CI17" s="62">
        <v>1</v>
      </c>
      <c r="CJ17" s="63">
        <v>0</v>
      </c>
      <c r="CK17" s="63">
        <v>0</v>
      </c>
      <c r="CL17" s="63">
        <v>0</v>
      </c>
      <c r="CM17" s="64">
        <v>0</v>
      </c>
      <c r="CN17" s="62">
        <v>1</v>
      </c>
      <c r="CO17" s="63">
        <v>0</v>
      </c>
      <c r="CP17" s="63">
        <v>0</v>
      </c>
      <c r="CQ17" s="63">
        <v>0</v>
      </c>
      <c r="CR17" s="64">
        <v>0</v>
      </c>
      <c r="CS17" s="62">
        <v>1</v>
      </c>
      <c r="CT17" s="63">
        <v>0</v>
      </c>
      <c r="CU17" s="63">
        <v>0</v>
      </c>
      <c r="CV17" s="63">
        <v>0</v>
      </c>
      <c r="CW17" s="64">
        <v>0</v>
      </c>
      <c r="CX17" s="62">
        <v>1</v>
      </c>
      <c r="CY17" s="63">
        <v>0</v>
      </c>
      <c r="CZ17" s="63">
        <v>0</v>
      </c>
      <c r="DA17" s="63">
        <v>0</v>
      </c>
      <c r="DB17" s="64">
        <v>0</v>
      </c>
      <c r="DC17" s="62">
        <v>1</v>
      </c>
      <c r="DD17" s="63">
        <v>0</v>
      </c>
      <c r="DE17" s="63">
        <v>0</v>
      </c>
      <c r="DF17" s="63">
        <v>0</v>
      </c>
      <c r="DG17" s="64">
        <v>0</v>
      </c>
      <c r="DH17" s="62">
        <v>1</v>
      </c>
      <c r="DI17" s="63">
        <v>0</v>
      </c>
      <c r="DJ17" s="63">
        <v>0</v>
      </c>
      <c r="DK17" s="63">
        <v>0</v>
      </c>
      <c r="DL17" s="64">
        <v>0</v>
      </c>
      <c r="DM17" s="62">
        <v>1</v>
      </c>
      <c r="DN17" s="63">
        <v>0</v>
      </c>
      <c r="DO17" s="63">
        <v>0</v>
      </c>
      <c r="DP17" s="63">
        <v>0</v>
      </c>
      <c r="DQ17" s="64">
        <v>0</v>
      </c>
      <c r="DR17" s="62">
        <v>1</v>
      </c>
      <c r="DS17" s="63">
        <v>0</v>
      </c>
      <c r="DT17" s="63">
        <v>0</v>
      </c>
      <c r="DU17" s="63">
        <v>0</v>
      </c>
      <c r="DV17" s="64">
        <v>0</v>
      </c>
      <c r="DW17" s="62">
        <v>1</v>
      </c>
      <c r="DX17" s="63">
        <v>0</v>
      </c>
      <c r="DY17" s="63">
        <v>0</v>
      </c>
      <c r="DZ17" s="63">
        <v>0</v>
      </c>
      <c r="EA17" s="64">
        <v>0</v>
      </c>
      <c r="EB17" s="62">
        <v>1</v>
      </c>
      <c r="EC17" s="63">
        <v>0</v>
      </c>
      <c r="ED17" s="63">
        <v>0</v>
      </c>
      <c r="EE17" s="63">
        <v>0</v>
      </c>
      <c r="EF17" s="64">
        <v>0</v>
      </c>
      <c r="EG17" s="62">
        <v>1</v>
      </c>
      <c r="EH17" s="63">
        <v>0</v>
      </c>
      <c r="EI17" s="63">
        <v>0</v>
      </c>
      <c r="EJ17" s="63">
        <v>0</v>
      </c>
      <c r="EK17" s="64">
        <v>0</v>
      </c>
      <c r="EL17" s="62">
        <v>1</v>
      </c>
      <c r="EM17" s="63">
        <v>0</v>
      </c>
      <c r="EN17" s="63">
        <v>0</v>
      </c>
      <c r="EO17" s="63">
        <v>0</v>
      </c>
      <c r="EP17" s="64">
        <v>0</v>
      </c>
      <c r="EQ17" s="62">
        <v>1</v>
      </c>
      <c r="ER17" s="63">
        <v>0</v>
      </c>
      <c r="ES17" s="63">
        <v>0</v>
      </c>
      <c r="ET17" s="63">
        <v>0</v>
      </c>
      <c r="EU17" s="64">
        <v>0</v>
      </c>
      <c r="EV17" s="62">
        <v>1</v>
      </c>
      <c r="EW17" s="63">
        <v>0</v>
      </c>
      <c r="EX17" s="63">
        <v>0</v>
      </c>
      <c r="EY17" s="63">
        <v>0</v>
      </c>
      <c r="EZ17" s="64">
        <v>0</v>
      </c>
      <c r="FA17" s="62">
        <v>1</v>
      </c>
      <c r="FB17" s="63">
        <v>0</v>
      </c>
      <c r="FC17" s="63">
        <v>0</v>
      </c>
      <c r="FD17" s="63">
        <v>0</v>
      </c>
      <c r="FE17" s="64">
        <v>0</v>
      </c>
      <c r="FF17" s="35">
        <f t="shared" si="4"/>
        <v>0</v>
      </c>
      <c r="FG17" s="48">
        <f t="shared" si="5"/>
        <v>30</v>
      </c>
      <c r="FH17" s="37">
        <f t="shared" si="6"/>
        <v>30</v>
      </c>
      <c r="FI17" s="37">
        <f t="shared" si="0"/>
        <v>0</v>
      </c>
      <c r="FJ17" s="37">
        <f t="shared" si="1"/>
        <v>0</v>
      </c>
      <c r="FK17" s="37">
        <f t="shared" si="2"/>
        <v>0</v>
      </c>
      <c r="FL17" s="37">
        <f t="shared" si="3"/>
        <v>0</v>
      </c>
      <c r="FM17" s="49"/>
      <c r="FN17" s="54"/>
      <c r="FO17" s="51"/>
    </row>
    <row r="18" spans="1:171" ht="15.75" thickBot="1" x14ac:dyDescent="0.3">
      <c r="A18" s="41" t="s">
        <v>13</v>
      </c>
      <c r="B18" s="42">
        <v>14</v>
      </c>
      <c r="C18" s="52" t="s">
        <v>30</v>
      </c>
      <c r="D18" s="53">
        <v>70747872</v>
      </c>
      <c r="E18" s="45">
        <v>43831</v>
      </c>
      <c r="F18" s="46" t="s">
        <v>15</v>
      </c>
      <c r="G18" s="62">
        <v>1</v>
      </c>
      <c r="H18" s="63">
        <v>0</v>
      </c>
      <c r="I18" s="63">
        <v>0</v>
      </c>
      <c r="J18" s="63">
        <v>0</v>
      </c>
      <c r="K18" s="64">
        <v>0</v>
      </c>
      <c r="L18" s="62">
        <v>1</v>
      </c>
      <c r="M18" s="63">
        <v>0</v>
      </c>
      <c r="N18" s="63">
        <v>0</v>
      </c>
      <c r="O18" s="63">
        <v>0</v>
      </c>
      <c r="P18" s="64">
        <v>0</v>
      </c>
      <c r="Q18" s="62">
        <v>1</v>
      </c>
      <c r="R18" s="63">
        <v>0</v>
      </c>
      <c r="S18" s="63">
        <v>0</v>
      </c>
      <c r="T18" s="63">
        <v>0</v>
      </c>
      <c r="U18" s="64">
        <v>0</v>
      </c>
      <c r="V18" s="62">
        <v>1</v>
      </c>
      <c r="W18" s="63">
        <v>0</v>
      </c>
      <c r="X18" s="63">
        <v>0</v>
      </c>
      <c r="Y18" s="63">
        <v>0</v>
      </c>
      <c r="Z18" s="64">
        <v>0</v>
      </c>
      <c r="AA18" s="62">
        <v>1</v>
      </c>
      <c r="AB18" s="63">
        <v>0</v>
      </c>
      <c r="AC18" s="63">
        <v>0</v>
      </c>
      <c r="AD18" s="63">
        <v>0</v>
      </c>
      <c r="AE18" s="64">
        <v>0</v>
      </c>
      <c r="AF18" s="62">
        <v>1</v>
      </c>
      <c r="AG18" s="63">
        <v>0</v>
      </c>
      <c r="AH18" s="63">
        <v>0</v>
      </c>
      <c r="AI18" s="63">
        <v>0</v>
      </c>
      <c r="AJ18" s="64">
        <v>0</v>
      </c>
      <c r="AK18" s="62">
        <v>1</v>
      </c>
      <c r="AL18" s="63">
        <v>0</v>
      </c>
      <c r="AM18" s="63">
        <v>0</v>
      </c>
      <c r="AN18" s="63">
        <v>0</v>
      </c>
      <c r="AO18" s="64">
        <v>0</v>
      </c>
      <c r="AP18" s="62">
        <v>1</v>
      </c>
      <c r="AQ18" s="63">
        <v>0</v>
      </c>
      <c r="AR18" s="63">
        <v>0</v>
      </c>
      <c r="AS18" s="63">
        <v>0</v>
      </c>
      <c r="AT18" s="64">
        <v>0</v>
      </c>
      <c r="AU18" s="62">
        <v>1</v>
      </c>
      <c r="AV18" s="63">
        <v>0</v>
      </c>
      <c r="AW18" s="63">
        <v>0</v>
      </c>
      <c r="AX18" s="63">
        <v>0</v>
      </c>
      <c r="AY18" s="64">
        <v>0</v>
      </c>
      <c r="AZ18" s="62">
        <v>1</v>
      </c>
      <c r="BA18" s="63">
        <v>0</v>
      </c>
      <c r="BB18" s="63">
        <v>0</v>
      </c>
      <c r="BC18" s="63">
        <v>0</v>
      </c>
      <c r="BD18" s="64">
        <v>0</v>
      </c>
      <c r="BE18" s="62">
        <v>1</v>
      </c>
      <c r="BF18" s="63">
        <v>0</v>
      </c>
      <c r="BG18" s="63">
        <v>0</v>
      </c>
      <c r="BH18" s="63">
        <v>0</v>
      </c>
      <c r="BI18" s="64">
        <v>0</v>
      </c>
      <c r="BJ18" s="62">
        <v>1</v>
      </c>
      <c r="BK18" s="63">
        <v>0</v>
      </c>
      <c r="BL18" s="63">
        <v>0</v>
      </c>
      <c r="BM18" s="63">
        <v>0</v>
      </c>
      <c r="BN18" s="64">
        <v>0</v>
      </c>
      <c r="BO18" s="62">
        <v>1</v>
      </c>
      <c r="BP18" s="63">
        <v>0</v>
      </c>
      <c r="BQ18" s="63">
        <v>0</v>
      </c>
      <c r="BR18" s="63">
        <v>0</v>
      </c>
      <c r="BS18" s="64">
        <v>0</v>
      </c>
      <c r="BT18" s="62">
        <v>1</v>
      </c>
      <c r="BU18" s="63">
        <v>0</v>
      </c>
      <c r="BV18" s="63">
        <v>0</v>
      </c>
      <c r="BW18" s="63">
        <v>0</v>
      </c>
      <c r="BX18" s="64">
        <v>0</v>
      </c>
      <c r="BY18" s="62">
        <v>1</v>
      </c>
      <c r="BZ18" s="63">
        <v>0</v>
      </c>
      <c r="CA18" s="63">
        <v>0</v>
      </c>
      <c r="CB18" s="63">
        <v>0</v>
      </c>
      <c r="CC18" s="64">
        <v>0</v>
      </c>
      <c r="CD18" s="62">
        <v>1</v>
      </c>
      <c r="CE18" s="63">
        <v>0</v>
      </c>
      <c r="CF18" s="63">
        <v>0</v>
      </c>
      <c r="CG18" s="63">
        <v>0</v>
      </c>
      <c r="CH18" s="64">
        <v>0</v>
      </c>
      <c r="CI18" s="62">
        <v>1</v>
      </c>
      <c r="CJ18" s="63">
        <v>0</v>
      </c>
      <c r="CK18" s="63">
        <v>0</v>
      </c>
      <c r="CL18" s="63">
        <v>0</v>
      </c>
      <c r="CM18" s="64">
        <v>0</v>
      </c>
      <c r="CN18" s="62">
        <v>1</v>
      </c>
      <c r="CO18" s="63">
        <v>0</v>
      </c>
      <c r="CP18" s="63">
        <v>0</v>
      </c>
      <c r="CQ18" s="63">
        <v>0</v>
      </c>
      <c r="CR18" s="64">
        <v>0</v>
      </c>
      <c r="CS18" s="62">
        <v>1</v>
      </c>
      <c r="CT18" s="63">
        <v>0</v>
      </c>
      <c r="CU18" s="63">
        <v>0</v>
      </c>
      <c r="CV18" s="63">
        <v>0</v>
      </c>
      <c r="CW18" s="64">
        <v>0</v>
      </c>
      <c r="CX18" s="62">
        <v>1</v>
      </c>
      <c r="CY18" s="63">
        <v>0</v>
      </c>
      <c r="CZ18" s="63">
        <v>0</v>
      </c>
      <c r="DA18" s="63">
        <v>0</v>
      </c>
      <c r="DB18" s="64">
        <v>0</v>
      </c>
      <c r="DC18" s="62">
        <v>1</v>
      </c>
      <c r="DD18" s="63">
        <v>0</v>
      </c>
      <c r="DE18" s="63">
        <v>0</v>
      </c>
      <c r="DF18" s="63">
        <v>0</v>
      </c>
      <c r="DG18" s="64">
        <v>0</v>
      </c>
      <c r="DH18" s="62">
        <v>1</v>
      </c>
      <c r="DI18" s="63">
        <v>0</v>
      </c>
      <c r="DJ18" s="63">
        <v>0</v>
      </c>
      <c r="DK18" s="63">
        <v>0</v>
      </c>
      <c r="DL18" s="64">
        <v>0</v>
      </c>
      <c r="DM18" s="62">
        <v>1</v>
      </c>
      <c r="DN18" s="63">
        <v>0</v>
      </c>
      <c r="DO18" s="63">
        <v>0</v>
      </c>
      <c r="DP18" s="63">
        <v>0</v>
      </c>
      <c r="DQ18" s="64">
        <v>0</v>
      </c>
      <c r="DR18" s="62">
        <v>1</v>
      </c>
      <c r="DS18" s="63">
        <v>0</v>
      </c>
      <c r="DT18" s="63">
        <v>0</v>
      </c>
      <c r="DU18" s="63">
        <v>0</v>
      </c>
      <c r="DV18" s="64">
        <v>0</v>
      </c>
      <c r="DW18" s="62">
        <v>1</v>
      </c>
      <c r="DX18" s="63">
        <v>0</v>
      </c>
      <c r="DY18" s="63">
        <v>0</v>
      </c>
      <c r="DZ18" s="63">
        <v>0</v>
      </c>
      <c r="EA18" s="64">
        <v>0</v>
      </c>
      <c r="EB18" s="62">
        <v>1</v>
      </c>
      <c r="EC18" s="63">
        <v>0</v>
      </c>
      <c r="ED18" s="63">
        <v>0</v>
      </c>
      <c r="EE18" s="63">
        <v>0</v>
      </c>
      <c r="EF18" s="64">
        <v>0</v>
      </c>
      <c r="EG18" s="62">
        <v>1</v>
      </c>
      <c r="EH18" s="63">
        <v>0</v>
      </c>
      <c r="EI18" s="63">
        <v>0</v>
      </c>
      <c r="EJ18" s="63">
        <v>0</v>
      </c>
      <c r="EK18" s="64">
        <v>0</v>
      </c>
      <c r="EL18" s="62">
        <v>1</v>
      </c>
      <c r="EM18" s="63">
        <v>0</v>
      </c>
      <c r="EN18" s="63">
        <v>0</v>
      </c>
      <c r="EO18" s="63">
        <v>0</v>
      </c>
      <c r="EP18" s="64">
        <v>0</v>
      </c>
      <c r="EQ18" s="62">
        <v>1</v>
      </c>
      <c r="ER18" s="63">
        <v>0</v>
      </c>
      <c r="ES18" s="63">
        <v>0</v>
      </c>
      <c r="ET18" s="63">
        <v>0</v>
      </c>
      <c r="EU18" s="64">
        <v>0</v>
      </c>
      <c r="EV18" s="62">
        <v>1</v>
      </c>
      <c r="EW18" s="63">
        <v>0</v>
      </c>
      <c r="EX18" s="63">
        <v>0</v>
      </c>
      <c r="EY18" s="63">
        <v>0</v>
      </c>
      <c r="EZ18" s="64">
        <v>0</v>
      </c>
      <c r="FA18" s="62">
        <v>1</v>
      </c>
      <c r="FB18" s="63">
        <v>0</v>
      </c>
      <c r="FC18" s="63">
        <v>0</v>
      </c>
      <c r="FD18" s="63">
        <v>0</v>
      </c>
      <c r="FE18" s="64">
        <v>0</v>
      </c>
      <c r="FF18" s="35">
        <f t="shared" si="4"/>
        <v>0</v>
      </c>
      <c r="FG18" s="48">
        <f t="shared" si="5"/>
        <v>30</v>
      </c>
      <c r="FH18" s="37">
        <f t="shared" si="6"/>
        <v>30</v>
      </c>
      <c r="FI18" s="37">
        <f t="shared" si="0"/>
        <v>0</v>
      </c>
      <c r="FJ18" s="37">
        <f t="shared" si="1"/>
        <v>0</v>
      </c>
      <c r="FK18" s="37">
        <f t="shared" si="2"/>
        <v>0</v>
      </c>
      <c r="FL18" s="37">
        <f t="shared" si="3"/>
        <v>0</v>
      </c>
      <c r="FM18" s="49"/>
      <c r="FN18" s="54"/>
      <c r="FO18" s="51"/>
    </row>
    <row r="19" spans="1:171" ht="15.75" thickBot="1" x14ac:dyDescent="0.3">
      <c r="A19" s="41" t="s">
        <v>13</v>
      </c>
      <c r="B19" s="42">
        <v>15</v>
      </c>
      <c r="C19" s="52" t="s">
        <v>31</v>
      </c>
      <c r="D19" s="53">
        <v>46629520</v>
      </c>
      <c r="E19" s="45">
        <v>43617</v>
      </c>
      <c r="F19" s="46" t="s">
        <v>15</v>
      </c>
      <c r="G19" s="62">
        <v>1</v>
      </c>
      <c r="H19" s="63">
        <v>0</v>
      </c>
      <c r="I19" s="63">
        <v>0</v>
      </c>
      <c r="J19" s="63">
        <v>0</v>
      </c>
      <c r="K19" s="64">
        <v>0</v>
      </c>
      <c r="L19" s="62">
        <v>1</v>
      </c>
      <c r="M19" s="63">
        <v>0</v>
      </c>
      <c r="N19" s="63">
        <v>0</v>
      </c>
      <c r="O19" s="63">
        <v>0</v>
      </c>
      <c r="P19" s="64">
        <v>0</v>
      </c>
      <c r="Q19" s="62">
        <v>1</v>
      </c>
      <c r="R19" s="63">
        <v>0</v>
      </c>
      <c r="S19" s="63">
        <v>0</v>
      </c>
      <c r="T19" s="63">
        <v>0</v>
      </c>
      <c r="U19" s="64">
        <v>0</v>
      </c>
      <c r="V19" s="62">
        <v>1</v>
      </c>
      <c r="W19" s="63">
        <v>0</v>
      </c>
      <c r="X19" s="63">
        <v>0</v>
      </c>
      <c r="Y19" s="63">
        <v>0</v>
      </c>
      <c r="Z19" s="64">
        <v>0</v>
      </c>
      <c r="AA19" s="62">
        <v>1</v>
      </c>
      <c r="AB19" s="63">
        <v>0</v>
      </c>
      <c r="AC19" s="63">
        <v>0</v>
      </c>
      <c r="AD19" s="63">
        <v>0</v>
      </c>
      <c r="AE19" s="64">
        <v>0</v>
      </c>
      <c r="AF19" s="62">
        <v>1</v>
      </c>
      <c r="AG19" s="63">
        <v>0</v>
      </c>
      <c r="AH19" s="63">
        <v>0</v>
      </c>
      <c r="AI19" s="63">
        <v>0</v>
      </c>
      <c r="AJ19" s="64">
        <v>0</v>
      </c>
      <c r="AK19" s="62">
        <v>1</v>
      </c>
      <c r="AL19" s="63">
        <v>0</v>
      </c>
      <c r="AM19" s="63">
        <v>0</v>
      </c>
      <c r="AN19" s="63">
        <v>0</v>
      </c>
      <c r="AO19" s="64">
        <v>0</v>
      </c>
      <c r="AP19" s="62">
        <v>1</v>
      </c>
      <c r="AQ19" s="63">
        <v>0</v>
      </c>
      <c r="AR19" s="63">
        <v>0</v>
      </c>
      <c r="AS19" s="63">
        <v>0</v>
      </c>
      <c r="AT19" s="64">
        <v>0</v>
      </c>
      <c r="AU19" s="62">
        <v>1</v>
      </c>
      <c r="AV19" s="63">
        <v>0</v>
      </c>
      <c r="AW19" s="63">
        <v>0</v>
      </c>
      <c r="AX19" s="63">
        <v>0</v>
      </c>
      <c r="AY19" s="64">
        <v>0</v>
      </c>
      <c r="AZ19" s="62">
        <v>1</v>
      </c>
      <c r="BA19" s="63">
        <v>0</v>
      </c>
      <c r="BB19" s="63">
        <v>0</v>
      </c>
      <c r="BC19" s="63">
        <v>0</v>
      </c>
      <c r="BD19" s="64">
        <v>0</v>
      </c>
      <c r="BE19" s="62">
        <v>1</v>
      </c>
      <c r="BF19" s="63">
        <v>0</v>
      </c>
      <c r="BG19" s="63">
        <v>0</v>
      </c>
      <c r="BH19" s="63">
        <v>0</v>
      </c>
      <c r="BI19" s="64">
        <v>0</v>
      </c>
      <c r="BJ19" s="62">
        <v>1</v>
      </c>
      <c r="BK19" s="63">
        <v>0</v>
      </c>
      <c r="BL19" s="63">
        <v>0</v>
      </c>
      <c r="BM19" s="63">
        <v>0</v>
      </c>
      <c r="BN19" s="64">
        <v>0</v>
      </c>
      <c r="BO19" s="62">
        <v>1</v>
      </c>
      <c r="BP19" s="63">
        <v>0</v>
      </c>
      <c r="BQ19" s="63">
        <v>0</v>
      </c>
      <c r="BR19" s="63">
        <v>0</v>
      </c>
      <c r="BS19" s="64">
        <v>0</v>
      </c>
      <c r="BT19" s="62">
        <v>1</v>
      </c>
      <c r="BU19" s="63">
        <v>0</v>
      </c>
      <c r="BV19" s="63">
        <v>0</v>
      </c>
      <c r="BW19" s="63">
        <v>0</v>
      </c>
      <c r="BX19" s="64">
        <v>0</v>
      </c>
      <c r="BY19" s="62">
        <v>1</v>
      </c>
      <c r="BZ19" s="63">
        <v>0</v>
      </c>
      <c r="CA19" s="63">
        <v>0</v>
      </c>
      <c r="CB19" s="63">
        <v>0</v>
      </c>
      <c r="CC19" s="64">
        <v>0</v>
      </c>
      <c r="CD19" s="62">
        <v>1</v>
      </c>
      <c r="CE19" s="63">
        <v>0</v>
      </c>
      <c r="CF19" s="63">
        <v>0</v>
      </c>
      <c r="CG19" s="63">
        <v>0</v>
      </c>
      <c r="CH19" s="64">
        <v>0</v>
      </c>
      <c r="CI19" s="62">
        <v>1</v>
      </c>
      <c r="CJ19" s="63">
        <v>0</v>
      </c>
      <c r="CK19" s="63">
        <v>0</v>
      </c>
      <c r="CL19" s="63">
        <v>0</v>
      </c>
      <c r="CM19" s="64">
        <v>0</v>
      </c>
      <c r="CN19" s="62">
        <v>1</v>
      </c>
      <c r="CO19" s="63">
        <v>0</v>
      </c>
      <c r="CP19" s="63">
        <v>0</v>
      </c>
      <c r="CQ19" s="63">
        <v>0</v>
      </c>
      <c r="CR19" s="64">
        <v>0</v>
      </c>
      <c r="CS19" s="62">
        <v>1</v>
      </c>
      <c r="CT19" s="63">
        <v>0</v>
      </c>
      <c r="CU19" s="63">
        <v>0</v>
      </c>
      <c r="CV19" s="63">
        <v>0</v>
      </c>
      <c r="CW19" s="64">
        <v>0</v>
      </c>
      <c r="CX19" s="62">
        <v>1</v>
      </c>
      <c r="CY19" s="63">
        <v>0</v>
      </c>
      <c r="CZ19" s="63">
        <v>0</v>
      </c>
      <c r="DA19" s="63">
        <v>0</v>
      </c>
      <c r="DB19" s="64">
        <v>0</v>
      </c>
      <c r="DC19" s="62">
        <v>1</v>
      </c>
      <c r="DD19" s="63">
        <v>0</v>
      </c>
      <c r="DE19" s="63">
        <v>0</v>
      </c>
      <c r="DF19" s="63">
        <v>0</v>
      </c>
      <c r="DG19" s="64">
        <v>0</v>
      </c>
      <c r="DH19" s="62">
        <v>1</v>
      </c>
      <c r="DI19" s="63">
        <v>0</v>
      </c>
      <c r="DJ19" s="63">
        <v>0</v>
      </c>
      <c r="DK19" s="63">
        <v>0</v>
      </c>
      <c r="DL19" s="64">
        <v>0</v>
      </c>
      <c r="DM19" s="62">
        <v>1</v>
      </c>
      <c r="DN19" s="63">
        <v>0</v>
      </c>
      <c r="DO19" s="63">
        <v>0</v>
      </c>
      <c r="DP19" s="63">
        <v>0</v>
      </c>
      <c r="DQ19" s="64">
        <v>0</v>
      </c>
      <c r="DR19" s="62">
        <v>1</v>
      </c>
      <c r="DS19" s="63">
        <v>0</v>
      </c>
      <c r="DT19" s="63">
        <v>0</v>
      </c>
      <c r="DU19" s="63">
        <v>0</v>
      </c>
      <c r="DV19" s="64">
        <v>0</v>
      </c>
      <c r="DW19" s="62">
        <v>1</v>
      </c>
      <c r="DX19" s="63">
        <v>0</v>
      </c>
      <c r="DY19" s="63">
        <v>0</v>
      </c>
      <c r="DZ19" s="63">
        <v>0</v>
      </c>
      <c r="EA19" s="64">
        <v>0</v>
      </c>
      <c r="EB19" s="62">
        <v>1</v>
      </c>
      <c r="EC19" s="63">
        <v>0</v>
      </c>
      <c r="ED19" s="63">
        <v>0</v>
      </c>
      <c r="EE19" s="63">
        <v>0</v>
      </c>
      <c r="EF19" s="64">
        <v>0</v>
      </c>
      <c r="EG19" s="62">
        <v>1</v>
      </c>
      <c r="EH19" s="63">
        <v>0</v>
      </c>
      <c r="EI19" s="63">
        <v>0</v>
      </c>
      <c r="EJ19" s="63">
        <v>0</v>
      </c>
      <c r="EK19" s="64">
        <v>0</v>
      </c>
      <c r="EL19" s="62">
        <v>1</v>
      </c>
      <c r="EM19" s="63">
        <v>0</v>
      </c>
      <c r="EN19" s="63">
        <v>0</v>
      </c>
      <c r="EO19" s="63">
        <v>0</v>
      </c>
      <c r="EP19" s="64">
        <v>0</v>
      </c>
      <c r="EQ19" s="62">
        <v>1</v>
      </c>
      <c r="ER19" s="63">
        <v>0</v>
      </c>
      <c r="ES19" s="63">
        <v>0</v>
      </c>
      <c r="ET19" s="63">
        <v>0</v>
      </c>
      <c r="EU19" s="64">
        <v>0</v>
      </c>
      <c r="EV19" s="62">
        <v>1</v>
      </c>
      <c r="EW19" s="63">
        <v>0</v>
      </c>
      <c r="EX19" s="63">
        <v>0</v>
      </c>
      <c r="EY19" s="63">
        <v>0</v>
      </c>
      <c r="EZ19" s="64">
        <v>0</v>
      </c>
      <c r="FA19" s="62">
        <v>1</v>
      </c>
      <c r="FB19" s="63">
        <v>0</v>
      </c>
      <c r="FC19" s="63">
        <v>0</v>
      </c>
      <c r="FD19" s="63">
        <v>0</v>
      </c>
      <c r="FE19" s="64">
        <v>0</v>
      </c>
      <c r="FF19" s="35">
        <f t="shared" si="4"/>
        <v>0</v>
      </c>
      <c r="FG19" s="48">
        <f t="shared" si="5"/>
        <v>30</v>
      </c>
      <c r="FH19" s="37">
        <f t="shared" si="6"/>
        <v>30</v>
      </c>
      <c r="FI19" s="37">
        <f t="shared" si="0"/>
        <v>0</v>
      </c>
      <c r="FJ19" s="37">
        <f t="shared" si="1"/>
        <v>0</v>
      </c>
      <c r="FK19" s="37">
        <f t="shared" si="2"/>
        <v>0</v>
      </c>
      <c r="FL19" s="37">
        <f t="shared" si="3"/>
        <v>0</v>
      </c>
      <c r="FM19" s="49"/>
      <c r="FN19" s="54"/>
      <c r="FO19" s="51"/>
    </row>
    <row r="20" spans="1:171" ht="15.75" thickBot="1" x14ac:dyDescent="0.3">
      <c r="A20" s="41" t="s">
        <v>32</v>
      </c>
      <c r="B20" s="81">
        <v>16</v>
      </c>
      <c r="C20" s="85" t="s">
        <v>33</v>
      </c>
      <c r="D20" s="81">
        <v>47841984</v>
      </c>
      <c r="E20" s="83">
        <v>43617</v>
      </c>
      <c r="F20" s="84" t="s">
        <v>15</v>
      </c>
      <c r="G20" s="75">
        <v>1</v>
      </c>
      <c r="H20" s="76">
        <v>0</v>
      </c>
      <c r="I20" s="76">
        <v>0</v>
      </c>
      <c r="J20" s="76">
        <v>0</v>
      </c>
      <c r="K20" s="77">
        <v>0</v>
      </c>
      <c r="L20" s="75">
        <v>1</v>
      </c>
      <c r="M20" s="76">
        <v>0</v>
      </c>
      <c r="N20" s="76">
        <v>0</v>
      </c>
      <c r="O20" s="76">
        <v>0</v>
      </c>
      <c r="P20" s="77">
        <v>0</v>
      </c>
      <c r="Q20" s="75">
        <v>1</v>
      </c>
      <c r="R20" s="76">
        <v>0</v>
      </c>
      <c r="S20" s="76">
        <v>0</v>
      </c>
      <c r="T20" s="76">
        <v>0</v>
      </c>
      <c r="U20" s="77">
        <v>0</v>
      </c>
      <c r="V20" s="75">
        <v>1</v>
      </c>
      <c r="W20" s="76">
        <v>0</v>
      </c>
      <c r="X20" s="76">
        <v>0</v>
      </c>
      <c r="Y20" s="76">
        <v>0</v>
      </c>
      <c r="Z20" s="77">
        <v>0</v>
      </c>
      <c r="AA20" s="75">
        <v>1</v>
      </c>
      <c r="AB20" s="76">
        <v>0</v>
      </c>
      <c r="AC20" s="76">
        <v>0</v>
      </c>
      <c r="AD20" s="76">
        <v>0</v>
      </c>
      <c r="AE20" s="77">
        <v>0</v>
      </c>
      <c r="AF20" s="75">
        <v>1</v>
      </c>
      <c r="AG20" s="76">
        <v>0</v>
      </c>
      <c r="AH20" s="76">
        <v>0</v>
      </c>
      <c r="AI20" s="76">
        <v>0</v>
      </c>
      <c r="AJ20" s="77">
        <v>0</v>
      </c>
      <c r="AK20" s="75">
        <v>1</v>
      </c>
      <c r="AL20" s="76">
        <v>0</v>
      </c>
      <c r="AM20" s="76">
        <v>0</v>
      </c>
      <c r="AN20" s="76">
        <v>0</v>
      </c>
      <c r="AO20" s="77">
        <v>0</v>
      </c>
      <c r="AP20" s="75">
        <v>1</v>
      </c>
      <c r="AQ20" s="76">
        <v>2</v>
      </c>
      <c r="AR20" s="76">
        <v>4</v>
      </c>
      <c r="AS20" s="76">
        <v>0</v>
      </c>
      <c r="AT20" s="77">
        <v>8</v>
      </c>
      <c r="AU20" s="75">
        <v>1</v>
      </c>
      <c r="AV20" s="76">
        <v>0</v>
      </c>
      <c r="AW20" s="76">
        <v>0</v>
      </c>
      <c r="AX20" s="76">
        <v>0</v>
      </c>
      <c r="AY20" s="77">
        <v>0</v>
      </c>
      <c r="AZ20" s="75">
        <v>1</v>
      </c>
      <c r="BA20" s="76">
        <v>0</v>
      </c>
      <c r="BB20" s="76">
        <v>0</v>
      </c>
      <c r="BC20" s="76">
        <v>0</v>
      </c>
      <c r="BD20" s="77">
        <v>0</v>
      </c>
      <c r="BE20" s="75">
        <v>1</v>
      </c>
      <c r="BF20" s="76">
        <v>0</v>
      </c>
      <c r="BG20" s="76">
        <v>0</v>
      </c>
      <c r="BH20" s="76">
        <v>0</v>
      </c>
      <c r="BI20" s="77">
        <v>0</v>
      </c>
      <c r="BJ20" s="75">
        <v>1</v>
      </c>
      <c r="BK20" s="76">
        <v>0</v>
      </c>
      <c r="BL20" s="76">
        <v>0</v>
      </c>
      <c r="BM20" s="76">
        <v>0</v>
      </c>
      <c r="BN20" s="77">
        <v>0</v>
      </c>
      <c r="BO20" s="75">
        <v>1</v>
      </c>
      <c r="BP20" s="76">
        <v>2</v>
      </c>
      <c r="BQ20" s="76">
        <v>4</v>
      </c>
      <c r="BR20" s="76">
        <v>0</v>
      </c>
      <c r="BS20" s="77">
        <v>8</v>
      </c>
      <c r="BT20" s="75">
        <v>1</v>
      </c>
      <c r="BU20" s="76">
        <v>2</v>
      </c>
      <c r="BV20" s="76">
        <v>4</v>
      </c>
      <c r="BW20" s="76">
        <v>0</v>
      </c>
      <c r="BX20" s="77">
        <v>8</v>
      </c>
      <c r="BY20" s="75">
        <v>1</v>
      </c>
      <c r="BZ20" s="76">
        <v>2</v>
      </c>
      <c r="CA20" s="76">
        <v>4</v>
      </c>
      <c r="CB20" s="76">
        <v>0</v>
      </c>
      <c r="CC20" s="77">
        <v>8</v>
      </c>
      <c r="CD20" s="75">
        <v>1</v>
      </c>
      <c r="CE20" s="76">
        <v>0</v>
      </c>
      <c r="CF20" s="76">
        <v>0</v>
      </c>
      <c r="CG20" s="76">
        <v>0</v>
      </c>
      <c r="CH20" s="77">
        <v>0</v>
      </c>
      <c r="CI20" s="75">
        <v>1</v>
      </c>
      <c r="CJ20" s="76">
        <v>0</v>
      </c>
      <c r="CK20" s="76">
        <v>0</v>
      </c>
      <c r="CL20" s="76">
        <v>0</v>
      </c>
      <c r="CM20" s="77">
        <v>0</v>
      </c>
      <c r="CN20" s="75">
        <v>1</v>
      </c>
      <c r="CO20" s="76">
        <v>0</v>
      </c>
      <c r="CP20" s="76">
        <v>0</v>
      </c>
      <c r="CQ20" s="76">
        <v>0</v>
      </c>
      <c r="CR20" s="77">
        <v>0</v>
      </c>
      <c r="CS20" s="75">
        <v>1</v>
      </c>
      <c r="CT20" s="76">
        <v>0</v>
      </c>
      <c r="CU20" s="76">
        <v>0</v>
      </c>
      <c r="CV20" s="76">
        <v>0</v>
      </c>
      <c r="CW20" s="77">
        <v>0</v>
      </c>
      <c r="CX20" s="75">
        <v>1</v>
      </c>
      <c r="CY20" s="76">
        <v>2</v>
      </c>
      <c r="CZ20" s="76">
        <v>3</v>
      </c>
      <c r="DA20" s="76">
        <v>0</v>
      </c>
      <c r="DB20" s="77">
        <v>8</v>
      </c>
      <c r="DC20" s="75">
        <v>1</v>
      </c>
      <c r="DD20" s="76">
        <v>2</v>
      </c>
      <c r="DE20" s="76">
        <v>3</v>
      </c>
      <c r="DF20" s="76">
        <v>0</v>
      </c>
      <c r="DG20" s="77">
        <v>8</v>
      </c>
      <c r="DH20" s="75">
        <v>1</v>
      </c>
      <c r="DI20" s="76">
        <v>2</v>
      </c>
      <c r="DJ20" s="76">
        <v>3</v>
      </c>
      <c r="DK20" s="76">
        <v>0</v>
      </c>
      <c r="DL20" s="77">
        <v>8</v>
      </c>
      <c r="DM20" s="75">
        <v>1</v>
      </c>
      <c r="DN20" s="76">
        <v>2</v>
      </c>
      <c r="DO20" s="76">
        <v>3</v>
      </c>
      <c r="DP20" s="76">
        <v>0</v>
      </c>
      <c r="DQ20" s="77">
        <v>8</v>
      </c>
      <c r="DR20" s="75">
        <v>1</v>
      </c>
      <c r="DS20" s="76">
        <v>0</v>
      </c>
      <c r="DT20" s="76">
        <v>0</v>
      </c>
      <c r="DU20" s="76">
        <v>0</v>
      </c>
      <c r="DV20" s="77">
        <v>0</v>
      </c>
      <c r="DW20" s="75">
        <v>1</v>
      </c>
      <c r="DX20" s="76">
        <v>0</v>
      </c>
      <c r="DY20" s="76">
        <v>0</v>
      </c>
      <c r="DZ20" s="76">
        <v>0</v>
      </c>
      <c r="EA20" s="77">
        <v>0</v>
      </c>
      <c r="EB20" s="75">
        <v>1</v>
      </c>
      <c r="EC20" s="76">
        <v>0</v>
      </c>
      <c r="ED20" s="76">
        <v>0</v>
      </c>
      <c r="EE20" s="76">
        <v>0</v>
      </c>
      <c r="EF20" s="77">
        <v>0</v>
      </c>
      <c r="EG20" s="75">
        <v>1</v>
      </c>
      <c r="EH20" s="76">
        <v>2</v>
      </c>
      <c r="EI20" s="76">
        <v>3</v>
      </c>
      <c r="EJ20" s="76">
        <v>0</v>
      </c>
      <c r="EK20" s="77">
        <v>8</v>
      </c>
      <c r="EL20" s="75">
        <v>1</v>
      </c>
      <c r="EM20" s="76">
        <v>2</v>
      </c>
      <c r="EN20" s="76">
        <v>2</v>
      </c>
      <c r="EO20" s="76">
        <v>0</v>
      </c>
      <c r="EP20" s="77">
        <v>7</v>
      </c>
      <c r="EQ20" s="75">
        <v>1</v>
      </c>
      <c r="ER20" s="76">
        <v>2</v>
      </c>
      <c r="ES20" s="76">
        <v>2</v>
      </c>
      <c r="ET20" s="76">
        <v>0</v>
      </c>
      <c r="EU20" s="77">
        <v>7</v>
      </c>
      <c r="EV20" s="75">
        <v>1</v>
      </c>
      <c r="EW20" s="76">
        <v>2</v>
      </c>
      <c r="EX20" s="76">
        <v>3</v>
      </c>
      <c r="EY20" s="76">
        <v>0</v>
      </c>
      <c r="EZ20" s="77">
        <v>8</v>
      </c>
      <c r="FA20" s="75">
        <v>1</v>
      </c>
      <c r="FB20" s="76">
        <v>2</v>
      </c>
      <c r="FC20" s="76">
        <v>2</v>
      </c>
      <c r="FD20" s="76">
        <v>0</v>
      </c>
      <c r="FE20" s="77">
        <v>7</v>
      </c>
      <c r="FF20" s="35">
        <f t="shared" si="4"/>
        <v>0</v>
      </c>
      <c r="FG20" s="48">
        <f t="shared" si="5"/>
        <v>30</v>
      </c>
      <c r="FH20" s="37">
        <f t="shared" si="6"/>
        <v>30</v>
      </c>
      <c r="FI20" s="37">
        <f t="shared" si="0"/>
        <v>26</v>
      </c>
      <c r="FJ20" s="37">
        <f t="shared" si="1"/>
        <v>40</v>
      </c>
      <c r="FK20" s="37">
        <f t="shared" si="2"/>
        <v>0</v>
      </c>
      <c r="FL20" s="37">
        <f t="shared" si="3"/>
        <v>101</v>
      </c>
      <c r="FM20" s="49"/>
      <c r="FN20" s="54"/>
      <c r="FO20" s="51"/>
    </row>
    <row r="21" spans="1:171" ht="15.75" thickBot="1" x14ac:dyDescent="0.3">
      <c r="A21" s="41" t="s">
        <v>13</v>
      </c>
      <c r="B21" s="42">
        <v>17</v>
      </c>
      <c r="C21" s="43" t="s">
        <v>34</v>
      </c>
      <c r="D21" s="44">
        <v>73600241</v>
      </c>
      <c r="E21" s="45">
        <v>43784</v>
      </c>
      <c r="F21" s="46" t="s">
        <v>22</v>
      </c>
      <c r="G21" s="62">
        <v>1</v>
      </c>
      <c r="H21" s="63">
        <v>1</v>
      </c>
      <c r="I21" s="63">
        <v>0</v>
      </c>
      <c r="J21" s="63">
        <v>0</v>
      </c>
      <c r="K21" s="64">
        <v>0</v>
      </c>
      <c r="L21" s="62">
        <v>1</v>
      </c>
      <c r="M21" s="63">
        <v>0</v>
      </c>
      <c r="N21" s="63">
        <v>0</v>
      </c>
      <c r="O21" s="63">
        <v>0</v>
      </c>
      <c r="P21" s="64">
        <v>0</v>
      </c>
      <c r="Q21" s="62">
        <v>1</v>
      </c>
      <c r="R21" s="63">
        <f>1+0.5</f>
        <v>1.5</v>
      </c>
      <c r="S21" s="63">
        <v>0</v>
      </c>
      <c r="T21" s="63">
        <v>0</v>
      </c>
      <c r="U21" s="64">
        <v>0</v>
      </c>
      <c r="V21" s="62">
        <v>1</v>
      </c>
      <c r="W21" s="63">
        <v>0</v>
      </c>
      <c r="X21" s="63">
        <v>0</v>
      </c>
      <c r="Y21" s="63">
        <v>0</v>
      </c>
      <c r="Z21" s="64">
        <v>0</v>
      </c>
      <c r="AA21" s="62">
        <v>1</v>
      </c>
      <c r="AB21" s="63">
        <v>0</v>
      </c>
      <c r="AC21" s="63">
        <v>0</v>
      </c>
      <c r="AD21" s="63">
        <v>0</v>
      </c>
      <c r="AE21" s="64">
        <v>0</v>
      </c>
      <c r="AF21" s="62">
        <v>1</v>
      </c>
      <c r="AG21" s="63">
        <f>1+0.75</f>
        <v>1.75</v>
      </c>
      <c r="AH21" s="63">
        <v>0</v>
      </c>
      <c r="AI21" s="63">
        <v>0</v>
      </c>
      <c r="AJ21" s="64">
        <v>0</v>
      </c>
      <c r="AK21" s="62">
        <v>1</v>
      </c>
      <c r="AL21" s="63">
        <v>1.5</v>
      </c>
      <c r="AM21" s="63">
        <v>0</v>
      </c>
      <c r="AN21" s="63">
        <v>0</v>
      </c>
      <c r="AO21" s="64">
        <v>0</v>
      </c>
      <c r="AP21" s="62">
        <v>1</v>
      </c>
      <c r="AQ21" s="63">
        <v>0</v>
      </c>
      <c r="AR21" s="63">
        <v>0</v>
      </c>
      <c r="AS21" s="63">
        <v>0</v>
      </c>
      <c r="AT21" s="64">
        <v>0</v>
      </c>
      <c r="AU21" s="62">
        <v>1</v>
      </c>
      <c r="AV21" s="63">
        <v>0</v>
      </c>
      <c r="AW21" s="63">
        <v>0</v>
      </c>
      <c r="AX21" s="63">
        <v>0</v>
      </c>
      <c r="AY21" s="64">
        <v>0</v>
      </c>
      <c r="AZ21" s="62">
        <v>1</v>
      </c>
      <c r="BA21" s="63">
        <v>0</v>
      </c>
      <c r="BB21" s="63">
        <v>0</v>
      </c>
      <c r="BC21" s="63">
        <v>0</v>
      </c>
      <c r="BD21" s="64">
        <v>0</v>
      </c>
      <c r="BE21" s="62">
        <v>1</v>
      </c>
      <c r="BF21" s="63">
        <v>0</v>
      </c>
      <c r="BG21" s="63">
        <v>0</v>
      </c>
      <c r="BH21" s="63">
        <v>0</v>
      </c>
      <c r="BI21" s="64">
        <v>0</v>
      </c>
      <c r="BJ21" s="62">
        <v>1</v>
      </c>
      <c r="BK21" s="63">
        <v>0</v>
      </c>
      <c r="BL21" s="63">
        <v>0</v>
      </c>
      <c r="BM21" s="63">
        <v>0</v>
      </c>
      <c r="BN21" s="64">
        <v>0</v>
      </c>
      <c r="BO21" s="62">
        <v>1</v>
      </c>
      <c r="BP21" s="63">
        <v>0</v>
      </c>
      <c r="BQ21" s="63">
        <v>0</v>
      </c>
      <c r="BR21" s="63">
        <v>0</v>
      </c>
      <c r="BS21" s="64">
        <v>0</v>
      </c>
      <c r="BT21" s="62">
        <v>1</v>
      </c>
      <c r="BU21" s="63">
        <v>0</v>
      </c>
      <c r="BV21" s="63">
        <v>0</v>
      </c>
      <c r="BW21" s="63">
        <v>0</v>
      </c>
      <c r="BX21" s="64">
        <v>0</v>
      </c>
      <c r="BY21" s="62">
        <v>1</v>
      </c>
      <c r="BZ21" s="63">
        <v>0</v>
      </c>
      <c r="CA21" s="63">
        <v>0</v>
      </c>
      <c r="CB21" s="63">
        <v>0</v>
      </c>
      <c r="CC21" s="64">
        <v>0</v>
      </c>
      <c r="CD21" s="62">
        <v>1</v>
      </c>
      <c r="CE21" s="63">
        <v>0</v>
      </c>
      <c r="CF21" s="63">
        <v>0</v>
      </c>
      <c r="CG21" s="63">
        <v>0</v>
      </c>
      <c r="CH21" s="64">
        <v>0</v>
      </c>
      <c r="CI21" s="62">
        <v>1</v>
      </c>
      <c r="CJ21" s="63">
        <v>0</v>
      </c>
      <c r="CK21" s="63">
        <v>0</v>
      </c>
      <c r="CL21" s="63">
        <v>0</v>
      </c>
      <c r="CM21" s="64">
        <v>0</v>
      </c>
      <c r="CN21" s="62">
        <v>1</v>
      </c>
      <c r="CO21" s="63">
        <v>0</v>
      </c>
      <c r="CP21" s="63">
        <v>0</v>
      </c>
      <c r="CQ21" s="63">
        <v>0</v>
      </c>
      <c r="CR21" s="64">
        <v>0</v>
      </c>
      <c r="CS21" s="62">
        <v>1</v>
      </c>
      <c r="CT21" s="63">
        <v>0</v>
      </c>
      <c r="CU21" s="63">
        <v>0</v>
      </c>
      <c r="CV21" s="63">
        <v>0</v>
      </c>
      <c r="CW21" s="64">
        <v>0</v>
      </c>
      <c r="CX21" s="62">
        <v>1</v>
      </c>
      <c r="CY21" s="63">
        <v>0</v>
      </c>
      <c r="CZ21" s="63">
        <v>0</v>
      </c>
      <c r="DA21" s="63">
        <v>0</v>
      </c>
      <c r="DB21" s="64">
        <v>0</v>
      </c>
      <c r="DC21" s="62">
        <v>1</v>
      </c>
      <c r="DD21" s="63">
        <v>0</v>
      </c>
      <c r="DE21" s="63">
        <v>0</v>
      </c>
      <c r="DF21" s="63">
        <v>0</v>
      </c>
      <c r="DG21" s="64">
        <v>0</v>
      </c>
      <c r="DH21" s="62">
        <v>1</v>
      </c>
      <c r="DI21" s="63">
        <v>0</v>
      </c>
      <c r="DJ21" s="63">
        <v>0</v>
      </c>
      <c r="DK21" s="63">
        <v>0</v>
      </c>
      <c r="DL21" s="64">
        <v>0</v>
      </c>
      <c r="DM21" s="62">
        <v>1</v>
      </c>
      <c r="DN21" s="63">
        <v>0</v>
      </c>
      <c r="DO21" s="63">
        <v>0</v>
      </c>
      <c r="DP21" s="63">
        <v>0</v>
      </c>
      <c r="DQ21" s="64">
        <v>0</v>
      </c>
      <c r="DR21" s="62">
        <v>1</v>
      </c>
      <c r="DS21" s="63">
        <v>0</v>
      </c>
      <c r="DT21" s="63">
        <v>0</v>
      </c>
      <c r="DU21" s="63">
        <v>0</v>
      </c>
      <c r="DV21" s="64">
        <v>0</v>
      </c>
      <c r="DW21" s="62">
        <v>1</v>
      </c>
      <c r="DX21" s="63">
        <v>0</v>
      </c>
      <c r="DY21" s="63">
        <v>0</v>
      </c>
      <c r="DZ21" s="63">
        <v>0</v>
      </c>
      <c r="EA21" s="64">
        <v>0</v>
      </c>
      <c r="EB21" s="62">
        <v>1</v>
      </c>
      <c r="EC21" s="63">
        <v>0</v>
      </c>
      <c r="ED21" s="63">
        <v>0</v>
      </c>
      <c r="EE21" s="63">
        <v>0</v>
      </c>
      <c r="EF21" s="64">
        <v>0</v>
      </c>
      <c r="EG21" s="62">
        <v>1</v>
      </c>
      <c r="EH21" s="63">
        <v>0</v>
      </c>
      <c r="EI21" s="63">
        <v>0</v>
      </c>
      <c r="EJ21" s="63">
        <v>0</v>
      </c>
      <c r="EK21" s="64">
        <v>0</v>
      </c>
      <c r="EL21" s="62">
        <v>1</v>
      </c>
      <c r="EM21" s="63">
        <v>0</v>
      </c>
      <c r="EN21" s="63">
        <v>0</v>
      </c>
      <c r="EO21" s="63">
        <v>0</v>
      </c>
      <c r="EP21" s="64">
        <v>0</v>
      </c>
      <c r="EQ21" s="62">
        <v>1</v>
      </c>
      <c r="ER21" s="63">
        <v>0</v>
      </c>
      <c r="ES21" s="63">
        <v>0</v>
      </c>
      <c r="ET21" s="63">
        <v>0</v>
      </c>
      <c r="EU21" s="64">
        <v>0</v>
      </c>
      <c r="EV21" s="62">
        <v>1</v>
      </c>
      <c r="EW21" s="63">
        <v>0</v>
      </c>
      <c r="EX21" s="63">
        <v>0</v>
      </c>
      <c r="EY21" s="63">
        <v>0</v>
      </c>
      <c r="EZ21" s="64">
        <v>0</v>
      </c>
      <c r="FA21" s="62">
        <v>1</v>
      </c>
      <c r="FB21" s="63">
        <v>0</v>
      </c>
      <c r="FC21" s="63">
        <v>0</v>
      </c>
      <c r="FD21" s="63">
        <v>0</v>
      </c>
      <c r="FE21" s="64">
        <v>0</v>
      </c>
      <c r="FF21" s="35">
        <f t="shared" si="4"/>
        <v>0</v>
      </c>
      <c r="FG21" s="48">
        <f t="shared" si="5"/>
        <v>30</v>
      </c>
      <c r="FH21" s="37">
        <f t="shared" si="6"/>
        <v>30</v>
      </c>
      <c r="FI21" s="37">
        <f t="shared" si="0"/>
        <v>5.75</v>
      </c>
      <c r="FJ21" s="37">
        <f t="shared" si="1"/>
        <v>0</v>
      </c>
      <c r="FK21" s="37">
        <f t="shared" si="2"/>
        <v>0</v>
      </c>
      <c r="FL21" s="37">
        <f t="shared" si="3"/>
        <v>0</v>
      </c>
      <c r="FM21" s="49"/>
      <c r="FN21" s="54"/>
      <c r="FO21" s="51"/>
    </row>
    <row r="22" spans="1:171" ht="15.75" thickBot="1" x14ac:dyDescent="0.3">
      <c r="A22" s="41" t="s">
        <v>13</v>
      </c>
      <c r="B22" s="42">
        <v>18</v>
      </c>
      <c r="C22" s="43" t="s">
        <v>35</v>
      </c>
      <c r="D22" s="44">
        <v>73855719</v>
      </c>
      <c r="E22" s="45">
        <v>43617</v>
      </c>
      <c r="F22" s="46" t="s">
        <v>15</v>
      </c>
      <c r="G22" s="62">
        <v>1</v>
      </c>
      <c r="H22" s="63">
        <v>0</v>
      </c>
      <c r="I22" s="63">
        <v>0</v>
      </c>
      <c r="J22" s="63">
        <v>0</v>
      </c>
      <c r="K22" s="64">
        <v>0</v>
      </c>
      <c r="L22" s="62">
        <v>1</v>
      </c>
      <c r="M22" s="63">
        <v>0</v>
      </c>
      <c r="N22" s="63">
        <v>0</v>
      </c>
      <c r="O22" s="63">
        <v>0</v>
      </c>
      <c r="P22" s="64">
        <v>0</v>
      </c>
      <c r="Q22" s="62">
        <v>1</v>
      </c>
      <c r="R22" s="63">
        <v>0</v>
      </c>
      <c r="S22" s="63">
        <v>0</v>
      </c>
      <c r="T22" s="63">
        <v>0</v>
      </c>
      <c r="U22" s="64">
        <v>0</v>
      </c>
      <c r="V22" s="62">
        <v>1</v>
      </c>
      <c r="W22" s="63">
        <v>0</v>
      </c>
      <c r="X22" s="63">
        <v>0</v>
      </c>
      <c r="Y22" s="63">
        <v>0</v>
      </c>
      <c r="Z22" s="64">
        <v>0</v>
      </c>
      <c r="AA22" s="62">
        <v>1</v>
      </c>
      <c r="AB22" s="63">
        <v>0</v>
      </c>
      <c r="AC22" s="63">
        <v>0</v>
      </c>
      <c r="AD22" s="63">
        <v>0</v>
      </c>
      <c r="AE22" s="64">
        <v>0</v>
      </c>
      <c r="AF22" s="62">
        <v>1</v>
      </c>
      <c r="AG22" s="63">
        <v>0</v>
      </c>
      <c r="AH22" s="63">
        <v>0</v>
      </c>
      <c r="AI22" s="63">
        <v>0</v>
      </c>
      <c r="AJ22" s="64">
        <v>0</v>
      </c>
      <c r="AK22" s="62">
        <v>1</v>
      </c>
      <c r="AL22" s="63">
        <v>0</v>
      </c>
      <c r="AM22" s="63">
        <v>0</v>
      </c>
      <c r="AN22" s="63">
        <v>0</v>
      </c>
      <c r="AO22" s="64">
        <v>0</v>
      </c>
      <c r="AP22" s="62">
        <v>1</v>
      </c>
      <c r="AQ22" s="63">
        <v>0</v>
      </c>
      <c r="AR22" s="63">
        <v>0</v>
      </c>
      <c r="AS22" s="63">
        <v>0</v>
      </c>
      <c r="AT22" s="64">
        <v>0</v>
      </c>
      <c r="AU22" s="62">
        <v>1</v>
      </c>
      <c r="AV22" s="63">
        <v>0</v>
      </c>
      <c r="AW22" s="63">
        <v>0</v>
      </c>
      <c r="AX22" s="63">
        <v>0</v>
      </c>
      <c r="AY22" s="64">
        <v>0</v>
      </c>
      <c r="AZ22" s="62">
        <v>1</v>
      </c>
      <c r="BA22" s="63">
        <v>0</v>
      </c>
      <c r="BB22" s="63">
        <v>0</v>
      </c>
      <c r="BC22" s="63">
        <v>0</v>
      </c>
      <c r="BD22" s="64">
        <v>0</v>
      </c>
      <c r="BE22" s="62">
        <v>1</v>
      </c>
      <c r="BF22" s="63">
        <v>0</v>
      </c>
      <c r="BG22" s="63">
        <v>0</v>
      </c>
      <c r="BH22" s="63">
        <v>0</v>
      </c>
      <c r="BI22" s="64">
        <v>0</v>
      </c>
      <c r="BJ22" s="62">
        <v>1</v>
      </c>
      <c r="BK22" s="63">
        <v>0</v>
      </c>
      <c r="BL22" s="63">
        <v>0</v>
      </c>
      <c r="BM22" s="63">
        <v>0</v>
      </c>
      <c r="BN22" s="64">
        <v>0</v>
      </c>
      <c r="BO22" s="62">
        <v>1</v>
      </c>
      <c r="BP22" s="63">
        <v>0</v>
      </c>
      <c r="BQ22" s="63">
        <v>0</v>
      </c>
      <c r="BR22" s="63">
        <v>0</v>
      </c>
      <c r="BS22" s="64">
        <v>0</v>
      </c>
      <c r="BT22" s="62">
        <v>1</v>
      </c>
      <c r="BU22" s="63">
        <v>0</v>
      </c>
      <c r="BV22" s="63">
        <v>0</v>
      </c>
      <c r="BW22" s="63">
        <v>0</v>
      </c>
      <c r="BX22" s="64">
        <v>0</v>
      </c>
      <c r="BY22" s="62">
        <v>1</v>
      </c>
      <c r="BZ22" s="63">
        <v>0</v>
      </c>
      <c r="CA22" s="63">
        <v>0</v>
      </c>
      <c r="CB22" s="63">
        <v>0</v>
      </c>
      <c r="CC22" s="64">
        <v>0</v>
      </c>
      <c r="CD22" s="62">
        <v>1</v>
      </c>
      <c r="CE22" s="63">
        <v>0</v>
      </c>
      <c r="CF22" s="63">
        <v>0</v>
      </c>
      <c r="CG22" s="63">
        <v>0</v>
      </c>
      <c r="CH22" s="64">
        <v>0</v>
      </c>
      <c r="CI22" s="62">
        <v>1</v>
      </c>
      <c r="CJ22" s="63">
        <v>0</v>
      </c>
      <c r="CK22" s="63">
        <v>0</v>
      </c>
      <c r="CL22" s="63">
        <v>0</v>
      </c>
      <c r="CM22" s="64">
        <v>0</v>
      </c>
      <c r="CN22" s="62">
        <v>1</v>
      </c>
      <c r="CO22" s="63">
        <v>0</v>
      </c>
      <c r="CP22" s="63">
        <v>0</v>
      </c>
      <c r="CQ22" s="63">
        <v>0</v>
      </c>
      <c r="CR22" s="64">
        <v>0</v>
      </c>
      <c r="CS22" s="62">
        <v>1</v>
      </c>
      <c r="CT22" s="63">
        <v>0</v>
      </c>
      <c r="CU22" s="63">
        <v>0</v>
      </c>
      <c r="CV22" s="63">
        <v>0</v>
      </c>
      <c r="CW22" s="64">
        <v>0</v>
      </c>
      <c r="CX22" s="62">
        <v>1</v>
      </c>
      <c r="CY22" s="63">
        <v>0</v>
      </c>
      <c r="CZ22" s="63">
        <v>0</v>
      </c>
      <c r="DA22" s="63">
        <v>0</v>
      </c>
      <c r="DB22" s="64">
        <v>0</v>
      </c>
      <c r="DC22" s="62">
        <v>1</v>
      </c>
      <c r="DD22" s="63">
        <v>0</v>
      </c>
      <c r="DE22" s="63">
        <v>0</v>
      </c>
      <c r="DF22" s="63">
        <v>0</v>
      </c>
      <c r="DG22" s="64">
        <v>0</v>
      </c>
      <c r="DH22" s="62">
        <v>1</v>
      </c>
      <c r="DI22" s="63">
        <v>0</v>
      </c>
      <c r="DJ22" s="63">
        <v>0</v>
      </c>
      <c r="DK22" s="63">
        <v>0</v>
      </c>
      <c r="DL22" s="64">
        <v>0</v>
      </c>
      <c r="DM22" s="62">
        <v>1</v>
      </c>
      <c r="DN22" s="63">
        <v>0</v>
      </c>
      <c r="DO22" s="63">
        <v>0</v>
      </c>
      <c r="DP22" s="63">
        <v>0</v>
      </c>
      <c r="DQ22" s="64">
        <v>0</v>
      </c>
      <c r="DR22" s="62">
        <v>1</v>
      </c>
      <c r="DS22" s="63">
        <v>0</v>
      </c>
      <c r="DT22" s="63">
        <v>0</v>
      </c>
      <c r="DU22" s="63">
        <v>0</v>
      </c>
      <c r="DV22" s="64">
        <v>0</v>
      </c>
      <c r="DW22" s="62">
        <v>1</v>
      </c>
      <c r="DX22" s="63">
        <v>0</v>
      </c>
      <c r="DY22" s="63">
        <v>0</v>
      </c>
      <c r="DZ22" s="63">
        <v>0</v>
      </c>
      <c r="EA22" s="64">
        <v>0</v>
      </c>
      <c r="EB22" s="62">
        <v>1</v>
      </c>
      <c r="EC22" s="63">
        <v>0</v>
      </c>
      <c r="ED22" s="63">
        <v>0</v>
      </c>
      <c r="EE22" s="63">
        <v>0</v>
      </c>
      <c r="EF22" s="64">
        <v>0</v>
      </c>
      <c r="EG22" s="62">
        <v>1</v>
      </c>
      <c r="EH22" s="63">
        <v>0</v>
      </c>
      <c r="EI22" s="63">
        <v>0</v>
      </c>
      <c r="EJ22" s="63">
        <v>0</v>
      </c>
      <c r="EK22" s="64">
        <v>0</v>
      </c>
      <c r="EL22" s="62">
        <v>1</v>
      </c>
      <c r="EM22" s="63">
        <v>0</v>
      </c>
      <c r="EN22" s="63">
        <v>0</v>
      </c>
      <c r="EO22" s="63">
        <v>0</v>
      </c>
      <c r="EP22" s="64">
        <v>0</v>
      </c>
      <c r="EQ22" s="62">
        <v>1</v>
      </c>
      <c r="ER22" s="63">
        <v>0</v>
      </c>
      <c r="ES22" s="63">
        <v>0</v>
      </c>
      <c r="ET22" s="63">
        <v>0</v>
      </c>
      <c r="EU22" s="64">
        <v>0</v>
      </c>
      <c r="EV22" s="62">
        <v>1</v>
      </c>
      <c r="EW22" s="63">
        <v>0</v>
      </c>
      <c r="EX22" s="63">
        <v>0</v>
      </c>
      <c r="EY22" s="63">
        <v>0</v>
      </c>
      <c r="EZ22" s="64">
        <v>0</v>
      </c>
      <c r="FA22" s="62">
        <v>1</v>
      </c>
      <c r="FB22" s="63">
        <v>0</v>
      </c>
      <c r="FC22" s="63">
        <v>0</v>
      </c>
      <c r="FD22" s="63">
        <v>0</v>
      </c>
      <c r="FE22" s="64">
        <v>0</v>
      </c>
      <c r="FF22" s="35">
        <f t="shared" si="4"/>
        <v>0</v>
      </c>
      <c r="FG22" s="48">
        <f t="shared" si="5"/>
        <v>30</v>
      </c>
      <c r="FH22" s="37">
        <f t="shared" si="6"/>
        <v>30</v>
      </c>
      <c r="FI22" s="37">
        <f t="shared" si="0"/>
        <v>0</v>
      </c>
      <c r="FJ22" s="37">
        <f t="shared" si="1"/>
        <v>0</v>
      </c>
      <c r="FK22" s="37">
        <f t="shared" si="2"/>
        <v>0</v>
      </c>
      <c r="FL22" s="37">
        <f t="shared" si="3"/>
        <v>0</v>
      </c>
      <c r="FM22" s="49"/>
      <c r="FN22" s="54"/>
      <c r="FO22" s="51"/>
    </row>
    <row r="23" spans="1:171" ht="15.75" thickBot="1" x14ac:dyDescent="0.3">
      <c r="A23" s="41" t="s">
        <v>13</v>
      </c>
      <c r="B23" s="42">
        <v>19</v>
      </c>
      <c r="C23" s="43" t="s">
        <v>36</v>
      </c>
      <c r="D23" s="44">
        <v>74294926</v>
      </c>
      <c r="E23" s="45">
        <v>43771</v>
      </c>
      <c r="F23" s="46" t="s">
        <v>15</v>
      </c>
      <c r="G23" s="62">
        <v>1</v>
      </c>
      <c r="H23" s="63">
        <v>0</v>
      </c>
      <c r="I23" s="63">
        <v>0</v>
      </c>
      <c r="J23" s="63">
        <v>0</v>
      </c>
      <c r="K23" s="64">
        <v>0</v>
      </c>
      <c r="L23" s="62">
        <v>1</v>
      </c>
      <c r="M23" s="63">
        <v>0</v>
      </c>
      <c r="N23" s="63">
        <v>0</v>
      </c>
      <c r="O23" s="63">
        <v>0</v>
      </c>
      <c r="P23" s="64">
        <v>0</v>
      </c>
      <c r="Q23" s="62">
        <v>1</v>
      </c>
      <c r="R23" s="63">
        <v>0</v>
      </c>
      <c r="S23" s="63">
        <v>0</v>
      </c>
      <c r="T23" s="63">
        <v>0</v>
      </c>
      <c r="U23" s="64">
        <v>0</v>
      </c>
      <c r="V23" s="62">
        <v>1</v>
      </c>
      <c r="W23" s="63">
        <v>0</v>
      </c>
      <c r="X23" s="63">
        <v>0</v>
      </c>
      <c r="Y23" s="63">
        <v>0</v>
      </c>
      <c r="Z23" s="64">
        <v>0</v>
      </c>
      <c r="AA23" s="62">
        <v>1</v>
      </c>
      <c r="AB23" s="63">
        <v>0</v>
      </c>
      <c r="AC23" s="63">
        <v>0</v>
      </c>
      <c r="AD23" s="63">
        <v>0</v>
      </c>
      <c r="AE23" s="64">
        <v>0</v>
      </c>
      <c r="AF23" s="62">
        <v>1</v>
      </c>
      <c r="AG23" s="63">
        <v>0</v>
      </c>
      <c r="AH23" s="63">
        <v>0</v>
      </c>
      <c r="AI23" s="63">
        <v>0</v>
      </c>
      <c r="AJ23" s="64">
        <v>0</v>
      </c>
      <c r="AK23" s="62">
        <v>1</v>
      </c>
      <c r="AL23" s="63">
        <v>0</v>
      </c>
      <c r="AM23" s="63">
        <v>0</v>
      </c>
      <c r="AN23" s="63">
        <v>0</v>
      </c>
      <c r="AO23" s="64">
        <v>0</v>
      </c>
      <c r="AP23" s="62">
        <v>1</v>
      </c>
      <c r="AQ23" s="63">
        <v>0</v>
      </c>
      <c r="AR23" s="63">
        <v>0</v>
      </c>
      <c r="AS23" s="63">
        <v>0</v>
      </c>
      <c r="AT23" s="64">
        <v>0</v>
      </c>
      <c r="AU23" s="62">
        <v>1</v>
      </c>
      <c r="AV23" s="63">
        <v>0</v>
      </c>
      <c r="AW23" s="63">
        <v>0</v>
      </c>
      <c r="AX23" s="63">
        <v>0</v>
      </c>
      <c r="AY23" s="64">
        <v>0</v>
      </c>
      <c r="AZ23" s="62">
        <v>1</v>
      </c>
      <c r="BA23" s="63">
        <v>0</v>
      </c>
      <c r="BB23" s="63">
        <v>0</v>
      </c>
      <c r="BC23" s="63">
        <v>0</v>
      </c>
      <c r="BD23" s="64">
        <v>0</v>
      </c>
      <c r="BE23" s="62">
        <v>1</v>
      </c>
      <c r="BF23" s="63">
        <v>0</v>
      </c>
      <c r="BG23" s="63">
        <v>0</v>
      </c>
      <c r="BH23" s="63">
        <v>0</v>
      </c>
      <c r="BI23" s="64">
        <v>0</v>
      </c>
      <c r="BJ23" s="62">
        <v>1</v>
      </c>
      <c r="BK23" s="63">
        <v>0</v>
      </c>
      <c r="BL23" s="63">
        <v>0</v>
      </c>
      <c r="BM23" s="63">
        <v>0</v>
      </c>
      <c r="BN23" s="64">
        <v>0</v>
      </c>
      <c r="BO23" s="62">
        <v>1</v>
      </c>
      <c r="BP23" s="63">
        <v>0</v>
      </c>
      <c r="BQ23" s="63">
        <v>0</v>
      </c>
      <c r="BR23" s="63">
        <v>0</v>
      </c>
      <c r="BS23" s="64">
        <v>0</v>
      </c>
      <c r="BT23" s="62">
        <v>1</v>
      </c>
      <c r="BU23" s="63">
        <v>0</v>
      </c>
      <c r="BV23" s="63">
        <v>0</v>
      </c>
      <c r="BW23" s="63">
        <v>0</v>
      </c>
      <c r="BX23" s="64">
        <v>0</v>
      </c>
      <c r="BY23" s="62">
        <v>1</v>
      </c>
      <c r="BZ23" s="63">
        <v>0</v>
      </c>
      <c r="CA23" s="63">
        <v>0</v>
      </c>
      <c r="CB23" s="63">
        <v>0</v>
      </c>
      <c r="CC23" s="64">
        <v>0</v>
      </c>
      <c r="CD23" s="62">
        <v>1</v>
      </c>
      <c r="CE23" s="63">
        <v>0</v>
      </c>
      <c r="CF23" s="63">
        <v>0</v>
      </c>
      <c r="CG23" s="63">
        <v>0</v>
      </c>
      <c r="CH23" s="64">
        <v>0</v>
      </c>
      <c r="CI23" s="62">
        <v>1</v>
      </c>
      <c r="CJ23" s="63">
        <v>0</v>
      </c>
      <c r="CK23" s="63">
        <v>0</v>
      </c>
      <c r="CL23" s="63">
        <v>0</v>
      </c>
      <c r="CM23" s="64">
        <v>0</v>
      </c>
      <c r="CN23" s="62">
        <v>1</v>
      </c>
      <c r="CO23" s="63">
        <v>0</v>
      </c>
      <c r="CP23" s="63">
        <v>0</v>
      </c>
      <c r="CQ23" s="63">
        <v>0</v>
      </c>
      <c r="CR23" s="64">
        <v>0</v>
      </c>
      <c r="CS23" s="62">
        <v>1</v>
      </c>
      <c r="CT23" s="63">
        <v>0</v>
      </c>
      <c r="CU23" s="63">
        <v>0</v>
      </c>
      <c r="CV23" s="63">
        <v>0</v>
      </c>
      <c r="CW23" s="64">
        <v>0</v>
      </c>
      <c r="CX23" s="62">
        <v>1</v>
      </c>
      <c r="CY23" s="63">
        <v>0</v>
      </c>
      <c r="CZ23" s="63">
        <v>0</v>
      </c>
      <c r="DA23" s="63">
        <v>0</v>
      </c>
      <c r="DB23" s="64">
        <v>0</v>
      </c>
      <c r="DC23" s="62">
        <v>1</v>
      </c>
      <c r="DD23" s="63">
        <v>0</v>
      </c>
      <c r="DE23" s="63">
        <v>0</v>
      </c>
      <c r="DF23" s="63">
        <v>0</v>
      </c>
      <c r="DG23" s="64">
        <v>0</v>
      </c>
      <c r="DH23" s="62">
        <v>1</v>
      </c>
      <c r="DI23" s="63">
        <v>0</v>
      </c>
      <c r="DJ23" s="63">
        <v>0</v>
      </c>
      <c r="DK23" s="63">
        <v>0</v>
      </c>
      <c r="DL23" s="64">
        <v>0</v>
      </c>
      <c r="DM23" s="62">
        <v>1</v>
      </c>
      <c r="DN23" s="63">
        <v>0</v>
      </c>
      <c r="DO23" s="63">
        <v>0</v>
      </c>
      <c r="DP23" s="63">
        <v>0</v>
      </c>
      <c r="DQ23" s="64">
        <v>0</v>
      </c>
      <c r="DR23" s="62">
        <v>1</v>
      </c>
      <c r="DS23" s="63">
        <v>0</v>
      </c>
      <c r="DT23" s="63">
        <v>0</v>
      </c>
      <c r="DU23" s="63">
        <v>0</v>
      </c>
      <c r="DV23" s="64">
        <v>0</v>
      </c>
      <c r="DW23" s="62">
        <v>1</v>
      </c>
      <c r="DX23" s="63">
        <v>0</v>
      </c>
      <c r="DY23" s="63">
        <v>0</v>
      </c>
      <c r="DZ23" s="63">
        <v>0</v>
      </c>
      <c r="EA23" s="64">
        <v>0</v>
      </c>
      <c r="EB23" s="62">
        <v>1</v>
      </c>
      <c r="EC23" s="63">
        <v>0</v>
      </c>
      <c r="ED23" s="63">
        <v>0</v>
      </c>
      <c r="EE23" s="63">
        <v>0</v>
      </c>
      <c r="EF23" s="64">
        <v>0</v>
      </c>
      <c r="EG23" s="62">
        <v>1</v>
      </c>
      <c r="EH23" s="63">
        <v>0</v>
      </c>
      <c r="EI23" s="63">
        <v>0</v>
      </c>
      <c r="EJ23" s="63">
        <v>0</v>
      </c>
      <c r="EK23" s="64">
        <v>0</v>
      </c>
      <c r="EL23" s="62">
        <v>1</v>
      </c>
      <c r="EM23" s="63">
        <v>0</v>
      </c>
      <c r="EN23" s="63">
        <v>0</v>
      </c>
      <c r="EO23" s="63">
        <v>0</v>
      </c>
      <c r="EP23" s="64">
        <v>0</v>
      </c>
      <c r="EQ23" s="62">
        <v>1</v>
      </c>
      <c r="ER23" s="63">
        <v>0</v>
      </c>
      <c r="ES23" s="63">
        <v>0</v>
      </c>
      <c r="ET23" s="63">
        <v>0</v>
      </c>
      <c r="EU23" s="64">
        <v>0</v>
      </c>
      <c r="EV23" s="62">
        <v>1</v>
      </c>
      <c r="EW23" s="63">
        <v>0</v>
      </c>
      <c r="EX23" s="63">
        <v>0</v>
      </c>
      <c r="EY23" s="63">
        <v>0</v>
      </c>
      <c r="EZ23" s="64">
        <v>0</v>
      </c>
      <c r="FA23" s="62">
        <v>1</v>
      </c>
      <c r="FB23" s="63">
        <v>0</v>
      </c>
      <c r="FC23" s="63">
        <v>0</v>
      </c>
      <c r="FD23" s="63">
        <v>0</v>
      </c>
      <c r="FE23" s="64">
        <v>0</v>
      </c>
      <c r="FF23" s="35">
        <f t="shared" si="4"/>
        <v>0</v>
      </c>
      <c r="FG23" s="48">
        <f t="shared" si="5"/>
        <v>30</v>
      </c>
      <c r="FH23" s="37">
        <f t="shared" si="6"/>
        <v>30</v>
      </c>
      <c r="FI23" s="37">
        <f t="shared" si="0"/>
        <v>0</v>
      </c>
      <c r="FJ23" s="37">
        <f t="shared" si="1"/>
        <v>0</v>
      </c>
      <c r="FK23" s="37">
        <f t="shared" si="2"/>
        <v>0</v>
      </c>
      <c r="FL23" s="37">
        <f t="shared" si="3"/>
        <v>0</v>
      </c>
      <c r="FM23" s="49"/>
      <c r="FN23" s="54"/>
      <c r="FO23" s="51"/>
    </row>
    <row r="24" spans="1:171" ht="15.75" thickBot="1" x14ac:dyDescent="0.3">
      <c r="A24" s="41" t="s">
        <v>13</v>
      </c>
      <c r="B24" s="42">
        <v>20</v>
      </c>
      <c r="C24" s="43" t="s">
        <v>37</v>
      </c>
      <c r="D24" s="44" t="s">
        <v>38</v>
      </c>
      <c r="E24" s="45">
        <v>43713</v>
      </c>
      <c r="F24" s="46" t="s">
        <v>15</v>
      </c>
      <c r="G24" s="62">
        <v>1</v>
      </c>
      <c r="H24" s="63">
        <v>0</v>
      </c>
      <c r="I24" s="63">
        <v>0</v>
      </c>
      <c r="J24" s="63">
        <v>0</v>
      </c>
      <c r="K24" s="64">
        <v>0</v>
      </c>
      <c r="L24" s="62">
        <v>1</v>
      </c>
      <c r="M24" s="63">
        <v>0</v>
      </c>
      <c r="N24" s="63">
        <v>0</v>
      </c>
      <c r="O24" s="63">
        <v>0</v>
      </c>
      <c r="P24" s="64">
        <v>0</v>
      </c>
      <c r="Q24" s="62">
        <v>1</v>
      </c>
      <c r="R24" s="63">
        <v>0</v>
      </c>
      <c r="S24" s="63">
        <v>0</v>
      </c>
      <c r="T24" s="63">
        <v>0</v>
      </c>
      <c r="U24" s="64">
        <v>0</v>
      </c>
      <c r="V24" s="62">
        <v>1</v>
      </c>
      <c r="W24" s="63">
        <v>0</v>
      </c>
      <c r="X24" s="63">
        <v>0</v>
      </c>
      <c r="Y24" s="63">
        <v>0</v>
      </c>
      <c r="Z24" s="64">
        <v>0</v>
      </c>
      <c r="AA24" s="62">
        <v>1</v>
      </c>
      <c r="AB24" s="63">
        <v>0</v>
      </c>
      <c r="AC24" s="63">
        <v>0</v>
      </c>
      <c r="AD24" s="63">
        <v>0</v>
      </c>
      <c r="AE24" s="64">
        <v>0</v>
      </c>
      <c r="AF24" s="62">
        <v>1</v>
      </c>
      <c r="AG24" s="63">
        <v>0</v>
      </c>
      <c r="AH24" s="63">
        <v>0</v>
      </c>
      <c r="AI24" s="63">
        <v>0</v>
      </c>
      <c r="AJ24" s="64">
        <v>0</v>
      </c>
      <c r="AK24" s="62">
        <v>1</v>
      </c>
      <c r="AL24" s="63">
        <v>0</v>
      </c>
      <c r="AM24" s="63">
        <v>0</v>
      </c>
      <c r="AN24" s="63">
        <v>0</v>
      </c>
      <c r="AO24" s="64">
        <v>0</v>
      </c>
      <c r="AP24" s="62">
        <v>1</v>
      </c>
      <c r="AQ24" s="63">
        <v>0</v>
      </c>
      <c r="AR24" s="63">
        <v>0</v>
      </c>
      <c r="AS24" s="63">
        <v>0</v>
      </c>
      <c r="AT24" s="64">
        <v>0</v>
      </c>
      <c r="AU24" s="62">
        <v>1</v>
      </c>
      <c r="AV24" s="63">
        <v>0</v>
      </c>
      <c r="AW24" s="63">
        <v>0</v>
      </c>
      <c r="AX24" s="63">
        <v>0</v>
      </c>
      <c r="AY24" s="64">
        <v>0</v>
      </c>
      <c r="AZ24" s="62">
        <v>1</v>
      </c>
      <c r="BA24" s="63">
        <v>0</v>
      </c>
      <c r="BB24" s="63">
        <v>0</v>
      </c>
      <c r="BC24" s="63">
        <v>0</v>
      </c>
      <c r="BD24" s="64">
        <v>0</v>
      </c>
      <c r="BE24" s="62">
        <v>1</v>
      </c>
      <c r="BF24" s="63">
        <v>0</v>
      </c>
      <c r="BG24" s="63">
        <v>0</v>
      </c>
      <c r="BH24" s="63">
        <v>0</v>
      </c>
      <c r="BI24" s="64">
        <v>0</v>
      </c>
      <c r="BJ24" s="62">
        <v>1</v>
      </c>
      <c r="BK24" s="63">
        <v>0</v>
      </c>
      <c r="BL24" s="63">
        <v>0</v>
      </c>
      <c r="BM24" s="63">
        <v>0</v>
      </c>
      <c r="BN24" s="64">
        <v>0</v>
      </c>
      <c r="BO24" s="62">
        <v>1</v>
      </c>
      <c r="BP24" s="63">
        <v>0</v>
      </c>
      <c r="BQ24" s="63">
        <v>0</v>
      </c>
      <c r="BR24" s="63">
        <v>0</v>
      </c>
      <c r="BS24" s="64">
        <v>0</v>
      </c>
      <c r="BT24" s="62">
        <v>1</v>
      </c>
      <c r="BU24" s="63">
        <v>0</v>
      </c>
      <c r="BV24" s="63">
        <v>0</v>
      </c>
      <c r="BW24" s="63">
        <v>0</v>
      </c>
      <c r="BX24" s="64">
        <v>0</v>
      </c>
      <c r="BY24" s="62">
        <v>1</v>
      </c>
      <c r="BZ24" s="63">
        <v>0</v>
      </c>
      <c r="CA24" s="63">
        <v>0</v>
      </c>
      <c r="CB24" s="63">
        <v>0</v>
      </c>
      <c r="CC24" s="64">
        <v>0</v>
      </c>
      <c r="CD24" s="62">
        <v>1</v>
      </c>
      <c r="CE24" s="63">
        <v>0</v>
      </c>
      <c r="CF24" s="63">
        <v>0</v>
      </c>
      <c r="CG24" s="63">
        <v>0</v>
      </c>
      <c r="CH24" s="64">
        <v>0</v>
      </c>
      <c r="CI24" s="62">
        <v>1</v>
      </c>
      <c r="CJ24" s="63">
        <v>0</v>
      </c>
      <c r="CK24" s="63">
        <v>0</v>
      </c>
      <c r="CL24" s="63">
        <v>0</v>
      </c>
      <c r="CM24" s="64">
        <v>0</v>
      </c>
      <c r="CN24" s="62">
        <v>1</v>
      </c>
      <c r="CO24" s="63">
        <v>0</v>
      </c>
      <c r="CP24" s="63">
        <v>0</v>
      </c>
      <c r="CQ24" s="63">
        <v>0</v>
      </c>
      <c r="CR24" s="64">
        <v>0</v>
      </c>
      <c r="CS24" s="62">
        <v>1</v>
      </c>
      <c r="CT24" s="63">
        <v>0</v>
      </c>
      <c r="CU24" s="63">
        <v>0</v>
      </c>
      <c r="CV24" s="63">
        <v>0</v>
      </c>
      <c r="CW24" s="64">
        <v>0</v>
      </c>
      <c r="CX24" s="62">
        <v>1</v>
      </c>
      <c r="CY24" s="63">
        <v>0</v>
      </c>
      <c r="CZ24" s="63">
        <v>0</v>
      </c>
      <c r="DA24" s="63">
        <v>0</v>
      </c>
      <c r="DB24" s="64">
        <v>0</v>
      </c>
      <c r="DC24" s="62">
        <v>1</v>
      </c>
      <c r="DD24" s="63">
        <v>0</v>
      </c>
      <c r="DE24" s="63">
        <v>0</v>
      </c>
      <c r="DF24" s="63">
        <v>0</v>
      </c>
      <c r="DG24" s="64">
        <v>0</v>
      </c>
      <c r="DH24" s="62">
        <v>1</v>
      </c>
      <c r="DI24" s="63">
        <v>0</v>
      </c>
      <c r="DJ24" s="63">
        <v>0</v>
      </c>
      <c r="DK24" s="63">
        <v>0</v>
      </c>
      <c r="DL24" s="64">
        <v>0</v>
      </c>
      <c r="DM24" s="62">
        <v>1</v>
      </c>
      <c r="DN24" s="63">
        <v>0</v>
      </c>
      <c r="DO24" s="63">
        <v>0</v>
      </c>
      <c r="DP24" s="63">
        <v>0</v>
      </c>
      <c r="DQ24" s="64">
        <v>0</v>
      </c>
      <c r="DR24" s="62">
        <v>1</v>
      </c>
      <c r="DS24" s="63">
        <v>0</v>
      </c>
      <c r="DT24" s="63">
        <v>0</v>
      </c>
      <c r="DU24" s="63">
        <v>0</v>
      </c>
      <c r="DV24" s="64">
        <v>0</v>
      </c>
      <c r="DW24" s="62">
        <v>1</v>
      </c>
      <c r="DX24" s="63">
        <v>0</v>
      </c>
      <c r="DY24" s="63">
        <v>0</v>
      </c>
      <c r="DZ24" s="63">
        <v>0</v>
      </c>
      <c r="EA24" s="64">
        <v>0</v>
      </c>
      <c r="EB24" s="62">
        <v>1</v>
      </c>
      <c r="EC24" s="63">
        <v>0</v>
      </c>
      <c r="ED24" s="63">
        <v>0</v>
      </c>
      <c r="EE24" s="63">
        <v>0</v>
      </c>
      <c r="EF24" s="64">
        <v>0</v>
      </c>
      <c r="EG24" s="62">
        <v>1</v>
      </c>
      <c r="EH24" s="63">
        <v>0</v>
      </c>
      <c r="EI24" s="63">
        <v>0</v>
      </c>
      <c r="EJ24" s="63">
        <v>0</v>
      </c>
      <c r="EK24" s="64">
        <v>0</v>
      </c>
      <c r="EL24" s="62">
        <v>1</v>
      </c>
      <c r="EM24" s="63">
        <v>0</v>
      </c>
      <c r="EN24" s="63">
        <v>0</v>
      </c>
      <c r="EO24" s="63">
        <v>0</v>
      </c>
      <c r="EP24" s="64">
        <v>0</v>
      </c>
      <c r="EQ24" s="62">
        <v>1</v>
      </c>
      <c r="ER24" s="63">
        <v>0</v>
      </c>
      <c r="ES24" s="63">
        <v>0</v>
      </c>
      <c r="ET24" s="63">
        <v>0</v>
      </c>
      <c r="EU24" s="64">
        <v>0</v>
      </c>
      <c r="EV24" s="62">
        <v>1</v>
      </c>
      <c r="EW24" s="63">
        <v>0</v>
      </c>
      <c r="EX24" s="63">
        <v>0</v>
      </c>
      <c r="EY24" s="63">
        <v>0</v>
      </c>
      <c r="EZ24" s="64">
        <v>0</v>
      </c>
      <c r="FA24" s="62">
        <v>1</v>
      </c>
      <c r="FB24" s="63">
        <v>0</v>
      </c>
      <c r="FC24" s="63">
        <v>0</v>
      </c>
      <c r="FD24" s="63">
        <v>0</v>
      </c>
      <c r="FE24" s="64">
        <v>0</v>
      </c>
      <c r="FF24" s="35">
        <f t="shared" si="4"/>
        <v>0</v>
      </c>
      <c r="FG24" s="48">
        <f t="shared" si="5"/>
        <v>30</v>
      </c>
      <c r="FH24" s="37">
        <f t="shared" si="6"/>
        <v>30</v>
      </c>
      <c r="FI24" s="37">
        <f t="shared" si="0"/>
        <v>0</v>
      </c>
      <c r="FJ24" s="37">
        <f t="shared" si="1"/>
        <v>0</v>
      </c>
      <c r="FK24" s="37">
        <f t="shared" si="2"/>
        <v>0</v>
      </c>
      <c r="FL24" s="37">
        <f t="shared" si="3"/>
        <v>0</v>
      </c>
      <c r="FM24" s="49"/>
      <c r="FN24" s="54"/>
      <c r="FO24" s="51"/>
    </row>
    <row r="25" spans="1:171" ht="15.75" thickBot="1" x14ac:dyDescent="0.3">
      <c r="A25" s="41" t="s">
        <v>13</v>
      </c>
      <c r="B25" s="42">
        <v>21</v>
      </c>
      <c r="C25" s="43" t="s">
        <v>39</v>
      </c>
      <c r="D25" s="44" t="s">
        <v>40</v>
      </c>
      <c r="E25" s="45">
        <v>43617</v>
      </c>
      <c r="F25" s="46" t="s">
        <v>15</v>
      </c>
      <c r="G25" s="62">
        <v>1</v>
      </c>
      <c r="H25" s="63">
        <v>0</v>
      </c>
      <c r="I25" s="63">
        <v>0</v>
      </c>
      <c r="J25" s="63">
        <v>0</v>
      </c>
      <c r="K25" s="64">
        <v>0</v>
      </c>
      <c r="L25" s="62">
        <v>1</v>
      </c>
      <c r="M25" s="63">
        <v>0</v>
      </c>
      <c r="N25" s="63">
        <v>0</v>
      </c>
      <c r="O25" s="63">
        <v>0</v>
      </c>
      <c r="P25" s="64">
        <v>0</v>
      </c>
      <c r="Q25" s="62">
        <v>1</v>
      </c>
      <c r="R25" s="63">
        <v>0</v>
      </c>
      <c r="S25" s="63">
        <v>0</v>
      </c>
      <c r="T25" s="63">
        <v>0</v>
      </c>
      <c r="U25" s="64">
        <v>0</v>
      </c>
      <c r="V25" s="62">
        <v>1</v>
      </c>
      <c r="W25" s="63">
        <v>0</v>
      </c>
      <c r="X25" s="63">
        <v>0</v>
      </c>
      <c r="Y25" s="63">
        <v>0</v>
      </c>
      <c r="Z25" s="64">
        <v>0</v>
      </c>
      <c r="AA25" s="62">
        <v>1</v>
      </c>
      <c r="AB25" s="63">
        <v>0</v>
      </c>
      <c r="AC25" s="63">
        <v>0</v>
      </c>
      <c r="AD25" s="63">
        <v>0</v>
      </c>
      <c r="AE25" s="64">
        <v>0</v>
      </c>
      <c r="AF25" s="62">
        <v>1</v>
      </c>
      <c r="AG25" s="63">
        <v>0</v>
      </c>
      <c r="AH25" s="63">
        <v>0</v>
      </c>
      <c r="AI25" s="63">
        <v>0</v>
      </c>
      <c r="AJ25" s="64">
        <v>0</v>
      </c>
      <c r="AK25" s="62">
        <v>1</v>
      </c>
      <c r="AL25" s="63">
        <v>0</v>
      </c>
      <c r="AM25" s="63">
        <v>0</v>
      </c>
      <c r="AN25" s="63">
        <v>0</v>
      </c>
      <c r="AO25" s="64">
        <v>0</v>
      </c>
      <c r="AP25" s="62">
        <v>1</v>
      </c>
      <c r="AQ25" s="63">
        <v>0</v>
      </c>
      <c r="AR25" s="63">
        <v>0</v>
      </c>
      <c r="AS25" s="63">
        <v>0</v>
      </c>
      <c r="AT25" s="64">
        <v>0</v>
      </c>
      <c r="AU25" s="62">
        <v>1</v>
      </c>
      <c r="AV25" s="63">
        <v>0</v>
      </c>
      <c r="AW25" s="63">
        <v>0</v>
      </c>
      <c r="AX25" s="63">
        <v>0</v>
      </c>
      <c r="AY25" s="64">
        <v>0</v>
      </c>
      <c r="AZ25" s="62">
        <v>1</v>
      </c>
      <c r="BA25" s="63">
        <v>0</v>
      </c>
      <c r="BB25" s="63">
        <v>0</v>
      </c>
      <c r="BC25" s="63">
        <v>0</v>
      </c>
      <c r="BD25" s="64">
        <v>0</v>
      </c>
      <c r="BE25" s="62">
        <v>1</v>
      </c>
      <c r="BF25" s="63">
        <v>0</v>
      </c>
      <c r="BG25" s="63">
        <v>0</v>
      </c>
      <c r="BH25" s="63">
        <v>0</v>
      </c>
      <c r="BI25" s="64">
        <v>0</v>
      </c>
      <c r="BJ25" s="62">
        <v>1</v>
      </c>
      <c r="BK25" s="63">
        <v>0</v>
      </c>
      <c r="BL25" s="63">
        <v>0</v>
      </c>
      <c r="BM25" s="63">
        <v>0</v>
      </c>
      <c r="BN25" s="64">
        <v>0</v>
      </c>
      <c r="BO25" s="62">
        <v>1</v>
      </c>
      <c r="BP25" s="63">
        <v>0</v>
      </c>
      <c r="BQ25" s="63">
        <v>0</v>
      </c>
      <c r="BR25" s="63">
        <v>0</v>
      </c>
      <c r="BS25" s="64">
        <v>0</v>
      </c>
      <c r="BT25" s="62">
        <v>1</v>
      </c>
      <c r="BU25" s="63">
        <v>0</v>
      </c>
      <c r="BV25" s="63">
        <v>0</v>
      </c>
      <c r="BW25" s="63">
        <v>0</v>
      </c>
      <c r="BX25" s="64">
        <v>0</v>
      </c>
      <c r="BY25" s="62">
        <v>1</v>
      </c>
      <c r="BZ25" s="63">
        <v>0</v>
      </c>
      <c r="CA25" s="63">
        <v>0</v>
      </c>
      <c r="CB25" s="63">
        <v>0</v>
      </c>
      <c r="CC25" s="64">
        <v>0</v>
      </c>
      <c r="CD25" s="62">
        <v>1</v>
      </c>
      <c r="CE25" s="63">
        <v>0</v>
      </c>
      <c r="CF25" s="63">
        <v>0</v>
      </c>
      <c r="CG25" s="63">
        <v>0</v>
      </c>
      <c r="CH25" s="64">
        <v>0</v>
      </c>
      <c r="CI25" s="62">
        <v>1</v>
      </c>
      <c r="CJ25" s="63">
        <v>0</v>
      </c>
      <c r="CK25" s="63">
        <v>0</v>
      </c>
      <c r="CL25" s="63">
        <v>0</v>
      </c>
      <c r="CM25" s="64">
        <v>0</v>
      </c>
      <c r="CN25" s="62">
        <v>1</v>
      </c>
      <c r="CO25" s="63">
        <v>0</v>
      </c>
      <c r="CP25" s="63">
        <v>0</v>
      </c>
      <c r="CQ25" s="63">
        <v>0</v>
      </c>
      <c r="CR25" s="64">
        <v>0</v>
      </c>
      <c r="CS25" s="62">
        <v>1</v>
      </c>
      <c r="CT25" s="63">
        <v>0</v>
      </c>
      <c r="CU25" s="63">
        <v>0</v>
      </c>
      <c r="CV25" s="63">
        <v>0</v>
      </c>
      <c r="CW25" s="64">
        <v>0</v>
      </c>
      <c r="CX25" s="62">
        <v>1</v>
      </c>
      <c r="CY25" s="63">
        <v>0</v>
      </c>
      <c r="CZ25" s="63">
        <v>0</v>
      </c>
      <c r="DA25" s="63">
        <v>0</v>
      </c>
      <c r="DB25" s="64">
        <v>0</v>
      </c>
      <c r="DC25" s="62">
        <v>1</v>
      </c>
      <c r="DD25" s="63">
        <v>0</v>
      </c>
      <c r="DE25" s="63">
        <v>0</v>
      </c>
      <c r="DF25" s="63">
        <v>0</v>
      </c>
      <c r="DG25" s="64">
        <v>0</v>
      </c>
      <c r="DH25" s="62">
        <v>1</v>
      </c>
      <c r="DI25" s="63">
        <v>0</v>
      </c>
      <c r="DJ25" s="63">
        <v>0</v>
      </c>
      <c r="DK25" s="63">
        <v>0</v>
      </c>
      <c r="DL25" s="64">
        <v>0</v>
      </c>
      <c r="DM25" s="62">
        <v>1</v>
      </c>
      <c r="DN25" s="63">
        <v>0</v>
      </c>
      <c r="DO25" s="63">
        <v>0</v>
      </c>
      <c r="DP25" s="63">
        <v>0</v>
      </c>
      <c r="DQ25" s="64">
        <v>0</v>
      </c>
      <c r="DR25" s="62">
        <v>1</v>
      </c>
      <c r="DS25" s="63">
        <v>0</v>
      </c>
      <c r="DT25" s="63">
        <v>0</v>
      </c>
      <c r="DU25" s="63">
        <v>0</v>
      </c>
      <c r="DV25" s="64">
        <v>0</v>
      </c>
      <c r="DW25" s="62">
        <v>1</v>
      </c>
      <c r="DX25" s="63">
        <v>0</v>
      </c>
      <c r="DY25" s="63">
        <v>0</v>
      </c>
      <c r="DZ25" s="63">
        <v>0</v>
      </c>
      <c r="EA25" s="64">
        <v>0</v>
      </c>
      <c r="EB25" s="62">
        <v>1</v>
      </c>
      <c r="EC25" s="63">
        <v>0</v>
      </c>
      <c r="ED25" s="63">
        <v>0</v>
      </c>
      <c r="EE25" s="63">
        <v>0</v>
      </c>
      <c r="EF25" s="64">
        <v>0</v>
      </c>
      <c r="EG25" s="62">
        <v>1</v>
      </c>
      <c r="EH25" s="63">
        <v>0</v>
      </c>
      <c r="EI25" s="63">
        <v>0</v>
      </c>
      <c r="EJ25" s="63">
        <v>0</v>
      </c>
      <c r="EK25" s="64">
        <v>0</v>
      </c>
      <c r="EL25" s="62">
        <v>1</v>
      </c>
      <c r="EM25" s="63">
        <v>0</v>
      </c>
      <c r="EN25" s="63">
        <v>0</v>
      </c>
      <c r="EO25" s="63">
        <v>0</v>
      </c>
      <c r="EP25" s="64">
        <v>0</v>
      </c>
      <c r="EQ25" s="62">
        <v>1</v>
      </c>
      <c r="ER25" s="63">
        <v>0</v>
      </c>
      <c r="ES25" s="63">
        <v>0</v>
      </c>
      <c r="ET25" s="63">
        <v>0</v>
      </c>
      <c r="EU25" s="64">
        <v>0</v>
      </c>
      <c r="EV25" s="62">
        <v>1</v>
      </c>
      <c r="EW25" s="63">
        <v>0</v>
      </c>
      <c r="EX25" s="63">
        <v>0</v>
      </c>
      <c r="EY25" s="63">
        <v>0</v>
      </c>
      <c r="EZ25" s="64">
        <v>0</v>
      </c>
      <c r="FA25" s="62">
        <v>1</v>
      </c>
      <c r="FB25" s="63">
        <v>0</v>
      </c>
      <c r="FC25" s="63">
        <v>0</v>
      </c>
      <c r="FD25" s="63">
        <v>0</v>
      </c>
      <c r="FE25" s="64">
        <v>0</v>
      </c>
      <c r="FF25" s="35">
        <f t="shared" si="4"/>
        <v>0</v>
      </c>
      <c r="FG25" s="48">
        <f t="shared" si="5"/>
        <v>30</v>
      </c>
      <c r="FH25" s="37">
        <f t="shared" si="6"/>
        <v>30</v>
      </c>
      <c r="FI25" s="37">
        <f t="shared" si="0"/>
        <v>0</v>
      </c>
      <c r="FJ25" s="37">
        <f t="shared" si="1"/>
        <v>0</v>
      </c>
      <c r="FK25" s="37">
        <f t="shared" si="2"/>
        <v>0</v>
      </c>
      <c r="FL25" s="37">
        <f t="shared" si="3"/>
        <v>0</v>
      </c>
      <c r="FM25" s="49"/>
      <c r="FN25" s="54"/>
      <c r="FO25" s="51"/>
    </row>
    <row r="26" spans="1:171" ht="15.75" thickBot="1" x14ac:dyDescent="0.3">
      <c r="A26" s="58" t="s">
        <v>13</v>
      </c>
      <c r="B26" s="42">
        <v>22</v>
      </c>
      <c r="C26" s="85" t="s">
        <v>41</v>
      </c>
      <c r="D26" s="81">
        <v>48383458</v>
      </c>
      <c r="E26" s="83">
        <v>43759</v>
      </c>
      <c r="F26" s="84" t="s">
        <v>15</v>
      </c>
      <c r="G26" s="75">
        <v>1</v>
      </c>
      <c r="H26" s="76">
        <v>0</v>
      </c>
      <c r="I26" s="76">
        <v>0</v>
      </c>
      <c r="J26" s="76">
        <v>0</v>
      </c>
      <c r="K26" s="77">
        <v>0</v>
      </c>
      <c r="L26" s="75">
        <v>1</v>
      </c>
      <c r="M26" s="76">
        <v>0</v>
      </c>
      <c r="N26" s="76">
        <v>0</v>
      </c>
      <c r="O26" s="76">
        <v>0</v>
      </c>
      <c r="P26" s="77">
        <v>0</v>
      </c>
      <c r="Q26" s="75">
        <v>1</v>
      </c>
      <c r="R26" s="76">
        <v>0</v>
      </c>
      <c r="S26" s="76">
        <v>0</v>
      </c>
      <c r="T26" s="76">
        <v>0</v>
      </c>
      <c r="U26" s="77">
        <v>0</v>
      </c>
      <c r="V26" s="75">
        <v>1</v>
      </c>
      <c r="W26" s="76">
        <v>0</v>
      </c>
      <c r="X26" s="76">
        <v>0</v>
      </c>
      <c r="Y26" s="76">
        <v>0</v>
      </c>
      <c r="Z26" s="77">
        <v>0</v>
      </c>
      <c r="AA26" s="75">
        <v>1</v>
      </c>
      <c r="AB26" s="76">
        <v>0</v>
      </c>
      <c r="AC26" s="76">
        <v>0</v>
      </c>
      <c r="AD26" s="76">
        <v>0</v>
      </c>
      <c r="AE26" s="77">
        <v>0</v>
      </c>
      <c r="AF26" s="75">
        <v>1</v>
      </c>
      <c r="AG26" s="76">
        <v>0</v>
      </c>
      <c r="AH26" s="76">
        <v>0</v>
      </c>
      <c r="AI26" s="76">
        <v>0</v>
      </c>
      <c r="AJ26" s="77">
        <v>0</v>
      </c>
      <c r="AK26" s="75">
        <v>1</v>
      </c>
      <c r="AL26" s="76">
        <v>0</v>
      </c>
      <c r="AM26" s="76">
        <v>0</v>
      </c>
      <c r="AN26" s="76">
        <v>0</v>
      </c>
      <c r="AO26" s="77">
        <v>0</v>
      </c>
      <c r="AP26" s="75">
        <v>1</v>
      </c>
      <c r="AQ26" s="76">
        <v>0</v>
      </c>
      <c r="AR26" s="76">
        <v>0</v>
      </c>
      <c r="AS26" s="76">
        <v>0</v>
      </c>
      <c r="AT26" s="77">
        <v>0</v>
      </c>
      <c r="AU26" s="75">
        <v>1</v>
      </c>
      <c r="AV26" s="76">
        <v>0</v>
      </c>
      <c r="AW26" s="76">
        <v>0</v>
      </c>
      <c r="AX26" s="76">
        <v>0</v>
      </c>
      <c r="AY26" s="77">
        <v>0</v>
      </c>
      <c r="AZ26" s="75">
        <v>1</v>
      </c>
      <c r="BA26" s="76">
        <v>0</v>
      </c>
      <c r="BB26" s="76">
        <v>0</v>
      </c>
      <c r="BC26" s="76">
        <v>0</v>
      </c>
      <c r="BD26" s="77">
        <v>0</v>
      </c>
      <c r="BE26" s="75">
        <v>1</v>
      </c>
      <c r="BF26" s="76">
        <v>0</v>
      </c>
      <c r="BG26" s="76">
        <v>0</v>
      </c>
      <c r="BH26" s="76">
        <v>0</v>
      </c>
      <c r="BI26" s="77">
        <v>0</v>
      </c>
      <c r="BJ26" s="75">
        <v>1</v>
      </c>
      <c r="BK26" s="76">
        <v>0</v>
      </c>
      <c r="BL26" s="76">
        <v>0</v>
      </c>
      <c r="BM26" s="76">
        <v>0</v>
      </c>
      <c r="BN26" s="77">
        <v>0</v>
      </c>
      <c r="BO26" s="75">
        <v>1</v>
      </c>
      <c r="BP26" s="76">
        <v>0</v>
      </c>
      <c r="BQ26" s="76">
        <v>0</v>
      </c>
      <c r="BR26" s="76">
        <v>0</v>
      </c>
      <c r="BS26" s="77">
        <v>0</v>
      </c>
      <c r="BT26" s="75">
        <v>1</v>
      </c>
      <c r="BU26" s="76">
        <v>0</v>
      </c>
      <c r="BV26" s="76">
        <v>0</v>
      </c>
      <c r="BW26" s="76">
        <v>0</v>
      </c>
      <c r="BX26" s="77">
        <v>0</v>
      </c>
      <c r="BY26" s="75">
        <v>1</v>
      </c>
      <c r="BZ26" s="76">
        <v>0</v>
      </c>
      <c r="CA26" s="76">
        <v>0</v>
      </c>
      <c r="CB26" s="76">
        <v>0</v>
      </c>
      <c r="CC26" s="77">
        <v>0</v>
      </c>
      <c r="CD26" s="75">
        <v>1</v>
      </c>
      <c r="CE26" s="76">
        <v>0</v>
      </c>
      <c r="CF26" s="76">
        <v>0</v>
      </c>
      <c r="CG26" s="76">
        <v>0</v>
      </c>
      <c r="CH26" s="77">
        <v>0</v>
      </c>
      <c r="CI26" s="75">
        <v>1</v>
      </c>
      <c r="CJ26" s="76">
        <v>0</v>
      </c>
      <c r="CK26" s="76">
        <v>0</v>
      </c>
      <c r="CL26" s="76">
        <v>0</v>
      </c>
      <c r="CM26" s="77">
        <v>0</v>
      </c>
      <c r="CN26" s="75">
        <v>1</v>
      </c>
      <c r="CO26" s="76">
        <v>0</v>
      </c>
      <c r="CP26" s="76">
        <v>0</v>
      </c>
      <c r="CQ26" s="76">
        <v>0</v>
      </c>
      <c r="CR26" s="77">
        <v>0</v>
      </c>
      <c r="CS26" s="75">
        <v>1</v>
      </c>
      <c r="CT26" s="76">
        <v>0</v>
      </c>
      <c r="CU26" s="76">
        <v>0</v>
      </c>
      <c r="CV26" s="76">
        <v>0</v>
      </c>
      <c r="CW26" s="77">
        <v>0</v>
      </c>
      <c r="CX26" s="75">
        <v>1</v>
      </c>
      <c r="CY26" s="76">
        <v>0</v>
      </c>
      <c r="CZ26" s="76">
        <v>0</v>
      </c>
      <c r="DA26" s="76">
        <v>0</v>
      </c>
      <c r="DB26" s="77">
        <v>0</v>
      </c>
      <c r="DC26" s="75">
        <v>1</v>
      </c>
      <c r="DD26" s="76">
        <v>0</v>
      </c>
      <c r="DE26" s="76">
        <v>0</v>
      </c>
      <c r="DF26" s="76">
        <v>0</v>
      </c>
      <c r="DG26" s="77">
        <v>0</v>
      </c>
      <c r="DH26" s="75">
        <v>1</v>
      </c>
      <c r="DI26" s="76">
        <v>0</v>
      </c>
      <c r="DJ26" s="76">
        <v>0</v>
      </c>
      <c r="DK26" s="76">
        <v>0</v>
      </c>
      <c r="DL26" s="77">
        <v>0</v>
      </c>
      <c r="DM26" s="75">
        <v>1</v>
      </c>
      <c r="DN26" s="76">
        <v>0</v>
      </c>
      <c r="DO26" s="76">
        <v>0</v>
      </c>
      <c r="DP26" s="76">
        <v>0</v>
      </c>
      <c r="DQ26" s="77">
        <v>0</v>
      </c>
      <c r="DR26" s="75">
        <v>1</v>
      </c>
      <c r="DS26" s="76">
        <v>0</v>
      </c>
      <c r="DT26" s="76">
        <v>0</v>
      </c>
      <c r="DU26" s="76">
        <v>0</v>
      </c>
      <c r="DV26" s="77">
        <v>0</v>
      </c>
      <c r="DW26" s="69"/>
      <c r="DX26" s="70"/>
      <c r="DY26" s="70"/>
      <c r="DZ26" s="70"/>
      <c r="EA26" s="71"/>
      <c r="EB26" s="69"/>
      <c r="EC26" s="70"/>
      <c r="ED26" s="70"/>
      <c r="EE26" s="70"/>
      <c r="EF26" s="71"/>
      <c r="EG26" s="69"/>
      <c r="EH26" s="70"/>
      <c r="EI26" s="70"/>
      <c r="EJ26" s="70"/>
      <c r="EK26" s="71"/>
      <c r="EL26" s="69"/>
      <c r="EM26" s="70"/>
      <c r="EN26" s="70"/>
      <c r="EO26" s="70"/>
      <c r="EP26" s="71"/>
      <c r="EQ26" s="69"/>
      <c r="ER26" s="70"/>
      <c r="ES26" s="70"/>
      <c r="ET26" s="70"/>
      <c r="EU26" s="71"/>
      <c r="EV26" s="69"/>
      <c r="EW26" s="70"/>
      <c r="EX26" s="70"/>
      <c r="EY26" s="70"/>
      <c r="EZ26" s="71"/>
      <c r="FA26" s="69"/>
      <c r="FB26" s="70"/>
      <c r="FC26" s="70"/>
      <c r="FD26" s="70"/>
      <c r="FE26" s="71"/>
      <c r="FF26" s="35">
        <f t="shared" si="4"/>
        <v>0</v>
      </c>
      <c r="FG26" s="48">
        <f>+AP26+AU26+AZ26+BE26+BJ26+BO26+BT26+BY26+CD26+CI26+CN26+CS26+CX26+DC26+DH26+DM26+DR26+DW26+EB26+EG26+EL26+EQ26+EV26+FA26</f>
        <v>17</v>
      </c>
      <c r="FH26" s="37">
        <f t="shared" si="6"/>
        <v>17</v>
      </c>
      <c r="FI26" s="37">
        <f t="shared" si="0"/>
        <v>0</v>
      </c>
      <c r="FJ26" s="37">
        <f t="shared" si="1"/>
        <v>0</v>
      </c>
      <c r="FK26" s="37">
        <f t="shared" si="2"/>
        <v>0</v>
      </c>
      <c r="FL26" s="37">
        <f t="shared" si="3"/>
        <v>0</v>
      </c>
      <c r="FM26" s="49"/>
      <c r="FN26" s="54"/>
      <c r="FO26" s="51"/>
    </row>
    <row r="27" spans="1:171" ht="15.75" thickBot="1" x14ac:dyDescent="0.3">
      <c r="A27" s="41" t="s">
        <v>13</v>
      </c>
      <c r="B27" s="42">
        <v>23</v>
      </c>
      <c r="C27" s="43" t="s">
        <v>42</v>
      </c>
      <c r="D27" s="44">
        <v>40585213</v>
      </c>
      <c r="E27" s="45">
        <v>43771</v>
      </c>
      <c r="F27" s="46" t="s">
        <v>15</v>
      </c>
      <c r="G27" s="62">
        <v>1</v>
      </c>
      <c r="H27" s="63">
        <v>0</v>
      </c>
      <c r="I27" s="63">
        <v>0</v>
      </c>
      <c r="J27" s="63">
        <v>0</v>
      </c>
      <c r="K27" s="64">
        <v>0</v>
      </c>
      <c r="L27" s="62">
        <v>1</v>
      </c>
      <c r="M27" s="63">
        <v>0</v>
      </c>
      <c r="N27" s="63">
        <v>0</v>
      </c>
      <c r="O27" s="63">
        <v>0</v>
      </c>
      <c r="P27" s="64">
        <v>0</v>
      </c>
      <c r="Q27" s="62">
        <v>1</v>
      </c>
      <c r="R27" s="63">
        <v>0</v>
      </c>
      <c r="S27" s="63">
        <v>0</v>
      </c>
      <c r="T27" s="63">
        <v>0</v>
      </c>
      <c r="U27" s="64">
        <v>0</v>
      </c>
      <c r="V27" s="62">
        <v>1</v>
      </c>
      <c r="W27" s="63">
        <v>0</v>
      </c>
      <c r="X27" s="63">
        <v>0</v>
      </c>
      <c r="Y27" s="63">
        <v>0</v>
      </c>
      <c r="Z27" s="64">
        <v>0</v>
      </c>
      <c r="AA27" s="62">
        <v>1</v>
      </c>
      <c r="AB27" s="63">
        <v>0</v>
      </c>
      <c r="AC27" s="63">
        <v>0</v>
      </c>
      <c r="AD27" s="63">
        <v>0</v>
      </c>
      <c r="AE27" s="64">
        <v>0</v>
      </c>
      <c r="AF27" s="62">
        <v>1</v>
      </c>
      <c r="AG27" s="63">
        <v>0</v>
      </c>
      <c r="AH27" s="63">
        <v>0</v>
      </c>
      <c r="AI27" s="63">
        <v>0</v>
      </c>
      <c r="AJ27" s="64">
        <v>0</v>
      </c>
      <c r="AK27" s="62">
        <v>1</v>
      </c>
      <c r="AL27" s="63">
        <v>0</v>
      </c>
      <c r="AM27" s="63">
        <v>0</v>
      </c>
      <c r="AN27" s="63">
        <v>0</v>
      </c>
      <c r="AO27" s="64">
        <v>0</v>
      </c>
      <c r="AP27" s="62">
        <v>1</v>
      </c>
      <c r="AQ27" s="63">
        <v>0</v>
      </c>
      <c r="AR27" s="63">
        <v>0</v>
      </c>
      <c r="AS27" s="63">
        <v>0</v>
      </c>
      <c r="AT27" s="64">
        <v>0</v>
      </c>
      <c r="AU27" s="62">
        <v>1</v>
      </c>
      <c r="AV27" s="63">
        <v>0</v>
      </c>
      <c r="AW27" s="63">
        <v>0</v>
      </c>
      <c r="AX27" s="63">
        <v>0</v>
      </c>
      <c r="AY27" s="64">
        <v>0</v>
      </c>
      <c r="AZ27" s="62">
        <v>1</v>
      </c>
      <c r="BA27" s="63">
        <v>0</v>
      </c>
      <c r="BB27" s="63">
        <v>0</v>
      </c>
      <c r="BC27" s="63">
        <v>0</v>
      </c>
      <c r="BD27" s="64">
        <v>0</v>
      </c>
      <c r="BE27" s="62">
        <v>1</v>
      </c>
      <c r="BF27" s="63">
        <v>0</v>
      </c>
      <c r="BG27" s="63">
        <v>0</v>
      </c>
      <c r="BH27" s="63">
        <v>0</v>
      </c>
      <c r="BI27" s="64">
        <v>0</v>
      </c>
      <c r="BJ27" s="62">
        <v>1</v>
      </c>
      <c r="BK27" s="63">
        <v>0</v>
      </c>
      <c r="BL27" s="63">
        <v>0</v>
      </c>
      <c r="BM27" s="63">
        <v>0</v>
      </c>
      <c r="BN27" s="64">
        <v>0</v>
      </c>
      <c r="BO27" s="62">
        <v>1</v>
      </c>
      <c r="BP27" s="63">
        <v>0</v>
      </c>
      <c r="BQ27" s="63">
        <v>0</v>
      </c>
      <c r="BR27" s="63">
        <v>0</v>
      </c>
      <c r="BS27" s="64">
        <v>0</v>
      </c>
      <c r="BT27" s="62">
        <v>1</v>
      </c>
      <c r="BU27" s="63">
        <v>0</v>
      </c>
      <c r="BV27" s="63">
        <v>0</v>
      </c>
      <c r="BW27" s="63">
        <v>0</v>
      </c>
      <c r="BX27" s="64">
        <v>0</v>
      </c>
      <c r="BY27" s="62">
        <v>1</v>
      </c>
      <c r="BZ27" s="63">
        <v>0</v>
      </c>
      <c r="CA27" s="63">
        <v>0</v>
      </c>
      <c r="CB27" s="63">
        <v>0</v>
      </c>
      <c r="CC27" s="64">
        <v>0</v>
      </c>
      <c r="CD27" s="62">
        <v>1</v>
      </c>
      <c r="CE27" s="63">
        <v>0</v>
      </c>
      <c r="CF27" s="63">
        <v>0</v>
      </c>
      <c r="CG27" s="63">
        <v>0</v>
      </c>
      <c r="CH27" s="64">
        <v>0</v>
      </c>
      <c r="CI27" s="62">
        <v>1</v>
      </c>
      <c r="CJ27" s="63">
        <v>0</v>
      </c>
      <c r="CK27" s="63">
        <v>0</v>
      </c>
      <c r="CL27" s="63">
        <v>0</v>
      </c>
      <c r="CM27" s="64">
        <v>0</v>
      </c>
      <c r="CN27" s="62">
        <v>1</v>
      </c>
      <c r="CO27" s="63">
        <v>0</v>
      </c>
      <c r="CP27" s="63">
        <v>0</v>
      </c>
      <c r="CQ27" s="63">
        <v>0</v>
      </c>
      <c r="CR27" s="64">
        <v>0</v>
      </c>
      <c r="CS27" s="62">
        <v>1</v>
      </c>
      <c r="CT27" s="63">
        <v>0</v>
      </c>
      <c r="CU27" s="63">
        <v>0</v>
      </c>
      <c r="CV27" s="63">
        <v>0</v>
      </c>
      <c r="CW27" s="64">
        <v>0</v>
      </c>
      <c r="CX27" s="62">
        <v>1</v>
      </c>
      <c r="CY27" s="63">
        <v>0</v>
      </c>
      <c r="CZ27" s="63">
        <v>0</v>
      </c>
      <c r="DA27" s="63">
        <v>0</v>
      </c>
      <c r="DB27" s="64">
        <v>0</v>
      </c>
      <c r="DC27" s="62">
        <v>1</v>
      </c>
      <c r="DD27" s="63">
        <v>0</v>
      </c>
      <c r="DE27" s="63">
        <v>0</v>
      </c>
      <c r="DF27" s="63">
        <v>0</v>
      </c>
      <c r="DG27" s="64">
        <v>0</v>
      </c>
      <c r="DH27" s="62">
        <v>1</v>
      </c>
      <c r="DI27" s="63">
        <v>0</v>
      </c>
      <c r="DJ27" s="63">
        <v>0</v>
      </c>
      <c r="DK27" s="63">
        <v>0</v>
      </c>
      <c r="DL27" s="64">
        <v>0</v>
      </c>
      <c r="DM27" s="62">
        <v>1</v>
      </c>
      <c r="DN27" s="63">
        <v>0</v>
      </c>
      <c r="DO27" s="63">
        <v>0</v>
      </c>
      <c r="DP27" s="63">
        <v>0</v>
      </c>
      <c r="DQ27" s="64">
        <v>0</v>
      </c>
      <c r="DR27" s="62">
        <v>1</v>
      </c>
      <c r="DS27" s="63">
        <v>0</v>
      </c>
      <c r="DT27" s="63">
        <v>0</v>
      </c>
      <c r="DU27" s="63">
        <v>0</v>
      </c>
      <c r="DV27" s="64">
        <v>0</v>
      </c>
      <c r="DW27" s="62">
        <v>1</v>
      </c>
      <c r="DX27" s="63">
        <v>0</v>
      </c>
      <c r="DY27" s="63">
        <v>0</v>
      </c>
      <c r="DZ27" s="63">
        <v>0</v>
      </c>
      <c r="EA27" s="64">
        <v>0</v>
      </c>
      <c r="EB27" s="62">
        <v>1</v>
      </c>
      <c r="EC27" s="63">
        <v>0</v>
      </c>
      <c r="ED27" s="63">
        <v>0</v>
      </c>
      <c r="EE27" s="63">
        <v>0</v>
      </c>
      <c r="EF27" s="64">
        <v>0</v>
      </c>
      <c r="EG27" s="62">
        <v>1</v>
      </c>
      <c r="EH27" s="63">
        <v>0</v>
      </c>
      <c r="EI27" s="63">
        <v>0</v>
      </c>
      <c r="EJ27" s="63">
        <v>0</v>
      </c>
      <c r="EK27" s="64">
        <v>0</v>
      </c>
      <c r="EL27" s="62">
        <v>1</v>
      </c>
      <c r="EM27" s="63">
        <v>0</v>
      </c>
      <c r="EN27" s="63">
        <v>0</v>
      </c>
      <c r="EO27" s="63">
        <v>0</v>
      </c>
      <c r="EP27" s="64">
        <v>0</v>
      </c>
      <c r="EQ27" s="62">
        <v>1</v>
      </c>
      <c r="ER27" s="63">
        <v>0</v>
      </c>
      <c r="ES27" s="63">
        <v>0</v>
      </c>
      <c r="ET27" s="63">
        <v>0</v>
      </c>
      <c r="EU27" s="64">
        <v>0</v>
      </c>
      <c r="EV27" s="62">
        <v>1</v>
      </c>
      <c r="EW27" s="63">
        <v>0</v>
      </c>
      <c r="EX27" s="63">
        <v>0</v>
      </c>
      <c r="EY27" s="63">
        <v>0</v>
      </c>
      <c r="EZ27" s="64">
        <v>0</v>
      </c>
      <c r="FA27" s="62">
        <v>1</v>
      </c>
      <c r="FB27" s="63">
        <v>0</v>
      </c>
      <c r="FC27" s="63">
        <v>0</v>
      </c>
      <c r="FD27" s="63">
        <v>0</v>
      </c>
      <c r="FE27" s="64">
        <v>0</v>
      </c>
      <c r="FF27" s="35">
        <f t="shared" si="4"/>
        <v>0</v>
      </c>
      <c r="FG27" s="48">
        <f t="shared" si="5"/>
        <v>30</v>
      </c>
      <c r="FH27" s="37">
        <f t="shared" si="6"/>
        <v>30</v>
      </c>
      <c r="FI27" s="37">
        <f t="shared" si="0"/>
        <v>0</v>
      </c>
      <c r="FJ27" s="37">
        <f t="shared" si="1"/>
        <v>0</v>
      </c>
      <c r="FK27" s="37">
        <f t="shared" si="2"/>
        <v>0</v>
      </c>
      <c r="FL27" s="37">
        <f t="shared" si="3"/>
        <v>0</v>
      </c>
      <c r="FM27" s="49"/>
      <c r="FN27" s="54"/>
      <c r="FO27" s="51"/>
    </row>
    <row r="28" spans="1:171" ht="15.75" thickBot="1" x14ac:dyDescent="0.3">
      <c r="A28" s="41" t="s">
        <v>13</v>
      </c>
      <c r="B28" s="42">
        <v>24</v>
      </c>
      <c r="C28" s="43" t="s">
        <v>43</v>
      </c>
      <c r="D28" s="44" t="s">
        <v>44</v>
      </c>
      <c r="E28" s="45">
        <v>43710</v>
      </c>
      <c r="F28" s="46" t="s">
        <v>15</v>
      </c>
      <c r="G28" s="62">
        <v>1</v>
      </c>
      <c r="H28" s="63">
        <v>0</v>
      </c>
      <c r="I28" s="63">
        <v>0</v>
      </c>
      <c r="J28" s="63">
        <v>0</v>
      </c>
      <c r="K28" s="64">
        <v>0</v>
      </c>
      <c r="L28" s="62">
        <v>1</v>
      </c>
      <c r="M28" s="63">
        <v>0</v>
      </c>
      <c r="N28" s="63">
        <v>0</v>
      </c>
      <c r="O28" s="63">
        <v>0</v>
      </c>
      <c r="P28" s="64">
        <v>0</v>
      </c>
      <c r="Q28" s="62">
        <v>1</v>
      </c>
      <c r="R28" s="63">
        <v>0</v>
      </c>
      <c r="S28" s="63">
        <v>0</v>
      </c>
      <c r="T28" s="63">
        <v>0</v>
      </c>
      <c r="U28" s="64">
        <v>0</v>
      </c>
      <c r="V28" s="62">
        <v>1</v>
      </c>
      <c r="W28" s="63">
        <v>0</v>
      </c>
      <c r="X28" s="63">
        <v>0</v>
      </c>
      <c r="Y28" s="63">
        <v>0</v>
      </c>
      <c r="Z28" s="64">
        <v>0</v>
      </c>
      <c r="AA28" s="62">
        <v>1</v>
      </c>
      <c r="AB28" s="63">
        <v>0</v>
      </c>
      <c r="AC28" s="63">
        <v>0</v>
      </c>
      <c r="AD28" s="63">
        <v>0</v>
      </c>
      <c r="AE28" s="64">
        <v>0</v>
      </c>
      <c r="AF28" s="62">
        <v>1</v>
      </c>
      <c r="AG28" s="63">
        <v>0</v>
      </c>
      <c r="AH28" s="63">
        <v>0</v>
      </c>
      <c r="AI28" s="63">
        <v>0</v>
      </c>
      <c r="AJ28" s="64">
        <v>0</v>
      </c>
      <c r="AK28" s="62">
        <v>1</v>
      </c>
      <c r="AL28" s="63">
        <v>0</v>
      </c>
      <c r="AM28" s="63">
        <v>0</v>
      </c>
      <c r="AN28" s="63">
        <v>0</v>
      </c>
      <c r="AO28" s="64">
        <v>0</v>
      </c>
      <c r="AP28" s="62">
        <v>1</v>
      </c>
      <c r="AQ28" s="63">
        <v>0</v>
      </c>
      <c r="AR28" s="63">
        <v>0</v>
      </c>
      <c r="AS28" s="63">
        <v>0</v>
      </c>
      <c r="AT28" s="64">
        <v>0</v>
      </c>
      <c r="AU28" s="62">
        <v>1</v>
      </c>
      <c r="AV28" s="63">
        <v>0</v>
      </c>
      <c r="AW28" s="63">
        <v>0</v>
      </c>
      <c r="AX28" s="63">
        <v>0</v>
      </c>
      <c r="AY28" s="64">
        <v>0</v>
      </c>
      <c r="AZ28" s="62">
        <v>1</v>
      </c>
      <c r="BA28" s="63">
        <v>0</v>
      </c>
      <c r="BB28" s="63">
        <v>0</v>
      </c>
      <c r="BC28" s="63">
        <v>0</v>
      </c>
      <c r="BD28" s="64">
        <v>0</v>
      </c>
      <c r="BE28" s="62">
        <v>1</v>
      </c>
      <c r="BF28" s="63">
        <v>0</v>
      </c>
      <c r="BG28" s="63">
        <v>0</v>
      </c>
      <c r="BH28" s="63">
        <v>0</v>
      </c>
      <c r="BI28" s="64">
        <v>0</v>
      </c>
      <c r="BJ28" s="62">
        <v>1</v>
      </c>
      <c r="BK28" s="63">
        <v>0</v>
      </c>
      <c r="BL28" s="63">
        <v>0</v>
      </c>
      <c r="BM28" s="63">
        <v>0</v>
      </c>
      <c r="BN28" s="64">
        <v>0</v>
      </c>
      <c r="BO28" s="62">
        <v>1</v>
      </c>
      <c r="BP28" s="63">
        <v>0</v>
      </c>
      <c r="BQ28" s="63">
        <v>0</v>
      </c>
      <c r="BR28" s="63">
        <v>0</v>
      </c>
      <c r="BS28" s="64">
        <v>0</v>
      </c>
      <c r="BT28" s="62">
        <v>1</v>
      </c>
      <c r="BU28" s="63">
        <v>0</v>
      </c>
      <c r="BV28" s="63">
        <v>0</v>
      </c>
      <c r="BW28" s="63">
        <v>0</v>
      </c>
      <c r="BX28" s="64">
        <v>0</v>
      </c>
      <c r="BY28" s="62">
        <v>1</v>
      </c>
      <c r="BZ28" s="63">
        <v>0</v>
      </c>
      <c r="CA28" s="63">
        <v>0</v>
      </c>
      <c r="CB28" s="63">
        <v>0</v>
      </c>
      <c r="CC28" s="64">
        <v>0</v>
      </c>
      <c r="CD28" s="62">
        <v>1</v>
      </c>
      <c r="CE28" s="63">
        <v>0</v>
      </c>
      <c r="CF28" s="63">
        <v>0</v>
      </c>
      <c r="CG28" s="63">
        <v>0</v>
      </c>
      <c r="CH28" s="64">
        <v>0</v>
      </c>
      <c r="CI28" s="62">
        <v>1</v>
      </c>
      <c r="CJ28" s="63">
        <v>0</v>
      </c>
      <c r="CK28" s="63">
        <v>0</v>
      </c>
      <c r="CL28" s="63">
        <v>0</v>
      </c>
      <c r="CM28" s="64">
        <v>0</v>
      </c>
      <c r="CN28" s="62">
        <v>1</v>
      </c>
      <c r="CO28" s="63">
        <v>0</v>
      </c>
      <c r="CP28" s="63">
        <v>0</v>
      </c>
      <c r="CQ28" s="63">
        <v>0</v>
      </c>
      <c r="CR28" s="64">
        <v>0</v>
      </c>
      <c r="CS28" s="62">
        <v>1</v>
      </c>
      <c r="CT28" s="63">
        <v>0</v>
      </c>
      <c r="CU28" s="63">
        <v>0</v>
      </c>
      <c r="CV28" s="63">
        <v>0</v>
      </c>
      <c r="CW28" s="64">
        <v>0</v>
      </c>
      <c r="CX28" s="62">
        <v>1</v>
      </c>
      <c r="CY28" s="63">
        <v>0</v>
      </c>
      <c r="CZ28" s="63">
        <v>0</v>
      </c>
      <c r="DA28" s="63">
        <v>0</v>
      </c>
      <c r="DB28" s="64">
        <v>0</v>
      </c>
      <c r="DC28" s="62">
        <v>1</v>
      </c>
      <c r="DD28" s="63">
        <v>0</v>
      </c>
      <c r="DE28" s="63">
        <v>0</v>
      </c>
      <c r="DF28" s="63">
        <v>0</v>
      </c>
      <c r="DG28" s="64">
        <v>0</v>
      </c>
      <c r="DH28" s="62">
        <v>1</v>
      </c>
      <c r="DI28" s="63">
        <v>0</v>
      </c>
      <c r="DJ28" s="63">
        <v>0</v>
      </c>
      <c r="DK28" s="63">
        <v>0</v>
      </c>
      <c r="DL28" s="64">
        <v>0</v>
      </c>
      <c r="DM28" s="62">
        <v>1</v>
      </c>
      <c r="DN28" s="63">
        <v>0</v>
      </c>
      <c r="DO28" s="63">
        <v>0</v>
      </c>
      <c r="DP28" s="63">
        <v>0</v>
      </c>
      <c r="DQ28" s="64">
        <v>0</v>
      </c>
      <c r="DR28" s="62">
        <v>1</v>
      </c>
      <c r="DS28" s="63">
        <v>0</v>
      </c>
      <c r="DT28" s="63">
        <v>0</v>
      </c>
      <c r="DU28" s="63">
        <v>0</v>
      </c>
      <c r="DV28" s="64">
        <v>0</v>
      </c>
      <c r="DW28" s="62">
        <v>1</v>
      </c>
      <c r="DX28" s="63">
        <v>0</v>
      </c>
      <c r="DY28" s="63">
        <v>0</v>
      </c>
      <c r="DZ28" s="63">
        <v>0</v>
      </c>
      <c r="EA28" s="64">
        <v>0</v>
      </c>
      <c r="EB28" s="62">
        <v>1</v>
      </c>
      <c r="EC28" s="63">
        <v>0</v>
      </c>
      <c r="ED28" s="63">
        <v>0</v>
      </c>
      <c r="EE28" s="63">
        <v>0</v>
      </c>
      <c r="EF28" s="64">
        <v>0</v>
      </c>
      <c r="EG28" s="62">
        <v>1</v>
      </c>
      <c r="EH28" s="63">
        <v>0</v>
      </c>
      <c r="EI28" s="63">
        <v>0</v>
      </c>
      <c r="EJ28" s="63">
        <v>0</v>
      </c>
      <c r="EK28" s="64">
        <v>0</v>
      </c>
      <c r="EL28" s="62">
        <v>1</v>
      </c>
      <c r="EM28" s="63">
        <v>0</v>
      </c>
      <c r="EN28" s="63">
        <v>0</v>
      </c>
      <c r="EO28" s="63">
        <v>0</v>
      </c>
      <c r="EP28" s="64">
        <v>0</v>
      </c>
      <c r="EQ28" s="62">
        <v>1</v>
      </c>
      <c r="ER28" s="63">
        <v>0</v>
      </c>
      <c r="ES28" s="63">
        <v>0</v>
      </c>
      <c r="ET28" s="63">
        <v>0</v>
      </c>
      <c r="EU28" s="64">
        <v>0</v>
      </c>
      <c r="EV28" s="62">
        <v>1</v>
      </c>
      <c r="EW28" s="63">
        <v>0</v>
      </c>
      <c r="EX28" s="63">
        <v>0</v>
      </c>
      <c r="EY28" s="63">
        <v>0</v>
      </c>
      <c r="EZ28" s="64">
        <v>0</v>
      </c>
      <c r="FA28" s="62">
        <v>1</v>
      </c>
      <c r="FB28" s="63">
        <v>0</v>
      </c>
      <c r="FC28" s="63">
        <v>0</v>
      </c>
      <c r="FD28" s="63">
        <v>0</v>
      </c>
      <c r="FE28" s="64">
        <v>0</v>
      </c>
      <c r="FF28" s="35">
        <f t="shared" si="4"/>
        <v>0</v>
      </c>
      <c r="FG28" s="48">
        <f t="shared" si="5"/>
        <v>30</v>
      </c>
      <c r="FH28" s="37">
        <f t="shared" si="6"/>
        <v>30</v>
      </c>
      <c r="FI28" s="37">
        <f t="shared" si="0"/>
        <v>0</v>
      </c>
      <c r="FJ28" s="37">
        <f t="shared" si="1"/>
        <v>0</v>
      </c>
      <c r="FK28" s="37">
        <f t="shared" si="2"/>
        <v>0</v>
      </c>
      <c r="FL28" s="37">
        <f t="shared" si="3"/>
        <v>0</v>
      </c>
      <c r="FM28" s="49"/>
      <c r="FN28" s="54"/>
      <c r="FO28" s="51"/>
    </row>
    <row r="29" spans="1:171" ht="15.75" thickBot="1" x14ac:dyDescent="0.3">
      <c r="A29" s="41" t="s">
        <v>13</v>
      </c>
      <c r="B29" s="42">
        <v>25</v>
      </c>
      <c r="C29" s="43" t="s">
        <v>45</v>
      </c>
      <c r="D29" s="44">
        <v>70506842</v>
      </c>
      <c r="E29" s="45">
        <v>43871</v>
      </c>
      <c r="F29" s="46" t="s">
        <v>15</v>
      </c>
      <c r="G29" s="62">
        <v>1</v>
      </c>
      <c r="H29" s="63">
        <v>0</v>
      </c>
      <c r="I29" s="63">
        <v>0</v>
      </c>
      <c r="J29" s="63">
        <v>0</v>
      </c>
      <c r="K29" s="64">
        <v>0</v>
      </c>
      <c r="L29" s="62">
        <v>1</v>
      </c>
      <c r="M29" s="63">
        <v>0</v>
      </c>
      <c r="N29" s="63">
        <v>0</v>
      </c>
      <c r="O29" s="63">
        <v>0</v>
      </c>
      <c r="P29" s="64">
        <v>0</v>
      </c>
      <c r="Q29" s="62">
        <v>1</v>
      </c>
      <c r="R29" s="63">
        <v>0</v>
      </c>
      <c r="S29" s="63">
        <v>0</v>
      </c>
      <c r="T29" s="63">
        <v>0</v>
      </c>
      <c r="U29" s="64">
        <v>0</v>
      </c>
      <c r="V29" s="62">
        <v>1</v>
      </c>
      <c r="W29" s="63">
        <v>0</v>
      </c>
      <c r="X29" s="63">
        <v>0</v>
      </c>
      <c r="Y29" s="63">
        <v>0</v>
      </c>
      <c r="Z29" s="64">
        <v>0</v>
      </c>
      <c r="AA29" s="62">
        <v>1</v>
      </c>
      <c r="AB29" s="63">
        <v>0</v>
      </c>
      <c r="AC29" s="63">
        <v>0</v>
      </c>
      <c r="AD29" s="63">
        <v>0</v>
      </c>
      <c r="AE29" s="64">
        <v>0</v>
      </c>
      <c r="AF29" s="62">
        <v>1</v>
      </c>
      <c r="AG29" s="63">
        <v>0</v>
      </c>
      <c r="AH29" s="63">
        <v>0</v>
      </c>
      <c r="AI29" s="63">
        <v>0</v>
      </c>
      <c r="AJ29" s="64">
        <v>0</v>
      </c>
      <c r="AK29" s="62">
        <v>1</v>
      </c>
      <c r="AL29" s="63">
        <v>0</v>
      </c>
      <c r="AM29" s="63">
        <v>0</v>
      </c>
      <c r="AN29" s="63">
        <v>0</v>
      </c>
      <c r="AO29" s="64">
        <v>0</v>
      </c>
      <c r="AP29" s="62">
        <v>1</v>
      </c>
      <c r="AQ29" s="63">
        <v>0</v>
      </c>
      <c r="AR29" s="63">
        <v>0</v>
      </c>
      <c r="AS29" s="63">
        <v>0</v>
      </c>
      <c r="AT29" s="64">
        <v>0</v>
      </c>
      <c r="AU29" s="62">
        <v>1</v>
      </c>
      <c r="AV29" s="63">
        <v>0</v>
      </c>
      <c r="AW29" s="63">
        <v>0</v>
      </c>
      <c r="AX29" s="63">
        <v>0</v>
      </c>
      <c r="AY29" s="64">
        <v>0</v>
      </c>
      <c r="AZ29" s="62">
        <v>1</v>
      </c>
      <c r="BA29" s="63">
        <v>0</v>
      </c>
      <c r="BB29" s="63">
        <v>0</v>
      </c>
      <c r="BC29" s="63">
        <v>0</v>
      </c>
      <c r="BD29" s="64">
        <v>0</v>
      </c>
      <c r="BE29" s="62">
        <v>1</v>
      </c>
      <c r="BF29" s="63">
        <v>0</v>
      </c>
      <c r="BG29" s="63">
        <v>0</v>
      </c>
      <c r="BH29" s="63">
        <v>0</v>
      </c>
      <c r="BI29" s="64">
        <v>0</v>
      </c>
      <c r="BJ29" s="62">
        <v>1</v>
      </c>
      <c r="BK29" s="63">
        <v>0</v>
      </c>
      <c r="BL29" s="63">
        <v>0</v>
      </c>
      <c r="BM29" s="63">
        <v>0</v>
      </c>
      <c r="BN29" s="64">
        <v>0</v>
      </c>
      <c r="BO29" s="62">
        <v>1</v>
      </c>
      <c r="BP29" s="63">
        <v>0</v>
      </c>
      <c r="BQ29" s="63">
        <v>0</v>
      </c>
      <c r="BR29" s="63">
        <v>0</v>
      </c>
      <c r="BS29" s="64">
        <v>0</v>
      </c>
      <c r="BT29" s="62">
        <v>1</v>
      </c>
      <c r="BU29" s="63">
        <v>0</v>
      </c>
      <c r="BV29" s="63">
        <v>0</v>
      </c>
      <c r="BW29" s="63">
        <v>0</v>
      </c>
      <c r="BX29" s="64">
        <v>0</v>
      </c>
      <c r="BY29" s="62">
        <v>1</v>
      </c>
      <c r="BZ29" s="63">
        <v>0</v>
      </c>
      <c r="CA29" s="63">
        <v>0</v>
      </c>
      <c r="CB29" s="63">
        <v>0</v>
      </c>
      <c r="CC29" s="64">
        <v>0</v>
      </c>
      <c r="CD29" s="62">
        <v>1</v>
      </c>
      <c r="CE29" s="63">
        <v>0</v>
      </c>
      <c r="CF29" s="63">
        <v>0</v>
      </c>
      <c r="CG29" s="63">
        <v>0</v>
      </c>
      <c r="CH29" s="64">
        <v>0</v>
      </c>
      <c r="CI29" s="62">
        <v>1</v>
      </c>
      <c r="CJ29" s="63">
        <v>0</v>
      </c>
      <c r="CK29" s="63">
        <v>0</v>
      </c>
      <c r="CL29" s="63">
        <v>0</v>
      </c>
      <c r="CM29" s="64">
        <v>0</v>
      </c>
      <c r="CN29" s="62">
        <v>1</v>
      </c>
      <c r="CO29" s="63">
        <v>0</v>
      </c>
      <c r="CP29" s="63">
        <v>0</v>
      </c>
      <c r="CQ29" s="63">
        <v>0</v>
      </c>
      <c r="CR29" s="64">
        <v>0</v>
      </c>
      <c r="CS29" s="62">
        <v>1</v>
      </c>
      <c r="CT29" s="63">
        <v>0</v>
      </c>
      <c r="CU29" s="63">
        <v>0</v>
      </c>
      <c r="CV29" s="63">
        <v>0</v>
      </c>
      <c r="CW29" s="64">
        <v>0</v>
      </c>
      <c r="CX29" s="62">
        <v>1</v>
      </c>
      <c r="CY29" s="63">
        <v>0</v>
      </c>
      <c r="CZ29" s="63">
        <v>0</v>
      </c>
      <c r="DA29" s="63">
        <v>0</v>
      </c>
      <c r="DB29" s="64">
        <v>0</v>
      </c>
      <c r="DC29" s="62">
        <v>1</v>
      </c>
      <c r="DD29" s="63">
        <v>0</v>
      </c>
      <c r="DE29" s="63">
        <v>0</v>
      </c>
      <c r="DF29" s="63">
        <v>0</v>
      </c>
      <c r="DG29" s="64">
        <v>0</v>
      </c>
      <c r="DH29" s="62">
        <v>1</v>
      </c>
      <c r="DI29" s="63">
        <v>0</v>
      </c>
      <c r="DJ29" s="63">
        <v>0</v>
      </c>
      <c r="DK29" s="63">
        <v>0</v>
      </c>
      <c r="DL29" s="64">
        <v>0</v>
      </c>
      <c r="DM29" s="62">
        <v>1</v>
      </c>
      <c r="DN29" s="63">
        <v>0</v>
      </c>
      <c r="DO29" s="63">
        <v>0</v>
      </c>
      <c r="DP29" s="63">
        <v>0</v>
      </c>
      <c r="DQ29" s="64">
        <v>0</v>
      </c>
      <c r="DR29" s="62">
        <v>1</v>
      </c>
      <c r="DS29" s="63">
        <v>0</v>
      </c>
      <c r="DT29" s="63">
        <v>0</v>
      </c>
      <c r="DU29" s="63">
        <v>0</v>
      </c>
      <c r="DV29" s="64">
        <v>0</v>
      </c>
      <c r="DW29" s="62">
        <v>1</v>
      </c>
      <c r="DX29" s="63">
        <v>0</v>
      </c>
      <c r="DY29" s="63">
        <v>0</v>
      </c>
      <c r="DZ29" s="63">
        <v>0</v>
      </c>
      <c r="EA29" s="64">
        <v>0</v>
      </c>
      <c r="EB29" s="62">
        <v>1</v>
      </c>
      <c r="EC29" s="63">
        <v>0</v>
      </c>
      <c r="ED29" s="63">
        <v>0</v>
      </c>
      <c r="EE29" s="63">
        <v>0</v>
      </c>
      <c r="EF29" s="64">
        <v>0</v>
      </c>
      <c r="EG29" s="62">
        <v>1</v>
      </c>
      <c r="EH29" s="63">
        <v>0</v>
      </c>
      <c r="EI29" s="63">
        <v>0</v>
      </c>
      <c r="EJ29" s="63">
        <v>0</v>
      </c>
      <c r="EK29" s="64">
        <v>0</v>
      </c>
      <c r="EL29" s="62">
        <v>1</v>
      </c>
      <c r="EM29" s="63">
        <v>0</v>
      </c>
      <c r="EN29" s="63">
        <v>0</v>
      </c>
      <c r="EO29" s="63">
        <v>0</v>
      </c>
      <c r="EP29" s="64">
        <v>0</v>
      </c>
      <c r="EQ29" s="62">
        <v>1</v>
      </c>
      <c r="ER29" s="63">
        <v>0</v>
      </c>
      <c r="ES29" s="63">
        <v>0</v>
      </c>
      <c r="ET29" s="63">
        <v>0</v>
      </c>
      <c r="EU29" s="64">
        <v>0</v>
      </c>
      <c r="EV29" s="62">
        <v>1</v>
      </c>
      <c r="EW29" s="63">
        <v>0</v>
      </c>
      <c r="EX29" s="63">
        <v>0</v>
      </c>
      <c r="EY29" s="63">
        <v>0</v>
      </c>
      <c r="EZ29" s="64">
        <v>0</v>
      </c>
      <c r="FA29" s="62">
        <v>1</v>
      </c>
      <c r="FB29" s="63">
        <v>0</v>
      </c>
      <c r="FC29" s="63">
        <v>0</v>
      </c>
      <c r="FD29" s="63">
        <v>0</v>
      </c>
      <c r="FE29" s="64">
        <v>0</v>
      </c>
      <c r="FF29" s="35">
        <f t="shared" si="4"/>
        <v>0</v>
      </c>
      <c r="FG29" s="48">
        <f t="shared" si="5"/>
        <v>30</v>
      </c>
      <c r="FH29" s="37">
        <f t="shared" si="6"/>
        <v>30</v>
      </c>
      <c r="FI29" s="37">
        <f t="shared" si="0"/>
        <v>0</v>
      </c>
      <c r="FJ29" s="37">
        <f t="shared" si="1"/>
        <v>0</v>
      </c>
      <c r="FK29" s="37">
        <f t="shared" si="2"/>
        <v>0</v>
      </c>
      <c r="FL29" s="37">
        <f t="shared" si="3"/>
        <v>0</v>
      </c>
      <c r="FM29" s="49"/>
      <c r="FN29" s="54"/>
      <c r="FO29" s="51"/>
    </row>
    <row r="30" spans="1:171" ht="15.75" thickBot="1" x14ac:dyDescent="0.3">
      <c r="A30" s="41" t="s">
        <v>13</v>
      </c>
      <c r="B30" s="42">
        <v>26</v>
      </c>
      <c r="C30" s="43" t="s">
        <v>46</v>
      </c>
      <c r="D30" s="44">
        <v>43377960</v>
      </c>
      <c r="E30" s="45">
        <v>43759</v>
      </c>
      <c r="F30" s="46" t="s">
        <v>15</v>
      </c>
      <c r="G30" s="62">
        <v>1</v>
      </c>
      <c r="H30" s="63">
        <v>0</v>
      </c>
      <c r="I30" s="63">
        <v>0</v>
      </c>
      <c r="J30" s="63">
        <v>0</v>
      </c>
      <c r="K30" s="64">
        <v>0</v>
      </c>
      <c r="L30" s="62">
        <v>1</v>
      </c>
      <c r="M30" s="63">
        <v>0</v>
      </c>
      <c r="N30" s="63">
        <v>0</v>
      </c>
      <c r="O30" s="63">
        <v>0</v>
      </c>
      <c r="P30" s="64">
        <v>0</v>
      </c>
      <c r="Q30" s="62">
        <v>1</v>
      </c>
      <c r="R30" s="63">
        <v>0</v>
      </c>
      <c r="S30" s="63">
        <v>0</v>
      </c>
      <c r="T30" s="63">
        <v>0</v>
      </c>
      <c r="U30" s="64">
        <v>0</v>
      </c>
      <c r="V30" s="62">
        <v>1</v>
      </c>
      <c r="W30" s="63">
        <v>0</v>
      </c>
      <c r="X30" s="63">
        <v>0</v>
      </c>
      <c r="Y30" s="63">
        <v>0</v>
      </c>
      <c r="Z30" s="64">
        <v>0</v>
      </c>
      <c r="AA30" s="62">
        <v>1</v>
      </c>
      <c r="AB30" s="63">
        <v>0</v>
      </c>
      <c r="AC30" s="63">
        <v>0</v>
      </c>
      <c r="AD30" s="63">
        <v>0</v>
      </c>
      <c r="AE30" s="64">
        <v>0</v>
      </c>
      <c r="AF30" s="62">
        <v>1</v>
      </c>
      <c r="AG30" s="63">
        <v>0</v>
      </c>
      <c r="AH30" s="63">
        <v>0</v>
      </c>
      <c r="AI30" s="63">
        <v>0</v>
      </c>
      <c r="AJ30" s="64">
        <v>0</v>
      </c>
      <c r="AK30" s="62">
        <v>1</v>
      </c>
      <c r="AL30" s="63">
        <v>0</v>
      </c>
      <c r="AM30" s="63">
        <v>0</v>
      </c>
      <c r="AN30" s="63">
        <v>0</v>
      </c>
      <c r="AO30" s="64">
        <v>0</v>
      </c>
      <c r="AP30" s="62">
        <v>1</v>
      </c>
      <c r="AQ30" s="63">
        <v>0</v>
      </c>
      <c r="AR30" s="63">
        <v>0</v>
      </c>
      <c r="AS30" s="63">
        <v>0</v>
      </c>
      <c r="AT30" s="64">
        <v>0</v>
      </c>
      <c r="AU30" s="62">
        <v>1</v>
      </c>
      <c r="AV30" s="63">
        <v>0</v>
      </c>
      <c r="AW30" s="63">
        <v>0</v>
      </c>
      <c r="AX30" s="63">
        <v>0</v>
      </c>
      <c r="AY30" s="64">
        <v>0</v>
      </c>
      <c r="AZ30" s="62">
        <v>1</v>
      </c>
      <c r="BA30" s="63">
        <v>0</v>
      </c>
      <c r="BB30" s="63">
        <v>0</v>
      </c>
      <c r="BC30" s="63">
        <v>0</v>
      </c>
      <c r="BD30" s="64">
        <v>0</v>
      </c>
      <c r="BE30" s="62">
        <v>1</v>
      </c>
      <c r="BF30" s="63">
        <v>0</v>
      </c>
      <c r="BG30" s="63">
        <v>0</v>
      </c>
      <c r="BH30" s="63">
        <v>0</v>
      </c>
      <c r="BI30" s="64">
        <v>0</v>
      </c>
      <c r="BJ30" s="62">
        <v>1</v>
      </c>
      <c r="BK30" s="63">
        <v>0</v>
      </c>
      <c r="BL30" s="63">
        <v>0</v>
      </c>
      <c r="BM30" s="63">
        <v>0</v>
      </c>
      <c r="BN30" s="64">
        <v>0</v>
      </c>
      <c r="BO30" s="62">
        <v>1</v>
      </c>
      <c r="BP30" s="63">
        <v>0</v>
      </c>
      <c r="BQ30" s="63">
        <v>0</v>
      </c>
      <c r="BR30" s="63">
        <v>0</v>
      </c>
      <c r="BS30" s="64">
        <v>0</v>
      </c>
      <c r="BT30" s="62">
        <v>1</v>
      </c>
      <c r="BU30" s="63">
        <v>0</v>
      </c>
      <c r="BV30" s="63">
        <v>0</v>
      </c>
      <c r="BW30" s="63">
        <v>0</v>
      </c>
      <c r="BX30" s="64">
        <v>0</v>
      </c>
      <c r="BY30" s="62">
        <v>1</v>
      </c>
      <c r="BZ30" s="63">
        <v>0</v>
      </c>
      <c r="CA30" s="63">
        <v>0</v>
      </c>
      <c r="CB30" s="63">
        <v>0</v>
      </c>
      <c r="CC30" s="64">
        <v>0</v>
      </c>
      <c r="CD30" s="62">
        <v>1</v>
      </c>
      <c r="CE30" s="63">
        <v>0</v>
      </c>
      <c r="CF30" s="63">
        <v>0</v>
      </c>
      <c r="CG30" s="63">
        <v>0</v>
      </c>
      <c r="CH30" s="64">
        <v>0</v>
      </c>
      <c r="CI30" s="62">
        <v>1</v>
      </c>
      <c r="CJ30" s="63">
        <v>0</v>
      </c>
      <c r="CK30" s="63">
        <v>0</v>
      </c>
      <c r="CL30" s="63">
        <v>0</v>
      </c>
      <c r="CM30" s="64">
        <v>0</v>
      </c>
      <c r="CN30" s="62">
        <v>1</v>
      </c>
      <c r="CO30" s="63">
        <v>0</v>
      </c>
      <c r="CP30" s="63">
        <v>0</v>
      </c>
      <c r="CQ30" s="63">
        <v>0</v>
      </c>
      <c r="CR30" s="64">
        <v>0</v>
      </c>
      <c r="CS30" s="62">
        <v>1</v>
      </c>
      <c r="CT30" s="63">
        <v>0</v>
      </c>
      <c r="CU30" s="63">
        <v>0</v>
      </c>
      <c r="CV30" s="63">
        <v>0</v>
      </c>
      <c r="CW30" s="64">
        <v>0</v>
      </c>
      <c r="CX30" s="62">
        <v>1</v>
      </c>
      <c r="CY30" s="63">
        <v>0</v>
      </c>
      <c r="CZ30" s="63">
        <v>0</v>
      </c>
      <c r="DA30" s="63">
        <v>0</v>
      </c>
      <c r="DB30" s="64">
        <v>0</v>
      </c>
      <c r="DC30" s="62">
        <v>1</v>
      </c>
      <c r="DD30" s="63">
        <v>0</v>
      </c>
      <c r="DE30" s="63">
        <v>0</v>
      </c>
      <c r="DF30" s="63">
        <v>0</v>
      </c>
      <c r="DG30" s="64">
        <v>0</v>
      </c>
      <c r="DH30" s="62">
        <v>1</v>
      </c>
      <c r="DI30" s="63">
        <v>0</v>
      </c>
      <c r="DJ30" s="63">
        <v>0</v>
      </c>
      <c r="DK30" s="63">
        <v>0</v>
      </c>
      <c r="DL30" s="64">
        <v>0</v>
      </c>
      <c r="DM30" s="62">
        <v>1</v>
      </c>
      <c r="DN30" s="63">
        <v>0</v>
      </c>
      <c r="DO30" s="63">
        <v>0</v>
      </c>
      <c r="DP30" s="63">
        <v>0</v>
      </c>
      <c r="DQ30" s="64">
        <v>0</v>
      </c>
      <c r="DR30" s="62">
        <v>1</v>
      </c>
      <c r="DS30" s="63">
        <v>0</v>
      </c>
      <c r="DT30" s="63">
        <v>0</v>
      </c>
      <c r="DU30" s="63">
        <v>0</v>
      </c>
      <c r="DV30" s="64">
        <v>0</v>
      </c>
      <c r="DW30" s="62">
        <v>1</v>
      </c>
      <c r="DX30" s="63">
        <v>0</v>
      </c>
      <c r="DY30" s="63">
        <v>0</v>
      </c>
      <c r="DZ30" s="63">
        <v>0</v>
      </c>
      <c r="EA30" s="64">
        <v>0</v>
      </c>
      <c r="EB30" s="62">
        <v>1</v>
      </c>
      <c r="EC30" s="63">
        <v>0</v>
      </c>
      <c r="ED30" s="63">
        <v>0</v>
      </c>
      <c r="EE30" s="63">
        <v>0</v>
      </c>
      <c r="EF30" s="64">
        <v>0</v>
      </c>
      <c r="EG30" s="62">
        <v>1</v>
      </c>
      <c r="EH30" s="63">
        <v>0</v>
      </c>
      <c r="EI30" s="63">
        <v>0</v>
      </c>
      <c r="EJ30" s="63">
        <v>0</v>
      </c>
      <c r="EK30" s="64">
        <v>0</v>
      </c>
      <c r="EL30" s="62">
        <v>1</v>
      </c>
      <c r="EM30" s="63">
        <v>0</v>
      </c>
      <c r="EN30" s="63">
        <v>0</v>
      </c>
      <c r="EO30" s="63">
        <v>0</v>
      </c>
      <c r="EP30" s="64">
        <v>0</v>
      </c>
      <c r="EQ30" s="62">
        <v>1</v>
      </c>
      <c r="ER30" s="63">
        <v>0</v>
      </c>
      <c r="ES30" s="63">
        <v>0</v>
      </c>
      <c r="ET30" s="63">
        <v>0</v>
      </c>
      <c r="EU30" s="64">
        <v>0</v>
      </c>
      <c r="EV30" s="62">
        <v>1</v>
      </c>
      <c r="EW30" s="63">
        <v>0</v>
      </c>
      <c r="EX30" s="63">
        <v>0</v>
      </c>
      <c r="EY30" s="63">
        <v>0</v>
      </c>
      <c r="EZ30" s="64">
        <v>0</v>
      </c>
      <c r="FA30" s="62">
        <v>1</v>
      </c>
      <c r="FB30" s="63">
        <v>0</v>
      </c>
      <c r="FC30" s="63">
        <v>0</v>
      </c>
      <c r="FD30" s="63">
        <v>0</v>
      </c>
      <c r="FE30" s="64">
        <v>0</v>
      </c>
      <c r="FF30" s="35">
        <f t="shared" si="4"/>
        <v>0</v>
      </c>
      <c r="FG30" s="48">
        <f t="shared" si="5"/>
        <v>30</v>
      </c>
      <c r="FH30" s="37">
        <f t="shared" si="6"/>
        <v>30</v>
      </c>
      <c r="FI30" s="37">
        <f t="shared" si="0"/>
        <v>0</v>
      </c>
      <c r="FJ30" s="37">
        <f t="shared" si="1"/>
        <v>0</v>
      </c>
      <c r="FK30" s="37">
        <f t="shared" si="2"/>
        <v>0</v>
      </c>
      <c r="FL30" s="37">
        <f t="shared" si="3"/>
        <v>0</v>
      </c>
      <c r="FM30" s="49"/>
      <c r="FN30" s="54"/>
      <c r="FO30" s="51"/>
    </row>
    <row r="31" spans="1:171" ht="15.75" thickBot="1" x14ac:dyDescent="0.3">
      <c r="A31" s="41" t="s">
        <v>13</v>
      </c>
      <c r="B31" s="42">
        <v>27</v>
      </c>
      <c r="C31" s="43" t="s">
        <v>47</v>
      </c>
      <c r="D31" s="44">
        <v>80571960</v>
      </c>
      <c r="E31" s="45">
        <v>43771</v>
      </c>
      <c r="F31" s="46" t="s">
        <v>15</v>
      </c>
      <c r="G31" s="62">
        <v>1</v>
      </c>
      <c r="H31" s="63">
        <v>0</v>
      </c>
      <c r="I31" s="63">
        <v>0</v>
      </c>
      <c r="J31" s="63">
        <v>0</v>
      </c>
      <c r="K31" s="64">
        <v>0</v>
      </c>
      <c r="L31" s="62">
        <v>1</v>
      </c>
      <c r="M31" s="63">
        <v>0</v>
      </c>
      <c r="N31" s="63">
        <v>0</v>
      </c>
      <c r="O31" s="63">
        <v>0</v>
      </c>
      <c r="P31" s="64">
        <v>0</v>
      </c>
      <c r="Q31" s="62">
        <v>1</v>
      </c>
      <c r="R31" s="63">
        <v>0</v>
      </c>
      <c r="S31" s="63">
        <v>0</v>
      </c>
      <c r="T31" s="63">
        <v>0</v>
      </c>
      <c r="U31" s="64">
        <v>0</v>
      </c>
      <c r="V31" s="62">
        <v>1</v>
      </c>
      <c r="W31" s="63">
        <v>0</v>
      </c>
      <c r="X31" s="63">
        <v>0</v>
      </c>
      <c r="Y31" s="63">
        <v>0</v>
      </c>
      <c r="Z31" s="64">
        <v>0</v>
      </c>
      <c r="AA31" s="62">
        <v>1</v>
      </c>
      <c r="AB31" s="63">
        <v>0</v>
      </c>
      <c r="AC31" s="63">
        <v>0</v>
      </c>
      <c r="AD31" s="63">
        <v>0</v>
      </c>
      <c r="AE31" s="64">
        <v>0</v>
      </c>
      <c r="AF31" s="62">
        <v>1</v>
      </c>
      <c r="AG31" s="63">
        <v>0</v>
      </c>
      <c r="AH31" s="63">
        <v>0</v>
      </c>
      <c r="AI31" s="63">
        <v>0</v>
      </c>
      <c r="AJ31" s="64">
        <v>0</v>
      </c>
      <c r="AK31" s="62">
        <v>1</v>
      </c>
      <c r="AL31" s="63">
        <v>0</v>
      </c>
      <c r="AM31" s="63">
        <v>0</v>
      </c>
      <c r="AN31" s="63">
        <v>0</v>
      </c>
      <c r="AO31" s="64">
        <v>0</v>
      </c>
      <c r="AP31" s="62">
        <v>1</v>
      </c>
      <c r="AQ31" s="63">
        <v>0</v>
      </c>
      <c r="AR31" s="63">
        <v>0</v>
      </c>
      <c r="AS31" s="63">
        <v>0</v>
      </c>
      <c r="AT31" s="64">
        <v>0</v>
      </c>
      <c r="AU31" s="62">
        <v>1</v>
      </c>
      <c r="AV31" s="63">
        <v>0</v>
      </c>
      <c r="AW31" s="63">
        <v>0</v>
      </c>
      <c r="AX31" s="63">
        <v>0</v>
      </c>
      <c r="AY31" s="64">
        <v>0</v>
      </c>
      <c r="AZ31" s="62">
        <v>1</v>
      </c>
      <c r="BA31" s="63">
        <v>0</v>
      </c>
      <c r="BB31" s="63">
        <v>0</v>
      </c>
      <c r="BC31" s="63">
        <v>0</v>
      </c>
      <c r="BD31" s="64">
        <v>0</v>
      </c>
      <c r="BE31" s="62">
        <v>1</v>
      </c>
      <c r="BF31" s="63">
        <v>0</v>
      </c>
      <c r="BG31" s="63">
        <v>0</v>
      </c>
      <c r="BH31" s="63">
        <v>0</v>
      </c>
      <c r="BI31" s="64">
        <v>0</v>
      </c>
      <c r="BJ31" s="62">
        <v>1</v>
      </c>
      <c r="BK31" s="63">
        <v>0</v>
      </c>
      <c r="BL31" s="63">
        <v>0</v>
      </c>
      <c r="BM31" s="63">
        <v>0</v>
      </c>
      <c r="BN31" s="64">
        <v>0</v>
      </c>
      <c r="BO31" s="62">
        <v>1</v>
      </c>
      <c r="BP31" s="63">
        <v>0</v>
      </c>
      <c r="BQ31" s="63">
        <v>0</v>
      </c>
      <c r="BR31" s="63">
        <v>0</v>
      </c>
      <c r="BS31" s="64">
        <v>0</v>
      </c>
      <c r="BT31" s="62">
        <v>1</v>
      </c>
      <c r="BU31" s="63">
        <v>0</v>
      </c>
      <c r="BV31" s="63">
        <v>0</v>
      </c>
      <c r="BW31" s="63">
        <v>0</v>
      </c>
      <c r="BX31" s="64">
        <v>0</v>
      </c>
      <c r="BY31" s="62">
        <v>1</v>
      </c>
      <c r="BZ31" s="63">
        <v>0</v>
      </c>
      <c r="CA31" s="63">
        <v>0</v>
      </c>
      <c r="CB31" s="63">
        <v>0</v>
      </c>
      <c r="CC31" s="64">
        <v>0</v>
      </c>
      <c r="CD31" s="62">
        <v>1</v>
      </c>
      <c r="CE31" s="63">
        <v>0</v>
      </c>
      <c r="CF31" s="63">
        <v>0</v>
      </c>
      <c r="CG31" s="63">
        <v>0</v>
      </c>
      <c r="CH31" s="64">
        <v>0</v>
      </c>
      <c r="CI31" s="62">
        <v>1</v>
      </c>
      <c r="CJ31" s="63">
        <v>0</v>
      </c>
      <c r="CK31" s="63">
        <v>0</v>
      </c>
      <c r="CL31" s="63">
        <v>0</v>
      </c>
      <c r="CM31" s="64">
        <v>0</v>
      </c>
      <c r="CN31" s="62">
        <v>1</v>
      </c>
      <c r="CO31" s="63">
        <v>0</v>
      </c>
      <c r="CP31" s="63">
        <v>0</v>
      </c>
      <c r="CQ31" s="63">
        <v>0</v>
      </c>
      <c r="CR31" s="64">
        <v>0</v>
      </c>
      <c r="CS31" s="62">
        <v>1</v>
      </c>
      <c r="CT31" s="63">
        <v>0</v>
      </c>
      <c r="CU31" s="63">
        <v>0</v>
      </c>
      <c r="CV31" s="63">
        <v>0</v>
      </c>
      <c r="CW31" s="64">
        <v>0</v>
      </c>
      <c r="CX31" s="62">
        <v>1</v>
      </c>
      <c r="CY31" s="63">
        <v>0</v>
      </c>
      <c r="CZ31" s="63">
        <v>0</v>
      </c>
      <c r="DA31" s="63">
        <v>0</v>
      </c>
      <c r="DB31" s="64">
        <v>0</v>
      </c>
      <c r="DC31" s="62">
        <v>1</v>
      </c>
      <c r="DD31" s="63">
        <v>0</v>
      </c>
      <c r="DE31" s="63">
        <v>0</v>
      </c>
      <c r="DF31" s="63">
        <v>0</v>
      </c>
      <c r="DG31" s="64">
        <v>0</v>
      </c>
      <c r="DH31" s="62">
        <v>1</v>
      </c>
      <c r="DI31" s="63">
        <v>0</v>
      </c>
      <c r="DJ31" s="63">
        <v>0</v>
      </c>
      <c r="DK31" s="63">
        <v>0</v>
      </c>
      <c r="DL31" s="64">
        <v>0</v>
      </c>
      <c r="DM31" s="62">
        <v>1</v>
      </c>
      <c r="DN31" s="63">
        <v>0</v>
      </c>
      <c r="DO31" s="63">
        <v>0</v>
      </c>
      <c r="DP31" s="63">
        <v>0</v>
      </c>
      <c r="DQ31" s="64">
        <v>0</v>
      </c>
      <c r="DR31" s="62">
        <v>1</v>
      </c>
      <c r="DS31" s="63">
        <v>0</v>
      </c>
      <c r="DT31" s="63">
        <v>0</v>
      </c>
      <c r="DU31" s="63">
        <v>0</v>
      </c>
      <c r="DV31" s="64">
        <v>0</v>
      </c>
      <c r="DW31" s="62">
        <v>1</v>
      </c>
      <c r="DX31" s="63">
        <v>0</v>
      </c>
      <c r="DY31" s="63">
        <v>0</v>
      </c>
      <c r="DZ31" s="63">
        <v>0</v>
      </c>
      <c r="EA31" s="64">
        <v>0</v>
      </c>
      <c r="EB31" s="62">
        <v>1</v>
      </c>
      <c r="EC31" s="63">
        <v>0</v>
      </c>
      <c r="ED31" s="63">
        <v>0</v>
      </c>
      <c r="EE31" s="63">
        <v>0</v>
      </c>
      <c r="EF31" s="64">
        <v>0</v>
      </c>
      <c r="EG31" s="62">
        <v>1</v>
      </c>
      <c r="EH31" s="63">
        <v>0</v>
      </c>
      <c r="EI31" s="63">
        <v>0</v>
      </c>
      <c r="EJ31" s="63">
        <v>0</v>
      </c>
      <c r="EK31" s="64">
        <v>0</v>
      </c>
      <c r="EL31" s="62">
        <v>1</v>
      </c>
      <c r="EM31" s="63">
        <v>0</v>
      </c>
      <c r="EN31" s="63">
        <v>0</v>
      </c>
      <c r="EO31" s="63">
        <v>0</v>
      </c>
      <c r="EP31" s="64">
        <v>0</v>
      </c>
      <c r="EQ31" s="62">
        <v>1</v>
      </c>
      <c r="ER31" s="63">
        <v>0</v>
      </c>
      <c r="ES31" s="63">
        <v>0</v>
      </c>
      <c r="ET31" s="63">
        <v>0</v>
      </c>
      <c r="EU31" s="64">
        <v>0</v>
      </c>
      <c r="EV31" s="62">
        <v>1</v>
      </c>
      <c r="EW31" s="63">
        <v>0</v>
      </c>
      <c r="EX31" s="63">
        <v>0</v>
      </c>
      <c r="EY31" s="63">
        <v>0</v>
      </c>
      <c r="EZ31" s="64">
        <v>0</v>
      </c>
      <c r="FA31" s="62">
        <v>1</v>
      </c>
      <c r="FB31" s="63">
        <v>0</v>
      </c>
      <c r="FC31" s="63">
        <v>0</v>
      </c>
      <c r="FD31" s="63">
        <v>0</v>
      </c>
      <c r="FE31" s="64">
        <v>0</v>
      </c>
      <c r="FF31" s="35">
        <f t="shared" si="4"/>
        <v>0</v>
      </c>
      <c r="FG31" s="48">
        <f t="shared" si="5"/>
        <v>30</v>
      </c>
      <c r="FH31" s="37">
        <f t="shared" si="6"/>
        <v>30</v>
      </c>
      <c r="FI31" s="37">
        <f t="shared" si="0"/>
        <v>0</v>
      </c>
      <c r="FJ31" s="37">
        <f t="shared" si="1"/>
        <v>0</v>
      </c>
      <c r="FK31" s="37">
        <f t="shared" si="2"/>
        <v>0</v>
      </c>
      <c r="FL31" s="37">
        <f t="shared" si="3"/>
        <v>0</v>
      </c>
      <c r="FM31" s="49"/>
      <c r="FN31" s="54"/>
      <c r="FO31" s="51"/>
    </row>
    <row r="32" spans="1:171" ht="15.75" thickBot="1" x14ac:dyDescent="0.3">
      <c r="A32" s="41" t="s">
        <v>13</v>
      </c>
      <c r="B32" s="42">
        <v>28</v>
      </c>
      <c r="C32" s="52" t="s">
        <v>48</v>
      </c>
      <c r="D32" s="53">
        <v>46507146</v>
      </c>
      <c r="E32" s="45">
        <v>43617</v>
      </c>
      <c r="F32" s="46" t="s">
        <v>15</v>
      </c>
      <c r="G32" s="62">
        <v>1</v>
      </c>
      <c r="H32" s="63">
        <v>1</v>
      </c>
      <c r="I32" s="63">
        <v>0</v>
      </c>
      <c r="J32" s="63">
        <v>0</v>
      </c>
      <c r="K32" s="64">
        <v>0</v>
      </c>
      <c r="L32" s="62">
        <v>1</v>
      </c>
      <c r="M32" s="63">
        <v>0</v>
      </c>
      <c r="N32" s="63">
        <v>0</v>
      </c>
      <c r="O32" s="63">
        <v>0</v>
      </c>
      <c r="P32" s="64">
        <v>0</v>
      </c>
      <c r="Q32" s="62">
        <v>1</v>
      </c>
      <c r="R32" s="63">
        <v>0</v>
      </c>
      <c r="S32" s="63">
        <v>0</v>
      </c>
      <c r="T32" s="63">
        <v>0</v>
      </c>
      <c r="U32" s="64">
        <v>0</v>
      </c>
      <c r="V32" s="62">
        <v>1</v>
      </c>
      <c r="W32" s="63">
        <v>0</v>
      </c>
      <c r="X32" s="63">
        <v>0</v>
      </c>
      <c r="Y32" s="63">
        <v>0</v>
      </c>
      <c r="Z32" s="64">
        <v>0</v>
      </c>
      <c r="AA32" s="62">
        <v>1</v>
      </c>
      <c r="AB32" s="63">
        <v>0</v>
      </c>
      <c r="AC32" s="63">
        <v>0</v>
      </c>
      <c r="AD32" s="63">
        <v>0</v>
      </c>
      <c r="AE32" s="64">
        <v>0</v>
      </c>
      <c r="AF32" s="62">
        <v>1</v>
      </c>
      <c r="AG32" s="63">
        <v>0</v>
      </c>
      <c r="AH32" s="63">
        <v>0</v>
      </c>
      <c r="AI32" s="63">
        <v>0</v>
      </c>
      <c r="AJ32" s="64">
        <v>0</v>
      </c>
      <c r="AK32" s="62">
        <v>1</v>
      </c>
      <c r="AL32" s="63">
        <v>0</v>
      </c>
      <c r="AM32" s="63">
        <v>0</v>
      </c>
      <c r="AN32" s="63">
        <v>0</v>
      </c>
      <c r="AO32" s="64">
        <v>0</v>
      </c>
      <c r="AP32" s="62">
        <v>1</v>
      </c>
      <c r="AQ32" s="63">
        <v>0</v>
      </c>
      <c r="AR32" s="63">
        <v>0</v>
      </c>
      <c r="AS32" s="63">
        <v>0</v>
      </c>
      <c r="AT32" s="64">
        <v>0</v>
      </c>
      <c r="AU32" s="62">
        <v>1</v>
      </c>
      <c r="AV32" s="63">
        <v>0</v>
      </c>
      <c r="AW32" s="63">
        <v>0</v>
      </c>
      <c r="AX32" s="63">
        <v>0</v>
      </c>
      <c r="AY32" s="64">
        <v>0</v>
      </c>
      <c r="AZ32" s="62">
        <v>1</v>
      </c>
      <c r="BA32" s="63">
        <v>0</v>
      </c>
      <c r="BB32" s="63">
        <v>0</v>
      </c>
      <c r="BC32" s="63">
        <v>0</v>
      </c>
      <c r="BD32" s="64">
        <v>0</v>
      </c>
      <c r="BE32" s="62">
        <v>1</v>
      </c>
      <c r="BF32" s="63">
        <v>0</v>
      </c>
      <c r="BG32" s="63">
        <v>0</v>
      </c>
      <c r="BH32" s="63">
        <v>0</v>
      </c>
      <c r="BI32" s="64">
        <v>0</v>
      </c>
      <c r="BJ32" s="62">
        <v>1</v>
      </c>
      <c r="BK32" s="63">
        <v>0</v>
      </c>
      <c r="BL32" s="63">
        <v>0</v>
      </c>
      <c r="BM32" s="63">
        <v>0</v>
      </c>
      <c r="BN32" s="64">
        <v>0</v>
      </c>
      <c r="BO32" s="62">
        <v>1</v>
      </c>
      <c r="BP32" s="63">
        <v>0</v>
      </c>
      <c r="BQ32" s="63">
        <v>0</v>
      </c>
      <c r="BR32" s="63">
        <v>0</v>
      </c>
      <c r="BS32" s="64">
        <v>0</v>
      </c>
      <c r="BT32" s="62">
        <v>1</v>
      </c>
      <c r="BU32" s="63">
        <v>0</v>
      </c>
      <c r="BV32" s="63">
        <v>0</v>
      </c>
      <c r="BW32" s="63">
        <v>0</v>
      </c>
      <c r="BX32" s="64">
        <v>0</v>
      </c>
      <c r="BY32" s="62">
        <v>1</v>
      </c>
      <c r="BZ32" s="63">
        <v>0</v>
      </c>
      <c r="CA32" s="63">
        <v>0</v>
      </c>
      <c r="CB32" s="63">
        <v>0</v>
      </c>
      <c r="CC32" s="64">
        <v>0</v>
      </c>
      <c r="CD32" s="62">
        <v>1</v>
      </c>
      <c r="CE32" s="63">
        <v>0</v>
      </c>
      <c r="CF32" s="63">
        <v>0</v>
      </c>
      <c r="CG32" s="63">
        <v>0</v>
      </c>
      <c r="CH32" s="64">
        <v>0</v>
      </c>
      <c r="CI32" s="62">
        <v>1</v>
      </c>
      <c r="CJ32" s="63">
        <v>0</v>
      </c>
      <c r="CK32" s="63">
        <v>0</v>
      </c>
      <c r="CL32" s="63">
        <v>0</v>
      </c>
      <c r="CM32" s="64">
        <v>0</v>
      </c>
      <c r="CN32" s="62">
        <v>1</v>
      </c>
      <c r="CO32" s="63">
        <v>0</v>
      </c>
      <c r="CP32" s="63">
        <v>0</v>
      </c>
      <c r="CQ32" s="63">
        <v>0</v>
      </c>
      <c r="CR32" s="64">
        <v>0</v>
      </c>
      <c r="CS32" s="62">
        <v>1</v>
      </c>
      <c r="CT32" s="63">
        <v>0</v>
      </c>
      <c r="CU32" s="63">
        <v>0</v>
      </c>
      <c r="CV32" s="63">
        <v>0</v>
      </c>
      <c r="CW32" s="64">
        <v>0</v>
      </c>
      <c r="CX32" s="62">
        <v>1</v>
      </c>
      <c r="CY32" s="63">
        <v>0</v>
      </c>
      <c r="CZ32" s="63">
        <v>0</v>
      </c>
      <c r="DA32" s="63">
        <v>0</v>
      </c>
      <c r="DB32" s="64">
        <v>0</v>
      </c>
      <c r="DC32" s="62">
        <v>1</v>
      </c>
      <c r="DD32" s="63">
        <v>0</v>
      </c>
      <c r="DE32" s="63">
        <v>0</v>
      </c>
      <c r="DF32" s="63">
        <v>0</v>
      </c>
      <c r="DG32" s="64">
        <v>0</v>
      </c>
      <c r="DH32" s="62">
        <v>1</v>
      </c>
      <c r="DI32" s="63">
        <v>0</v>
      </c>
      <c r="DJ32" s="63">
        <v>0</v>
      </c>
      <c r="DK32" s="63">
        <v>0</v>
      </c>
      <c r="DL32" s="64">
        <v>0</v>
      </c>
      <c r="DM32" s="62">
        <v>1</v>
      </c>
      <c r="DN32" s="63">
        <v>0</v>
      </c>
      <c r="DO32" s="63">
        <v>0</v>
      </c>
      <c r="DP32" s="63">
        <v>0</v>
      </c>
      <c r="DQ32" s="64">
        <v>0</v>
      </c>
      <c r="DR32" s="62">
        <v>1</v>
      </c>
      <c r="DS32" s="63">
        <v>0</v>
      </c>
      <c r="DT32" s="63">
        <v>0</v>
      </c>
      <c r="DU32" s="63">
        <v>0</v>
      </c>
      <c r="DV32" s="64">
        <v>0</v>
      </c>
      <c r="DW32" s="62">
        <v>1</v>
      </c>
      <c r="DX32" s="63">
        <v>0</v>
      </c>
      <c r="DY32" s="63">
        <v>0</v>
      </c>
      <c r="DZ32" s="63">
        <v>0</v>
      </c>
      <c r="EA32" s="64">
        <v>0</v>
      </c>
      <c r="EB32" s="62">
        <v>1</v>
      </c>
      <c r="EC32" s="63">
        <v>0</v>
      </c>
      <c r="ED32" s="63">
        <v>0</v>
      </c>
      <c r="EE32" s="63">
        <v>0</v>
      </c>
      <c r="EF32" s="64">
        <v>0</v>
      </c>
      <c r="EG32" s="62">
        <v>1</v>
      </c>
      <c r="EH32" s="63">
        <v>0</v>
      </c>
      <c r="EI32" s="63">
        <v>0</v>
      </c>
      <c r="EJ32" s="63">
        <v>0</v>
      </c>
      <c r="EK32" s="64">
        <v>0</v>
      </c>
      <c r="EL32" s="62">
        <v>1</v>
      </c>
      <c r="EM32" s="63">
        <v>0</v>
      </c>
      <c r="EN32" s="63">
        <v>0</v>
      </c>
      <c r="EO32" s="63">
        <v>0</v>
      </c>
      <c r="EP32" s="64">
        <v>0</v>
      </c>
      <c r="EQ32" s="62">
        <v>1</v>
      </c>
      <c r="ER32" s="63">
        <v>0</v>
      </c>
      <c r="ES32" s="63">
        <v>0</v>
      </c>
      <c r="ET32" s="63">
        <v>0</v>
      </c>
      <c r="EU32" s="64">
        <v>0</v>
      </c>
      <c r="EV32" s="62">
        <v>1</v>
      </c>
      <c r="EW32" s="63">
        <v>0</v>
      </c>
      <c r="EX32" s="63">
        <v>0</v>
      </c>
      <c r="EY32" s="63">
        <v>0</v>
      </c>
      <c r="EZ32" s="64">
        <v>0</v>
      </c>
      <c r="FA32" s="62">
        <v>1</v>
      </c>
      <c r="FB32" s="63">
        <v>0</v>
      </c>
      <c r="FC32" s="63">
        <v>0</v>
      </c>
      <c r="FD32" s="63">
        <v>0</v>
      </c>
      <c r="FE32" s="64">
        <v>0</v>
      </c>
      <c r="FF32" s="35">
        <f t="shared" si="4"/>
        <v>0</v>
      </c>
      <c r="FG32" s="48">
        <f t="shared" si="5"/>
        <v>30</v>
      </c>
      <c r="FH32" s="37">
        <f t="shared" si="6"/>
        <v>30</v>
      </c>
      <c r="FI32" s="37">
        <f t="shared" si="0"/>
        <v>1</v>
      </c>
      <c r="FJ32" s="37">
        <f t="shared" si="1"/>
        <v>0</v>
      </c>
      <c r="FK32" s="37">
        <f t="shared" si="2"/>
        <v>0</v>
      </c>
      <c r="FL32" s="37">
        <f t="shared" si="3"/>
        <v>0</v>
      </c>
      <c r="FM32" s="49"/>
      <c r="FN32" s="54"/>
      <c r="FO32" s="51"/>
    </row>
    <row r="33" spans="1:173" ht="15.75" thickBot="1" x14ac:dyDescent="0.3">
      <c r="A33" s="41" t="s">
        <v>13</v>
      </c>
      <c r="B33" s="42">
        <v>29</v>
      </c>
      <c r="C33" s="43" t="s">
        <v>49</v>
      </c>
      <c r="D33" s="44">
        <v>73056033</v>
      </c>
      <c r="E33" s="45">
        <v>43617</v>
      </c>
      <c r="F33" s="46" t="s">
        <v>15</v>
      </c>
      <c r="G33" s="62">
        <v>1</v>
      </c>
      <c r="H33" s="63">
        <v>0</v>
      </c>
      <c r="I33" s="63">
        <v>0</v>
      </c>
      <c r="J33" s="63">
        <v>0</v>
      </c>
      <c r="K33" s="64">
        <v>0</v>
      </c>
      <c r="L33" s="62">
        <v>1</v>
      </c>
      <c r="M33" s="63">
        <v>0</v>
      </c>
      <c r="N33" s="63">
        <v>0</v>
      </c>
      <c r="O33" s="63">
        <v>0</v>
      </c>
      <c r="P33" s="64">
        <v>0</v>
      </c>
      <c r="Q33" s="62">
        <v>1</v>
      </c>
      <c r="R33" s="63">
        <v>0</v>
      </c>
      <c r="S33" s="63">
        <v>0</v>
      </c>
      <c r="T33" s="63">
        <v>0</v>
      </c>
      <c r="U33" s="64">
        <v>0</v>
      </c>
      <c r="V33" s="62">
        <v>1</v>
      </c>
      <c r="W33" s="63">
        <v>0</v>
      </c>
      <c r="X33" s="63">
        <v>0</v>
      </c>
      <c r="Y33" s="63">
        <v>0</v>
      </c>
      <c r="Z33" s="64">
        <v>0</v>
      </c>
      <c r="AA33" s="62">
        <v>1</v>
      </c>
      <c r="AB33" s="63">
        <v>0</v>
      </c>
      <c r="AC33" s="63">
        <v>0</v>
      </c>
      <c r="AD33" s="63">
        <v>0</v>
      </c>
      <c r="AE33" s="64">
        <v>0</v>
      </c>
      <c r="AF33" s="62">
        <v>1</v>
      </c>
      <c r="AG33" s="63">
        <v>0</v>
      </c>
      <c r="AH33" s="63">
        <v>0</v>
      </c>
      <c r="AI33" s="63">
        <v>0</v>
      </c>
      <c r="AJ33" s="64">
        <v>0</v>
      </c>
      <c r="AK33" s="62">
        <v>1</v>
      </c>
      <c r="AL33" s="63">
        <v>0</v>
      </c>
      <c r="AM33" s="63">
        <v>0</v>
      </c>
      <c r="AN33" s="63">
        <v>0</v>
      </c>
      <c r="AO33" s="64">
        <v>0</v>
      </c>
      <c r="AP33" s="62">
        <v>1</v>
      </c>
      <c r="AQ33" s="63">
        <v>0</v>
      </c>
      <c r="AR33" s="63">
        <v>0</v>
      </c>
      <c r="AS33" s="63">
        <v>0</v>
      </c>
      <c r="AT33" s="64">
        <v>0</v>
      </c>
      <c r="AU33" s="62">
        <v>1</v>
      </c>
      <c r="AV33" s="63">
        <v>0</v>
      </c>
      <c r="AW33" s="63">
        <v>0</v>
      </c>
      <c r="AX33" s="63">
        <v>0</v>
      </c>
      <c r="AY33" s="64">
        <v>0</v>
      </c>
      <c r="AZ33" s="62">
        <v>1</v>
      </c>
      <c r="BA33" s="63">
        <v>0</v>
      </c>
      <c r="BB33" s="63">
        <v>0</v>
      </c>
      <c r="BC33" s="63">
        <v>0</v>
      </c>
      <c r="BD33" s="64">
        <v>0</v>
      </c>
      <c r="BE33" s="62">
        <v>1</v>
      </c>
      <c r="BF33" s="63">
        <v>0</v>
      </c>
      <c r="BG33" s="63">
        <v>0</v>
      </c>
      <c r="BH33" s="63">
        <v>0</v>
      </c>
      <c r="BI33" s="64">
        <v>0</v>
      </c>
      <c r="BJ33" s="62">
        <v>1</v>
      </c>
      <c r="BK33" s="63">
        <v>0</v>
      </c>
      <c r="BL33" s="63">
        <v>0</v>
      </c>
      <c r="BM33" s="63">
        <v>0</v>
      </c>
      <c r="BN33" s="64">
        <v>0</v>
      </c>
      <c r="BO33" s="62">
        <v>1</v>
      </c>
      <c r="BP33" s="63">
        <v>0</v>
      </c>
      <c r="BQ33" s="63">
        <v>0</v>
      </c>
      <c r="BR33" s="63">
        <v>0</v>
      </c>
      <c r="BS33" s="64">
        <v>0</v>
      </c>
      <c r="BT33" s="62">
        <v>1</v>
      </c>
      <c r="BU33" s="63">
        <v>0</v>
      </c>
      <c r="BV33" s="63">
        <v>0</v>
      </c>
      <c r="BW33" s="63">
        <v>0</v>
      </c>
      <c r="BX33" s="64">
        <v>0</v>
      </c>
      <c r="BY33" s="62">
        <v>1</v>
      </c>
      <c r="BZ33" s="63">
        <v>0</v>
      </c>
      <c r="CA33" s="63">
        <v>0</v>
      </c>
      <c r="CB33" s="63">
        <v>0</v>
      </c>
      <c r="CC33" s="64">
        <v>0</v>
      </c>
      <c r="CD33" s="62">
        <v>1</v>
      </c>
      <c r="CE33" s="63">
        <v>0</v>
      </c>
      <c r="CF33" s="63">
        <v>0</v>
      </c>
      <c r="CG33" s="63">
        <v>0</v>
      </c>
      <c r="CH33" s="64">
        <v>0</v>
      </c>
      <c r="CI33" s="62">
        <v>1</v>
      </c>
      <c r="CJ33" s="63">
        <v>0</v>
      </c>
      <c r="CK33" s="63">
        <v>0</v>
      </c>
      <c r="CL33" s="63">
        <v>0</v>
      </c>
      <c r="CM33" s="64">
        <v>0</v>
      </c>
      <c r="CN33" s="62">
        <v>1</v>
      </c>
      <c r="CO33" s="63">
        <v>0</v>
      </c>
      <c r="CP33" s="63">
        <v>0</v>
      </c>
      <c r="CQ33" s="63">
        <v>0</v>
      </c>
      <c r="CR33" s="64">
        <v>0</v>
      </c>
      <c r="CS33" s="62">
        <v>1</v>
      </c>
      <c r="CT33" s="63">
        <v>0</v>
      </c>
      <c r="CU33" s="63">
        <v>0</v>
      </c>
      <c r="CV33" s="63">
        <v>0</v>
      </c>
      <c r="CW33" s="64">
        <v>0</v>
      </c>
      <c r="CX33" s="62">
        <v>1</v>
      </c>
      <c r="CY33" s="63">
        <v>0</v>
      </c>
      <c r="CZ33" s="63">
        <v>0</v>
      </c>
      <c r="DA33" s="63">
        <v>0</v>
      </c>
      <c r="DB33" s="64">
        <v>0</v>
      </c>
      <c r="DC33" s="62">
        <v>1</v>
      </c>
      <c r="DD33" s="63">
        <v>0</v>
      </c>
      <c r="DE33" s="63">
        <v>0</v>
      </c>
      <c r="DF33" s="63">
        <v>0</v>
      </c>
      <c r="DG33" s="64">
        <v>0</v>
      </c>
      <c r="DH33" s="62">
        <v>1</v>
      </c>
      <c r="DI33" s="63">
        <v>0</v>
      </c>
      <c r="DJ33" s="63">
        <v>0</v>
      </c>
      <c r="DK33" s="63">
        <v>0</v>
      </c>
      <c r="DL33" s="64">
        <v>0</v>
      </c>
      <c r="DM33" s="62">
        <v>1</v>
      </c>
      <c r="DN33" s="63">
        <v>0</v>
      </c>
      <c r="DO33" s="63">
        <v>0</v>
      </c>
      <c r="DP33" s="63">
        <v>0</v>
      </c>
      <c r="DQ33" s="64">
        <v>0</v>
      </c>
      <c r="DR33" s="62">
        <v>1</v>
      </c>
      <c r="DS33" s="63">
        <v>0</v>
      </c>
      <c r="DT33" s="63">
        <v>0</v>
      </c>
      <c r="DU33" s="63">
        <v>0</v>
      </c>
      <c r="DV33" s="64">
        <v>0</v>
      </c>
      <c r="DW33" s="62">
        <v>1</v>
      </c>
      <c r="DX33" s="63">
        <v>0</v>
      </c>
      <c r="DY33" s="63">
        <v>0</v>
      </c>
      <c r="DZ33" s="63">
        <v>0</v>
      </c>
      <c r="EA33" s="64">
        <v>0</v>
      </c>
      <c r="EB33" s="62">
        <v>1</v>
      </c>
      <c r="EC33" s="63">
        <v>0</v>
      </c>
      <c r="ED33" s="63">
        <v>0</v>
      </c>
      <c r="EE33" s="63">
        <v>0</v>
      </c>
      <c r="EF33" s="64">
        <v>0</v>
      </c>
      <c r="EG33" s="62">
        <v>1</v>
      </c>
      <c r="EH33" s="63">
        <v>0</v>
      </c>
      <c r="EI33" s="63">
        <v>0</v>
      </c>
      <c r="EJ33" s="63">
        <v>0</v>
      </c>
      <c r="EK33" s="64">
        <v>0</v>
      </c>
      <c r="EL33" s="62">
        <v>1</v>
      </c>
      <c r="EM33" s="63">
        <v>0</v>
      </c>
      <c r="EN33" s="63">
        <v>0</v>
      </c>
      <c r="EO33" s="63">
        <v>0</v>
      </c>
      <c r="EP33" s="64">
        <v>0</v>
      </c>
      <c r="EQ33" s="62">
        <v>1</v>
      </c>
      <c r="ER33" s="63">
        <v>0</v>
      </c>
      <c r="ES33" s="63">
        <v>0</v>
      </c>
      <c r="ET33" s="63">
        <v>0</v>
      </c>
      <c r="EU33" s="64">
        <v>0</v>
      </c>
      <c r="EV33" s="62">
        <v>1</v>
      </c>
      <c r="EW33" s="63">
        <v>0</v>
      </c>
      <c r="EX33" s="63">
        <v>0</v>
      </c>
      <c r="EY33" s="63">
        <v>0</v>
      </c>
      <c r="EZ33" s="64">
        <v>0</v>
      </c>
      <c r="FA33" s="62">
        <v>1</v>
      </c>
      <c r="FB33" s="63">
        <v>0</v>
      </c>
      <c r="FC33" s="63">
        <v>0</v>
      </c>
      <c r="FD33" s="63">
        <v>0</v>
      </c>
      <c r="FE33" s="64">
        <v>0</v>
      </c>
      <c r="FF33" s="35">
        <f t="shared" si="4"/>
        <v>0</v>
      </c>
      <c r="FG33" s="48">
        <f t="shared" si="5"/>
        <v>30</v>
      </c>
      <c r="FH33" s="37">
        <f t="shared" si="6"/>
        <v>30</v>
      </c>
      <c r="FI33" s="37">
        <f t="shared" si="0"/>
        <v>0</v>
      </c>
      <c r="FJ33" s="37">
        <f t="shared" si="1"/>
        <v>0</v>
      </c>
      <c r="FK33" s="37">
        <f t="shared" si="2"/>
        <v>0</v>
      </c>
      <c r="FL33" s="37">
        <f t="shared" si="3"/>
        <v>0</v>
      </c>
      <c r="FM33" s="49"/>
      <c r="FN33" s="54"/>
      <c r="FO33" s="51"/>
      <c r="FQ33" s="74"/>
    </row>
    <row r="34" spans="1:173" ht="15.75" thickBot="1" x14ac:dyDescent="0.3">
      <c r="A34" s="88" t="s">
        <v>13</v>
      </c>
      <c r="B34" s="81">
        <v>30</v>
      </c>
      <c r="C34" s="86" t="s">
        <v>50</v>
      </c>
      <c r="D34" s="87">
        <v>18128567</v>
      </c>
      <c r="E34" s="83">
        <v>43871</v>
      </c>
      <c r="F34" s="84" t="s">
        <v>15</v>
      </c>
      <c r="G34" s="75">
        <v>1</v>
      </c>
      <c r="H34" s="76">
        <v>0</v>
      </c>
      <c r="I34" s="76">
        <v>0</v>
      </c>
      <c r="J34" s="76">
        <v>0</v>
      </c>
      <c r="K34" s="77">
        <v>0</v>
      </c>
      <c r="L34" s="75">
        <v>1</v>
      </c>
      <c r="M34" s="76">
        <v>0</v>
      </c>
      <c r="N34" s="76">
        <v>0</v>
      </c>
      <c r="O34" s="76">
        <v>0</v>
      </c>
      <c r="P34" s="77">
        <v>0</v>
      </c>
      <c r="Q34" s="75">
        <v>1</v>
      </c>
      <c r="R34" s="76">
        <v>0</v>
      </c>
      <c r="S34" s="76">
        <v>0</v>
      </c>
      <c r="T34" s="76">
        <v>0</v>
      </c>
      <c r="U34" s="77">
        <v>0</v>
      </c>
      <c r="V34" s="75">
        <v>1</v>
      </c>
      <c r="W34" s="76">
        <v>0</v>
      </c>
      <c r="X34" s="76">
        <v>0</v>
      </c>
      <c r="Y34" s="76">
        <v>0</v>
      </c>
      <c r="Z34" s="77">
        <v>0</v>
      </c>
      <c r="AA34" s="75">
        <v>1</v>
      </c>
      <c r="AB34" s="76">
        <v>0</v>
      </c>
      <c r="AC34" s="76">
        <v>0</v>
      </c>
      <c r="AD34" s="76">
        <v>0</v>
      </c>
      <c r="AE34" s="77">
        <v>0</v>
      </c>
      <c r="AF34" s="75">
        <v>1</v>
      </c>
      <c r="AG34" s="76">
        <v>0</v>
      </c>
      <c r="AH34" s="76">
        <v>0</v>
      </c>
      <c r="AI34" s="76">
        <v>0</v>
      </c>
      <c r="AJ34" s="77">
        <v>0</v>
      </c>
      <c r="AK34" s="75">
        <v>1</v>
      </c>
      <c r="AL34" s="76">
        <v>0</v>
      </c>
      <c r="AM34" s="76">
        <v>0</v>
      </c>
      <c r="AN34" s="76">
        <v>0</v>
      </c>
      <c r="AO34" s="77">
        <v>0</v>
      </c>
      <c r="AP34" s="75">
        <v>1</v>
      </c>
      <c r="AQ34" s="76">
        <v>0</v>
      </c>
      <c r="AR34" s="76">
        <v>0</v>
      </c>
      <c r="AS34" s="76">
        <v>0</v>
      </c>
      <c r="AT34" s="77">
        <v>0</v>
      </c>
      <c r="AU34" s="75">
        <v>1</v>
      </c>
      <c r="AV34" s="76">
        <v>0</v>
      </c>
      <c r="AW34" s="76">
        <v>0</v>
      </c>
      <c r="AX34" s="76">
        <v>0</v>
      </c>
      <c r="AY34" s="77">
        <v>0</v>
      </c>
      <c r="AZ34" s="75">
        <v>1</v>
      </c>
      <c r="BA34" s="76">
        <v>0</v>
      </c>
      <c r="BB34" s="76">
        <v>0</v>
      </c>
      <c r="BC34" s="76">
        <v>0</v>
      </c>
      <c r="BD34" s="77">
        <v>0</v>
      </c>
      <c r="BE34" s="75">
        <v>1</v>
      </c>
      <c r="BF34" s="76">
        <v>0</v>
      </c>
      <c r="BG34" s="76">
        <v>0</v>
      </c>
      <c r="BH34" s="76">
        <v>0</v>
      </c>
      <c r="BI34" s="77">
        <v>0</v>
      </c>
      <c r="BJ34" s="75">
        <v>1</v>
      </c>
      <c r="BK34" s="76">
        <v>0</v>
      </c>
      <c r="BL34" s="76">
        <v>0</v>
      </c>
      <c r="BM34" s="76">
        <v>0</v>
      </c>
      <c r="BN34" s="77">
        <v>0</v>
      </c>
      <c r="BO34" s="75">
        <v>1</v>
      </c>
      <c r="BP34" s="76">
        <v>0</v>
      </c>
      <c r="BQ34" s="76">
        <v>0</v>
      </c>
      <c r="BR34" s="76">
        <v>0</v>
      </c>
      <c r="BS34" s="77">
        <v>0</v>
      </c>
      <c r="BT34" s="75">
        <v>1</v>
      </c>
      <c r="BU34" s="76">
        <v>0</v>
      </c>
      <c r="BV34" s="76">
        <v>0</v>
      </c>
      <c r="BW34" s="76">
        <v>0</v>
      </c>
      <c r="BX34" s="77">
        <v>0</v>
      </c>
      <c r="BY34" s="75">
        <v>1</v>
      </c>
      <c r="BZ34" s="76">
        <v>2</v>
      </c>
      <c r="CA34" s="76">
        <v>1</v>
      </c>
      <c r="CB34" s="76">
        <v>0</v>
      </c>
      <c r="CC34" s="77">
        <v>6</v>
      </c>
      <c r="CD34" s="75">
        <v>1</v>
      </c>
      <c r="CE34" s="76">
        <v>0</v>
      </c>
      <c r="CF34" s="76">
        <v>0</v>
      </c>
      <c r="CG34" s="76">
        <v>0</v>
      </c>
      <c r="CH34" s="77">
        <v>0</v>
      </c>
      <c r="CI34" s="75">
        <v>1</v>
      </c>
      <c r="CJ34" s="76">
        <v>0</v>
      </c>
      <c r="CK34" s="76">
        <v>0</v>
      </c>
      <c r="CL34" s="76">
        <v>0</v>
      </c>
      <c r="CM34" s="77">
        <v>0</v>
      </c>
      <c r="CN34" s="75">
        <v>1</v>
      </c>
      <c r="CO34" s="76">
        <v>2</v>
      </c>
      <c r="CP34" s="76">
        <v>3</v>
      </c>
      <c r="CQ34" s="76">
        <v>0</v>
      </c>
      <c r="CR34" s="77">
        <v>7</v>
      </c>
      <c r="CS34" s="75">
        <v>1</v>
      </c>
      <c r="CT34" s="76">
        <v>0</v>
      </c>
      <c r="CU34" s="76">
        <v>0</v>
      </c>
      <c r="CV34" s="76">
        <v>0</v>
      </c>
      <c r="CW34" s="77">
        <v>0</v>
      </c>
      <c r="CX34" s="75">
        <v>1</v>
      </c>
      <c r="CY34" s="76">
        <v>2</v>
      </c>
      <c r="CZ34" s="76">
        <v>3</v>
      </c>
      <c r="DA34" s="76">
        <v>0</v>
      </c>
      <c r="DB34" s="77">
        <v>7</v>
      </c>
      <c r="DC34" s="75">
        <v>1</v>
      </c>
      <c r="DD34" s="76">
        <v>2</v>
      </c>
      <c r="DE34" s="76">
        <v>2</v>
      </c>
      <c r="DF34" s="76">
        <v>0</v>
      </c>
      <c r="DG34" s="77">
        <v>6</v>
      </c>
      <c r="DH34" s="75">
        <v>1</v>
      </c>
      <c r="DI34" s="76">
        <v>2</v>
      </c>
      <c r="DJ34" s="76">
        <v>2</v>
      </c>
      <c r="DK34" s="76">
        <v>0</v>
      </c>
      <c r="DL34" s="77">
        <v>6</v>
      </c>
      <c r="DM34" s="75">
        <v>1</v>
      </c>
      <c r="DN34" s="76">
        <v>2</v>
      </c>
      <c r="DO34" s="76">
        <v>2</v>
      </c>
      <c r="DP34" s="76">
        <v>0</v>
      </c>
      <c r="DQ34" s="77">
        <v>6</v>
      </c>
      <c r="DR34" s="75">
        <v>1</v>
      </c>
      <c r="DS34" s="76">
        <v>2</v>
      </c>
      <c r="DT34" s="76">
        <v>2</v>
      </c>
      <c r="DU34" s="76">
        <v>0</v>
      </c>
      <c r="DV34" s="77">
        <v>6</v>
      </c>
      <c r="DW34" s="75">
        <v>1</v>
      </c>
      <c r="DX34" s="76">
        <v>2</v>
      </c>
      <c r="DY34" s="76">
        <v>2</v>
      </c>
      <c r="DZ34" s="76">
        <v>0</v>
      </c>
      <c r="EA34" s="77">
        <v>6</v>
      </c>
      <c r="EB34" s="75">
        <v>1</v>
      </c>
      <c r="EC34" s="76">
        <v>0</v>
      </c>
      <c r="ED34" s="76">
        <v>0</v>
      </c>
      <c r="EE34" s="76">
        <v>0</v>
      </c>
      <c r="EF34" s="77">
        <v>0</v>
      </c>
      <c r="EG34" s="75">
        <v>1</v>
      </c>
      <c r="EH34" s="76">
        <v>2</v>
      </c>
      <c r="EI34" s="76">
        <v>2</v>
      </c>
      <c r="EJ34" s="76">
        <v>0</v>
      </c>
      <c r="EK34" s="77">
        <v>6</v>
      </c>
      <c r="EL34" s="75">
        <v>1</v>
      </c>
      <c r="EM34" s="76">
        <v>2</v>
      </c>
      <c r="EN34" s="76">
        <v>2</v>
      </c>
      <c r="EO34" s="76">
        <v>0</v>
      </c>
      <c r="EP34" s="77">
        <v>6</v>
      </c>
      <c r="EQ34" s="75">
        <v>1</v>
      </c>
      <c r="ER34" s="76">
        <v>2</v>
      </c>
      <c r="ES34" s="76">
        <v>2</v>
      </c>
      <c r="ET34" s="76">
        <v>0</v>
      </c>
      <c r="EU34" s="77">
        <v>6</v>
      </c>
      <c r="EV34" s="75">
        <v>1</v>
      </c>
      <c r="EW34" s="76">
        <v>2</v>
      </c>
      <c r="EX34" s="76">
        <v>2</v>
      </c>
      <c r="EY34" s="76">
        <v>0</v>
      </c>
      <c r="EZ34" s="77">
        <v>6</v>
      </c>
      <c r="FA34" s="75">
        <v>1</v>
      </c>
      <c r="FB34" s="76">
        <v>2</v>
      </c>
      <c r="FC34" s="76">
        <v>2</v>
      </c>
      <c r="FD34" s="76">
        <v>0</v>
      </c>
      <c r="FE34" s="77">
        <v>6</v>
      </c>
      <c r="FF34" s="89">
        <f t="shared" si="4"/>
        <v>0</v>
      </c>
      <c r="FG34" s="90">
        <f t="shared" si="5"/>
        <v>30</v>
      </c>
      <c r="FH34" s="90">
        <f t="shared" si="6"/>
        <v>30</v>
      </c>
      <c r="FI34" s="90">
        <f t="shared" si="0"/>
        <v>26</v>
      </c>
      <c r="FJ34" s="90">
        <f t="shared" si="1"/>
        <v>27</v>
      </c>
      <c r="FK34" s="90">
        <f t="shared" si="2"/>
        <v>0</v>
      </c>
      <c r="FL34" s="90">
        <f t="shared" si="3"/>
        <v>80</v>
      </c>
      <c r="FM34" s="91"/>
      <c r="FN34" s="92"/>
      <c r="FO34" s="93"/>
    </row>
    <row r="35" spans="1:173" ht="15.75" thickBot="1" x14ac:dyDescent="0.3">
      <c r="A35" s="41" t="s">
        <v>13</v>
      </c>
      <c r="B35" s="42">
        <v>31</v>
      </c>
      <c r="C35" s="43" t="s">
        <v>51</v>
      </c>
      <c r="D35" s="44">
        <v>42344551</v>
      </c>
      <c r="E35" s="45">
        <v>43771</v>
      </c>
      <c r="F35" s="46" t="s">
        <v>15</v>
      </c>
      <c r="G35" s="62">
        <v>1</v>
      </c>
      <c r="H35" s="63">
        <v>0</v>
      </c>
      <c r="I35" s="63">
        <v>0</v>
      </c>
      <c r="J35" s="63">
        <v>0</v>
      </c>
      <c r="K35" s="64">
        <v>0</v>
      </c>
      <c r="L35" s="62">
        <v>1</v>
      </c>
      <c r="M35" s="63">
        <v>0</v>
      </c>
      <c r="N35" s="63">
        <v>0</v>
      </c>
      <c r="O35" s="63">
        <v>0</v>
      </c>
      <c r="P35" s="64">
        <v>0</v>
      </c>
      <c r="Q35" s="62">
        <v>1</v>
      </c>
      <c r="R35" s="63">
        <v>0</v>
      </c>
      <c r="S35" s="63">
        <v>0</v>
      </c>
      <c r="T35" s="63">
        <v>0</v>
      </c>
      <c r="U35" s="64">
        <v>0</v>
      </c>
      <c r="V35" s="62">
        <v>1</v>
      </c>
      <c r="W35" s="63">
        <v>0</v>
      </c>
      <c r="X35" s="63">
        <v>0</v>
      </c>
      <c r="Y35" s="63">
        <v>0</v>
      </c>
      <c r="Z35" s="64">
        <v>0</v>
      </c>
      <c r="AA35" s="62">
        <v>1</v>
      </c>
      <c r="AB35" s="63">
        <v>0</v>
      </c>
      <c r="AC35" s="63">
        <v>0</v>
      </c>
      <c r="AD35" s="63">
        <v>0</v>
      </c>
      <c r="AE35" s="64">
        <v>0</v>
      </c>
      <c r="AF35" s="62">
        <v>1</v>
      </c>
      <c r="AG35" s="63">
        <v>0</v>
      </c>
      <c r="AH35" s="63">
        <v>0</v>
      </c>
      <c r="AI35" s="63">
        <v>0</v>
      </c>
      <c r="AJ35" s="64">
        <v>0</v>
      </c>
      <c r="AK35" s="62">
        <v>1</v>
      </c>
      <c r="AL35" s="63">
        <v>0</v>
      </c>
      <c r="AM35" s="63">
        <v>0</v>
      </c>
      <c r="AN35" s="63">
        <v>0</v>
      </c>
      <c r="AO35" s="64">
        <v>0</v>
      </c>
      <c r="AP35" s="62">
        <v>1</v>
      </c>
      <c r="AQ35" s="63">
        <v>0</v>
      </c>
      <c r="AR35" s="63">
        <v>0</v>
      </c>
      <c r="AS35" s="63">
        <v>0</v>
      </c>
      <c r="AT35" s="64">
        <v>0</v>
      </c>
      <c r="AU35" s="62">
        <v>1</v>
      </c>
      <c r="AV35" s="63">
        <v>0</v>
      </c>
      <c r="AW35" s="63">
        <v>0</v>
      </c>
      <c r="AX35" s="63">
        <v>0</v>
      </c>
      <c r="AY35" s="64">
        <v>0</v>
      </c>
      <c r="AZ35" s="62">
        <v>1</v>
      </c>
      <c r="BA35" s="63">
        <v>0</v>
      </c>
      <c r="BB35" s="63">
        <v>0</v>
      </c>
      <c r="BC35" s="63">
        <v>0</v>
      </c>
      <c r="BD35" s="64">
        <v>0</v>
      </c>
      <c r="BE35" s="62">
        <v>1</v>
      </c>
      <c r="BF35" s="63">
        <v>0</v>
      </c>
      <c r="BG35" s="63">
        <v>0</v>
      </c>
      <c r="BH35" s="63">
        <v>0</v>
      </c>
      <c r="BI35" s="64">
        <v>0</v>
      </c>
      <c r="BJ35" s="62">
        <v>1</v>
      </c>
      <c r="BK35" s="63">
        <v>0</v>
      </c>
      <c r="BL35" s="63">
        <v>0</v>
      </c>
      <c r="BM35" s="63">
        <v>0</v>
      </c>
      <c r="BN35" s="64">
        <v>0</v>
      </c>
      <c r="BO35" s="62">
        <v>1</v>
      </c>
      <c r="BP35" s="63">
        <v>0</v>
      </c>
      <c r="BQ35" s="63">
        <v>0</v>
      </c>
      <c r="BR35" s="63">
        <v>0</v>
      </c>
      <c r="BS35" s="64">
        <v>0</v>
      </c>
      <c r="BT35" s="62">
        <v>1</v>
      </c>
      <c r="BU35" s="63">
        <v>0</v>
      </c>
      <c r="BV35" s="63">
        <v>0</v>
      </c>
      <c r="BW35" s="63">
        <v>0</v>
      </c>
      <c r="BX35" s="64">
        <v>0</v>
      </c>
      <c r="BY35" s="62">
        <v>1</v>
      </c>
      <c r="BZ35" s="63">
        <v>0</v>
      </c>
      <c r="CA35" s="63">
        <v>0</v>
      </c>
      <c r="CB35" s="63">
        <v>0</v>
      </c>
      <c r="CC35" s="64">
        <v>0</v>
      </c>
      <c r="CD35" s="62">
        <v>1</v>
      </c>
      <c r="CE35" s="63">
        <v>0</v>
      </c>
      <c r="CF35" s="63">
        <v>0</v>
      </c>
      <c r="CG35" s="63">
        <v>0</v>
      </c>
      <c r="CH35" s="64">
        <v>0</v>
      </c>
      <c r="CI35" s="62">
        <v>1</v>
      </c>
      <c r="CJ35" s="63">
        <v>0</v>
      </c>
      <c r="CK35" s="63">
        <v>0</v>
      </c>
      <c r="CL35" s="63">
        <v>0</v>
      </c>
      <c r="CM35" s="64">
        <v>0</v>
      </c>
      <c r="CN35" s="62">
        <v>1</v>
      </c>
      <c r="CO35" s="63">
        <v>0</v>
      </c>
      <c r="CP35" s="63">
        <v>0</v>
      </c>
      <c r="CQ35" s="63">
        <v>0</v>
      </c>
      <c r="CR35" s="64">
        <v>0</v>
      </c>
      <c r="CS35" s="62">
        <v>1</v>
      </c>
      <c r="CT35" s="63">
        <v>0</v>
      </c>
      <c r="CU35" s="63">
        <v>0</v>
      </c>
      <c r="CV35" s="63">
        <v>0</v>
      </c>
      <c r="CW35" s="64">
        <v>0</v>
      </c>
      <c r="CX35" s="62">
        <v>1</v>
      </c>
      <c r="CY35" s="63">
        <v>0</v>
      </c>
      <c r="CZ35" s="63">
        <v>0</v>
      </c>
      <c r="DA35" s="63">
        <v>0</v>
      </c>
      <c r="DB35" s="64">
        <v>0</v>
      </c>
      <c r="DC35" s="62">
        <v>1</v>
      </c>
      <c r="DD35" s="63">
        <v>0</v>
      </c>
      <c r="DE35" s="63">
        <v>0</v>
      </c>
      <c r="DF35" s="63">
        <v>0</v>
      </c>
      <c r="DG35" s="64">
        <v>0</v>
      </c>
      <c r="DH35" s="62">
        <v>1</v>
      </c>
      <c r="DI35" s="63">
        <v>0</v>
      </c>
      <c r="DJ35" s="63">
        <v>0</v>
      </c>
      <c r="DK35" s="63">
        <v>0</v>
      </c>
      <c r="DL35" s="64">
        <v>0</v>
      </c>
      <c r="DM35" s="62">
        <v>1</v>
      </c>
      <c r="DN35" s="63">
        <v>0</v>
      </c>
      <c r="DO35" s="63">
        <v>0</v>
      </c>
      <c r="DP35" s="63">
        <v>0</v>
      </c>
      <c r="DQ35" s="64">
        <v>0</v>
      </c>
      <c r="DR35" s="62">
        <v>1</v>
      </c>
      <c r="DS35" s="63">
        <v>0</v>
      </c>
      <c r="DT35" s="63">
        <v>0</v>
      </c>
      <c r="DU35" s="63">
        <v>0</v>
      </c>
      <c r="DV35" s="64">
        <v>0</v>
      </c>
      <c r="DW35" s="62">
        <v>1</v>
      </c>
      <c r="DX35" s="63">
        <v>0</v>
      </c>
      <c r="DY35" s="63">
        <v>0</v>
      </c>
      <c r="DZ35" s="63">
        <v>0</v>
      </c>
      <c r="EA35" s="64">
        <v>0</v>
      </c>
      <c r="EB35" s="62">
        <v>1</v>
      </c>
      <c r="EC35" s="63">
        <v>0</v>
      </c>
      <c r="ED35" s="63">
        <v>0</v>
      </c>
      <c r="EE35" s="63">
        <v>0</v>
      </c>
      <c r="EF35" s="64">
        <v>0</v>
      </c>
      <c r="EG35" s="62">
        <v>1</v>
      </c>
      <c r="EH35" s="63">
        <v>0</v>
      </c>
      <c r="EI35" s="63">
        <v>0</v>
      </c>
      <c r="EJ35" s="63">
        <v>0</v>
      </c>
      <c r="EK35" s="64">
        <v>0</v>
      </c>
      <c r="EL35" s="62">
        <v>1</v>
      </c>
      <c r="EM35" s="63">
        <v>0</v>
      </c>
      <c r="EN35" s="63">
        <v>0</v>
      </c>
      <c r="EO35" s="63">
        <v>0</v>
      </c>
      <c r="EP35" s="64">
        <v>0</v>
      </c>
      <c r="EQ35" s="62">
        <v>1</v>
      </c>
      <c r="ER35" s="63">
        <v>0</v>
      </c>
      <c r="ES35" s="63">
        <v>0</v>
      </c>
      <c r="ET35" s="63">
        <v>0</v>
      </c>
      <c r="EU35" s="64">
        <v>0</v>
      </c>
      <c r="EV35" s="62">
        <v>1</v>
      </c>
      <c r="EW35" s="63">
        <v>0</v>
      </c>
      <c r="EX35" s="63">
        <v>0</v>
      </c>
      <c r="EY35" s="63">
        <v>0</v>
      </c>
      <c r="EZ35" s="64">
        <v>0</v>
      </c>
      <c r="FA35" s="62">
        <v>1</v>
      </c>
      <c r="FB35" s="63">
        <v>0</v>
      </c>
      <c r="FC35" s="63">
        <v>0</v>
      </c>
      <c r="FD35" s="63">
        <v>0</v>
      </c>
      <c r="FE35" s="64">
        <v>0</v>
      </c>
      <c r="FF35" s="35">
        <f t="shared" si="4"/>
        <v>0</v>
      </c>
      <c r="FG35" s="48">
        <f t="shared" si="5"/>
        <v>30</v>
      </c>
      <c r="FH35" s="37">
        <f t="shared" si="6"/>
        <v>30</v>
      </c>
      <c r="FI35" s="37">
        <f t="shared" si="0"/>
        <v>0</v>
      </c>
      <c r="FJ35" s="37">
        <f t="shared" si="1"/>
        <v>0</v>
      </c>
      <c r="FK35" s="37">
        <f t="shared" si="2"/>
        <v>0</v>
      </c>
      <c r="FL35" s="37">
        <f t="shared" si="3"/>
        <v>0</v>
      </c>
      <c r="FM35" s="49"/>
      <c r="FN35" s="54"/>
      <c r="FO35" s="51"/>
    </row>
    <row r="36" spans="1:173" ht="15.75" thickBot="1" x14ac:dyDescent="0.3">
      <c r="A36" s="88" t="s">
        <v>13</v>
      </c>
      <c r="B36" s="81">
        <v>32</v>
      </c>
      <c r="C36" s="85" t="s">
        <v>52</v>
      </c>
      <c r="D36" s="81">
        <v>18021784</v>
      </c>
      <c r="E36" s="83">
        <v>43617</v>
      </c>
      <c r="F36" s="84" t="s">
        <v>15</v>
      </c>
      <c r="G36" s="75">
        <v>1</v>
      </c>
      <c r="H36" s="76">
        <v>0</v>
      </c>
      <c r="I36" s="76">
        <v>0</v>
      </c>
      <c r="J36" s="76">
        <v>0</v>
      </c>
      <c r="K36" s="77">
        <v>0</v>
      </c>
      <c r="L36" s="75">
        <v>1</v>
      </c>
      <c r="M36" s="76">
        <v>0</v>
      </c>
      <c r="N36" s="76">
        <v>0</v>
      </c>
      <c r="O36" s="76">
        <v>0</v>
      </c>
      <c r="P36" s="77">
        <v>0</v>
      </c>
      <c r="Q36" s="75">
        <v>1</v>
      </c>
      <c r="R36" s="76">
        <v>0</v>
      </c>
      <c r="S36" s="76">
        <v>0</v>
      </c>
      <c r="T36" s="76">
        <v>0</v>
      </c>
      <c r="U36" s="77">
        <v>0</v>
      </c>
      <c r="V36" s="75">
        <v>1</v>
      </c>
      <c r="W36" s="76">
        <v>0</v>
      </c>
      <c r="X36" s="76">
        <v>0</v>
      </c>
      <c r="Y36" s="76">
        <v>0</v>
      </c>
      <c r="Z36" s="77">
        <v>0</v>
      </c>
      <c r="AA36" s="75">
        <v>1</v>
      </c>
      <c r="AB36" s="76">
        <v>0</v>
      </c>
      <c r="AC36" s="76">
        <v>0</v>
      </c>
      <c r="AD36" s="76">
        <v>0</v>
      </c>
      <c r="AE36" s="77">
        <v>0</v>
      </c>
      <c r="AF36" s="75">
        <v>1</v>
      </c>
      <c r="AG36" s="76">
        <v>0</v>
      </c>
      <c r="AH36" s="76">
        <v>0</v>
      </c>
      <c r="AI36" s="76">
        <v>0</v>
      </c>
      <c r="AJ36" s="77">
        <v>0</v>
      </c>
      <c r="AK36" s="75">
        <v>1</v>
      </c>
      <c r="AL36" s="76">
        <v>0</v>
      </c>
      <c r="AM36" s="76">
        <v>0</v>
      </c>
      <c r="AN36" s="76">
        <v>0</v>
      </c>
      <c r="AO36" s="77">
        <v>0</v>
      </c>
      <c r="AP36" s="75">
        <v>1</v>
      </c>
      <c r="AQ36" s="76">
        <v>2</v>
      </c>
      <c r="AR36" s="76">
        <v>0</v>
      </c>
      <c r="AS36" s="76">
        <v>0</v>
      </c>
      <c r="AT36" s="77">
        <v>4</v>
      </c>
      <c r="AU36" s="75">
        <v>1</v>
      </c>
      <c r="AV36" s="76">
        <v>2</v>
      </c>
      <c r="AW36" s="76">
        <v>3</v>
      </c>
      <c r="AX36" s="76">
        <v>0</v>
      </c>
      <c r="AY36" s="77">
        <v>7</v>
      </c>
      <c r="AZ36" s="75">
        <v>1</v>
      </c>
      <c r="BA36" s="76">
        <v>2</v>
      </c>
      <c r="BB36" s="76">
        <v>3</v>
      </c>
      <c r="BC36" s="76">
        <v>0</v>
      </c>
      <c r="BD36" s="77">
        <v>7</v>
      </c>
      <c r="BE36" s="75">
        <v>1</v>
      </c>
      <c r="BF36" s="76">
        <v>0</v>
      </c>
      <c r="BG36" s="76">
        <v>0</v>
      </c>
      <c r="BH36" s="76">
        <v>0</v>
      </c>
      <c r="BI36" s="77">
        <v>0</v>
      </c>
      <c r="BJ36" s="75">
        <v>1</v>
      </c>
      <c r="BK36" s="76">
        <v>0</v>
      </c>
      <c r="BL36" s="76">
        <v>0</v>
      </c>
      <c r="BM36" s="76">
        <v>0</v>
      </c>
      <c r="BN36" s="77">
        <v>0</v>
      </c>
      <c r="BO36" s="75">
        <v>1</v>
      </c>
      <c r="BP36" s="76">
        <v>2</v>
      </c>
      <c r="BQ36" s="76">
        <v>3</v>
      </c>
      <c r="BR36" s="76">
        <v>0</v>
      </c>
      <c r="BS36" s="77">
        <v>7</v>
      </c>
      <c r="BT36" s="75">
        <v>1</v>
      </c>
      <c r="BU36" s="76">
        <v>2</v>
      </c>
      <c r="BV36" s="76">
        <v>3</v>
      </c>
      <c r="BW36" s="76">
        <v>0</v>
      </c>
      <c r="BX36" s="77">
        <v>7</v>
      </c>
      <c r="BY36" s="75">
        <v>1</v>
      </c>
      <c r="BZ36" s="76">
        <v>2</v>
      </c>
      <c r="CA36" s="76">
        <v>3</v>
      </c>
      <c r="CB36" s="76">
        <v>0</v>
      </c>
      <c r="CC36" s="77">
        <v>7</v>
      </c>
      <c r="CD36" s="75">
        <v>1</v>
      </c>
      <c r="CE36" s="76">
        <v>0</v>
      </c>
      <c r="CF36" s="76">
        <v>0</v>
      </c>
      <c r="CG36" s="76">
        <v>0</v>
      </c>
      <c r="CH36" s="77">
        <v>0</v>
      </c>
      <c r="CI36" s="75">
        <v>1</v>
      </c>
      <c r="CJ36" s="76">
        <v>0</v>
      </c>
      <c r="CK36" s="76">
        <v>0</v>
      </c>
      <c r="CL36" s="76">
        <v>0</v>
      </c>
      <c r="CM36" s="77">
        <v>0</v>
      </c>
      <c r="CN36" s="75">
        <v>1</v>
      </c>
      <c r="CO36" s="76">
        <v>2</v>
      </c>
      <c r="CP36" s="76">
        <v>3</v>
      </c>
      <c r="CQ36" s="76">
        <v>0</v>
      </c>
      <c r="CR36" s="77">
        <v>7</v>
      </c>
      <c r="CS36" s="75">
        <v>1</v>
      </c>
      <c r="CT36" s="76">
        <v>0</v>
      </c>
      <c r="CU36" s="76">
        <v>0</v>
      </c>
      <c r="CV36" s="76">
        <v>0</v>
      </c>
      <c r="CW36" s="77">
        <v>0</v>
      </c>
      <c r="CX36" s="75">
        <v>1</v>
      </c>
      <c r="CY36" s="76">
        <v>2</v>
      </c>
      <c r="CZ36" s="76">
        <v>3</v>
      </c>
      <c r="DA36" s="76">
        <v>0</v>
      </c>
      <c r="DB36" s="77">
        <v>7</v>
      </c>
      <c r="DC36" s="75">
        <v>1</v>
      </c>
      <c r="DD36" s="76">
        <v>2</v>
      </c>
      <c r="DE36" s="76">
        <v>2</v>
      </c>
      <c r="DF36" s="76">
        <v>0</v>
      </c>
      <c r="DG36" s="77">
        <v>6</v>
      </c>
      <c r="DH36" s="75">
        <v>1</v>
      </c>
      <c r="DI36" s="76">
        <v>2</v>
      </c>
      <c r="DJ36" s="76">
        <v>2</v>
      </c>
      <c r="DK36" s="76">
        <v>0</v>
      </c>
      <c r="DL36" s="77">
        <v>6</v>
      </c>
      <c r="DM36" s="75">
        <v>1</v>
      </c>
      <c r="DN36" s="76">
        <v>2</v>
      </c>
      <c r="DO36" s="76">
        <v>2</v>
      </c>
      <c r="DP36" s="76">
        <v>0</v>
      </c>
      <c r="DQ36" s="77">
        <v>6</v>
      </c>
      <c r="DR36" s="75">
        <v>1</v>
      </c>
      <c r="DS36" s="76">
        <v>2</v>
      </c>
      <c r="DT36" s="76">
        <v>2</v>
      </c>
      <c r="DU36" s="76">
        <v>0</v>
      </c>
      <c r="DV36" s="77">
        <v>6</v>
      </c>
      <c r="DW36" s="75">
        <v>1</v>
      </c>
      <c r="DX36" s="76">
        <v>2</v>
      </c>
      <c r="DY36" s="76">
        <v>2</v>
      </c>
      <c r="DZ36" s="76">
        <v>0</v>
      </c>
      <c r="EA36" s="77">
        <v>6</v>
      </c>
      <c r="EB36" s="75">
        <v>1</v>
      </c>
      <c r="EC36" s="76">
        <v>0</v>
      </c>
      <c r="ED36" s="76">
        <v>0</v>
      </c>
      <c r="EE36" s="76">
        <v>0</v>
      </c>
      <c r="EF36" s="77">
        <v>0</v>
      </c>
      <c r="EG36" s="75">
        <v>1</v>
      </c>
      <c r="EH36" s="76">
        <v>2</v>
      </c>
      <c r="EI36" s="76">
        <v>2</v>
      </c>
      <c r="EJ36" s="76">
        <v>0</v>
      </c>
      <c r="EK36" s="77">
        <v>6</v>
      </c>
      <c r="EL36" s="75">
        <v>1</v>
      </c>
      <c r="EM36" s="76">
        <v>2</v>
      </c>
      <c r="EN36" s="76">
        <v>2</v>
      </c>
      <c r="EO36" s="76">
        <v>0</v>
      </c>
      <c r="EP36" s="77">
        <v>6</v>
      </c>
      <c r="EQ36" s="75">
        <v>1</v>
      </c>
      <c r="ER36" s="76">
        <v>2</v>
      </c>
      <c r="ES36" s="76">
        <v>2</v>
      </c>
      <c r="ET36" s="76">
        <v>0</v>
      </c>
      <c r="EU36" s="77">
        <v>6</v>
      </c>
      <c r="EV36" s="75">
        <v>1</v>
      </c>
      <c r="EW36" s="76">
        <v>2</v>
      </c>
      <c r="EX36" s="76">
        <v>2</v>
      </c>
      <c r="EY36" s="76">
        <v>0</v>
      </c>
      <c r="EZ36" s="77">
        <v>6</v>
      </c>
      <c r="FA36" s="75">
        <v>1</v>
      </c>
      <c r="FB36" s="76">
        <v>2</v>
      </c>
      <c r="FC36" s="76">
        <v>2</v>
      </c>
      <c r="FD36" s="76">
        <v>0</v>
      </c>
      <c r="FE36" s="77">
        <v>6</v>
      </c>
      <c r="FF36" s="89">
        <f t="shared" si="4"/>
        <v>0</v>
      </c>
      <c r="FG36" s="90">
        <f t="shared" si="5"/>
        <v>30</v>
      </c>
      <c r="FH36" s="90">
        <f t="shared" si="6"/>
        <v>30</v>
      </c>
      <c r="FI36" s="90">
        <f t="shared" si="0"/>
        <v>36</v>
      </c>
      <c r="FJ36" s="90">
        <f t="shared" si="1"/>
        <v>41</v>
      </c>
      <c r="FK36" s="90">
        <f t="shared" si="2"/>
        <v>0</v>
      </c>
      <c r="FL36" s="90">
        <f t="shared" si="3"/>
        <v>113</v>
      </c>
      <c r="FM36" s="91"/>
      <c r="FN36" s="92"/>
      <c r="FO36" s="93"/>
    </row>
    <row r="37" spans="1:173" ht="15.75" thickBot="1" x14ac:dyDescent="0.3">
      <c r="A37" s="58" t="s">
        <v>32</v>
      </c>
      <c r="B37" s="42">
        <v>33</v>
      </c>
      <c r="C37" s="85" t="s">
        <v>53</v>
      </c>
      <c r="D37" s="81">
        <v>48301339</v>
      </c>
      <c r="E37" s="83">
        <v>43617</v>
      </c>
      <c r="F37" s="84" t="s">
        <v>15</v>
      </c>
      <c r="G37" s="75">
        <v>1</v>
      </c>
      <c r="H37" s="76">
        <v>0</v>
      </c>
      <c r="I37" s="76">
        <v>0</v>
      </c>
      <c r="J37" s="76">
        <v>0</v>
      </c>
      <c r="K37" s="77">
        <v>0</v>
      </c>
      <c r="L37" s="75">
        <v>1</v>
      </c>
      <c r="M37" s="76">
        <v>0</v>
      </c>
      <c r="N37" s="76">
        <v>0</v>
      </c>
      <c r="O37" s="76">
        <v>0</v>
      </c>
      <c r="P37" s="77">
        <v>0</v>
      </c>
      <c r="Q37" s="75">
        <v>1</v>
      </c>
      <c r="R37" s="76">
        <v>0</v>
      </c>
      <c r="S37" s="76">
        <v>0</v>
      </c>
      <c r="T37" s="76">
        <v>0</v>
      </c>
      <c r="U37" s="77">
        <v>0</v>
      </c>
      <c r="V37" s="75">
        <v>1</v>
      </c>
      <c r="W37" s="76">
        <v>0</v>
      </c>
      <c r="X37" s="76">
        <v>0</v>
      </c>
      <c r="Y37" s="76">
        <v>0</v>
      </c>
      <c r="Z37" s="77">
        <v>0</v>
      </c>
      <c r="AA37" s="75">
        <v>1</v>
      </c>
      <c r="AB37" s="76">
        <v>0</v>
      </c>
      <c r="AC37" s="76">
        <v>0</v>
      </c>
      <c r="AD37" s="76">
        <v>0</v>
      </c>
      <c r="AE37" s="77">
        <v>0</v>
      </c>
      <c r="AF37" s="75">
        <v>1</v>
      </c>
      <c r="AG37" s="76">
        <v>0</v>
      </c>
      <c r="AH37" s="76">
        <v>0</v>
      </c>
      <c r="AI37" s="76">
        <v>0</v>
      </c>
      <c r="AJ37" s="77">
        <v>0</v>
      </c>
      <c r="AK37" s="75">
        <v>1</v>
      </c>
      <c r="AL37" s="76">
        <v>0</v>
      </c>
      <c r="AM37" s="76">
        <v>0</v>
      </c>
      <c r="AN37" s="76">
        <v>0</v>
      </c>
      <c r="AO37" s="77">
        <v>0</v>
      </c>
      <c r="AP37" s="75">
        <v>1</v>
      </c>
      <c r="AQ37" s="76">
        <v>0</v>
      </c>
      <c r="AR37" s="76">
        <v>0</v>
      </c>
      <c r="AS37" s="76">
        <v>0</v>
      </c>
      <c r="AT37" s="77">
        <v>0</v>
      </c>
      <c r="AU37" s="75">
        <v>1</v>
      </c>
      <c r="AV37" s="76">
        <v>0</v>
      </c>
      <c r="AW37" s="76">
        <v>0</v>
      </c>
      <c r="AX37" s="76">
        <v>0</v>
      </c>
      <c r="AY37" s="77">
        <v>0</v>
      </c>
      <c r="AZ37" s="75">
        <v>1</v>
      </c>
      <c r="BA37" s="76">
        <v>2</v>
      </c>
      <c r="BB37" s="76">
        <v>4</v>
      </c>
      <c r="BC37" s="76">
        <v>0</v>
      </c>
      <c r="BD37" s="77">
        <v>8</v>
      </c>
      <c r="BE37" s="75">
        <v>1</v>
      </c>
      <c r="BF37" s="76">
        <v>0</v>
      </c>
      <c r="BG37" s="76">
        <v>0</v>
      </c>
      <c r="BH37" s="76">
        <v>0</v>
      </c>
      <c r="BI37" s="77">
        <v>0</v>
      </c>
      <c r="BJ37" s="75">
        <v>1</v>
      </c>
      <c r="BK37" s="76">
        <v>0</v>
      </c>
      <c r="BL37" s="76">
        <v>0</v>
      </c>
      <c r="BM37" s="76">
        <v>0</v>
      </c>
      <c r="BN37" s="77">
        <v>0</v>
      </c>
      <c r="BO37" s="75">
        <v>1</v>
      </c>
      <c r="BP37" s="76">
        <v>0</v>
      </c>
      <c r="BQ37" s="76">
        <v>0</v>
      </c>
      <c r="BR37" s="76">
        <v>0</v>
      </c>
      <c r="BS37" s="77">
        <v>0</v>
      </c>
      <c r="BT37" s="75">
        <v>1</v>
      </c>
      <c r="BU37" s="76">
        <v>2</v>
      </c>
      <c r="BV37" s="76">
        <v>4</v>
      </c>
      <c r="BW37" s="76">
        <v>0</v>
      </c>
      <c r="BX37" s="77">
        <v>8</v>
      </c>
      <c r="BY37" s="75">
        <v>1</v>
      </c>
      <c r="BZ37" s="76">
        <v>2</v>
      </c>
      <c r="CA37" s="76">
        <v>4</v>
      </c>
      <c r="CB37" s="76">
        <v>0</v>
      </c>
      <c r="CC37" s="77">
        <v>8</v>
      </c>
      <c r="CD37" s="75">
        <v>1</v>
      </c>
      <c r="CE37" s="76">
        <v>0</v>
      </c>
      <c r="CF37" s="76">
        <v>0</v>
      </c>
      <c r="CG37" s="76">
        <v>0</v>
      </c>
      <c r="CH37" s="77">
        <v>0</v>
      </c>
      <c r="CI37" s="75">
        <v>1</v>
      </c>
      <c r="CJ37" s="76">
        <v>0</v>
      </c>
      <c r="CK37" s="76">
        <v>0</v>
      </c>
      <c r="CL37" s="76">
        <v>0</v>
      </c>
      <c r="CM37" s="77">
        <v>0</v>
      </c>
      <c r="CN37" s="75">
        <v>1</v>
      </c>
      <c r="CO37" s="76">
        <v>0</v>
      </c>
      <c r="CP37" s="76">
        <v>0</v>
      </c>
      <c r="CQ37" s="76">
        <v>0</v>
      </c>
      <c r="CR37" s="77">
        <v>0</v>
      </c>
      <c r="CS37" s="75">
        <v>1</v>
      </c>
      <c r="CT37" s="76">
        <v>0</v>
      </c>
      <c r="CU37" s="76">
        <v>0</v>
      </c>
      <c r="CV37" s="76">
        <v>0</v>
      </c>
      <c r="CW37" s="77">
        <v>0</v>
      </c>
      <c r="CX37" s="75">
        <v>1</v>
      </c>
      <c r="CY37" s="76">
        <v>2</v>
      </c>
      <c r="CZ37" s="76">
        <v>3</v>
      </c>
      <c r="DA37" s="76">
        <v>0</v>
      </c>
      <c r="DB37" s="77">
        <v>0</v>
      </c>
      <c r="DC37" s="75">
        <v>1</v>
      </c>
      <c r="DD37" s="76">
        <v>2</v>
      </c>
      <c r="DE37" s="76">
        <v>3</v>
      </c>
      <c r="DF37" s="76">
        <v>0</v>
      </c>
      <c r="DG37" s="77">
        <v>8</v>
      </c>
      <c r="DH37" s="75">
        <v>1</v>
      </c>
      <c r="DI37" s="76">
        <v>2</v>
      </c>
      <c r="DJ37" s="76">
        <v>3</v>
      </c>
      <c r="DK37" s="76">
        <v>0</v>
      </c>
      <c r="DL37" s="77">
        <v>8</v>
      </c>
      <c r="DM37" s="75">
        <v>1</v>
      </c>
      <c r="DN37" s="76">
        <v>2</v>
      </c>
      <c r="DO37" s="76">
        <v>4</v>
      </c>
      <c r="DP37" s="76">
        <v>0</v>
      </c>
      <c r="DQ37" s="77">
        <v>8</v>
      </c>
      <c r="DR37" s="75">
        <v>1</v>
      </c>
      <c r="DS37" s="76">
        <v>2</v>
      </c>
      <c r="DT37" s="76">
        <v>3</v>
      </c>
      <c r="DU37" s="76">
        <v>0</v>
      </c>
      <c r="DV37" s="77">
        <v>8</v>
      </c>
      <c r="DW37" s="75">
        <v>1</v>
      </c>
      <c r="DX37" s="76">
        <v>2</v>
      </c>
      <c r="DY37" s="76">
        <v>6</v>
      </c>
      <c r="DZ37" s="76">
        <v>0</v>
      </c>
      <c r="EA37" s="77">
        <v>8</v>
      </c>
      <c r="EB37" s="75">
        <v>1</v>
      </c>
      <c r="EC37" s="76">
        <v>0</v>
      </c>
      <c r="ED37" s="76">
        <v>0</v>
      </c>
      <c r="EE37" s="76">
        <v>0</v>
      </c>
      <c r="EF37" s="77">
        <v>0</v>
      </c>
      <c r="EG37" s="75">
        <v>1</v>
      </c>
      <c r="EH37" s="76">
        <v>2</v>
      </c>
      <c r="EI37" s="76">
        <v>2</v>
      </c>
      <c r="EJ37" s="76">
        <v>0</v>
      </c>
      <c r="EK37" s="77">
        <v>7</v>
      </c>
      <c r="EL37" s="75">
        <v>1</v>
      </c>
      <c r="EM37" s="76">
        <v>2</v>
      </c>
      <c r="EN37" s="76">
        <v>2</v>
      </c>
      <c r="EO37" s="76">
        <v>0</v>
      </c>
      <c r="EP37" s="77">
        <v>7</v>
      </c>
      <c r="EQ37" s="75">
        <v>1</v>
      </c>
      <c r="ER37" s="76">
        <v>2</v>
      </c>
      <c r="ES37" s="76">
        <v>2</v>
      </c>
      <c r="ET37" s="76">
        <v>0</v>
      </c>
      <c r="EU37" s="77">
        <v>7</v>
      </c>
      <c r="EV37" s="75">
        <v>1</v>
      </c>
      <c r="EW37" s="76">
        <v>2</v>
      </c>
      <c r="EX37" s="76">
        <v>3</v>
      </c>
      <c r="EY37" s="76">
        <v>0</v>
      </c>
      <c r="EZ37" s="77">
        <v>8</v>
      </c>
      <c r="FA37" s="75">
        <v>1</v>
      </c>
      <c r="FB37" s="76">
        <v>2</v>
      </c>
      <c r="FC37" s="76">
        <v>2</v>
      </c>
      <c r="FD37" s="76">
        <v>0</v>
      </c>
      <c r="FE37" s="77">
        <v>7</v>
      </c>
      <c r="FF37" s="35">
        <f t="shared" si="4"/>
        <v>0</v>
      </c>
      <c r="FG37" s="48">
        <f t="shared" si="5"/>
        <v>30</v>
      </c>
      <c r="FH37" s="37">
        <f t="shared" si="6"/>
        <v>30</v>
      </c>
      <c r="FI37" s="37">
        <f t="shared" si="0"/>
        <v>28</v>
      </c>
      <c r="FJ37" s="37">
        <f t="shared" si="1"/>
        <v>45</v>
      </c>
      <c r="FK37" s="37">
        <f t="shared" si="2"/>
        <v>0</v>
      </c>
      <c r="FL37" s="37">
        <f t="shared" si="3"/>
        <v>100</v>
      </c>
      <c r="FM37" s="49"/>
      <c r="FN37" s="54"/>
      <c r="FO37" s="51"/>
    </row>
    <row r="38" spans="1:173" ht="15.75" thickBot="1" x14ac:dyDescent="0.3">
      <c r="A38" s="41" t="s">
        <v>13</v>
      </c>
      <c r="B38" s="42">
        <v>34</v>
      </c>
      <c r="C38" s="52" t="s">
        <v>54</v>
      </c>
      <c r="D38" s="53">
        <v>18138160</v>
      </c>
      <c r="E38" s="45">
        <v>43617</v>
      </c>
      <c r="F38" s="46" t="s">
        <v>15</v>
      </c>
      <c r="G38" s="62">
        <v>1</v>
      </c>
      <c r="H38" s="63">
        <v>0</v>
      </c>
      <c r="I38" s="63">
        <v>0</v>
      </c>
      <c r="J38" s="63">
        <v>0</v>
      </c>
      <c r="K38" s="64">
        <v>0</v>
      </c>
      <c r="L38" s="62">
        <v>1</v>
      </c>
      <c r="M38" s="63">
        <v>0</v>
      </c>
      <c r="N38" s="63">
        <v>0</v>
      </c>
      <c r="O38" s="63">
        <v>0</v>
      </c>
      <c r="P38" s="64">
        <v>0</v>
      </c>
      <c r="Q38" s="62">
        <v>1</v>
      </c>
      <c r="R38" s="63">
        <v>0</v>
      </c>
      <c r="S38" s="63">
        <v>0</v>
      </c>
      <c r="T38" s="63">
        <v>0</v>
      </c>
      <c r="U38" s="64">
        <v>0</v>
      </c>
      <c r="V38" s="62">
        <v>1</v>
      </c>
      <c r="W38" s="63">
        <v>0</v>
      </c>
      <c r="X38" s="63">
        <v>0</v>
      </c>
      <c r="Y38" s="63">
        <v>0</v>
      </c>
      <c r="Z38" s="64">
        <v>0</v>
      </c>
      <c r="AA38" s="62">
        <v>1</v>
      </c>
      <c r="AB38" s="63">
        <v>0</v>
      </c>
      <c r="AC38" s="63">
        <v>0</v>
      </c>
      <c r="AD38" s="63">
        <v>0</v>
      </c>
      <c r="AE38" s="64">
        <v>0</v>
      </c>
      <c r="AF38" s="62">
        <v>1</v>
      </c>
      <c r="AG38" s="63">
        <v>0</v>
      </c>
      <c r="AH38" s="63">
        <v>0</v>
      </c>
      <c r="AI38" s="63">
        <v>0</v>
      </c>
      <c r="AJ38" s="64">
        <v>0</v>
      </c>
      <c r="AK38" s="62">
        <v>1</v>
      </c>
      <c r="AL38" s="63">
        <v>0</v>
      </c>
      <c r="AM38" s="63">
        <v>0</v>
      </c>
      <c r="AN38" s="63">
        <v>0</v>
      </c>
      <c r="AO38" s="64">
        <v>0</v>
      </c>
      <c r="AP38" s="62">
        <v>1</v>
      </c>
      <c r="AQ38" s="63">
        <v>0</v>
      </c>
      <c r="AR38" s="63">
        <v>0</v>
      </c>
      <c r="AS38" s="63">
        <v>0</v>
      </c>
      <c r="AT38" s="64">
        <v>0</v>
      </c>
      <c r="AU38" s="62">
        <v>1</v>
      </c>
      <c r="AV38" s="63">
        <v>0</v>
      </c>
      <c r="AW38" s="63">
        <v>0</v>
      </c>
      <c r="AX38" s="63">
        <v>0</v>
      </c>
      <c r="AY38" s="64">
        <v>0</v>
      </c>
      <c r="AZ38" s="62">
        <v>1</v>
      </c>
      <c r="BA38" s="63">
        <v>0</v>
      </c>
      <c r="BB38" s="63">
        <v>0</v>
      </c>
      <c r="BC38" s="63">
        <v>0</v>
      </c>
      <c r="BD38" s="64">
        <v>0</v>
      </c>
      <c r="BE38" s="62">
        <v>1</v>
      </c>
      <c r="BF38" s="63">
        <v>0</v>
      </c>
      <c r="BG38" s="63">
        <v>0</v>
      </c>
      <c r="BH38" s="63">
        <v>0</v>
      </c>
      <c r="BI38" s="64">
        <v>0</v>
      </c>
      <c r="BJ38" s="62">
        <v>1</v>
      </c>
      <c r="BK38" s="63">
        <v>0</v>
      </c>
      <c r="BL38" s="63">
        <v>0</v>
      </c>
      <c r="BM38" s="63">
        <v>0</v>
      </c>
      <c r="BN38" s="64">
        <v>0</v>
      </c>
      <c r="BO38" s="62">
        <v>1</v>
      </c>
      <c r="BP38" s="63">
        <v>0</v>
      </c>
      <c r="BQ38" s="63">
        <v>0</v>
      </c>
      <c r="BR38" s="63">
        <v>0</v>
      </c>
      <c r="BS38" s="64">
        <v>0</v>
      </c>
      <c r="BT38" s="62">
        <v>1</v>
      </c>
      <c r="BU38" s="63">
        <v>0</v>
      </c>
      <c r="BV38" s="63">
        <v>0</v>
      </c>
      <c r="BW38" s="63">
        <v>0</v>
      </c>
      <c r="BX38" s="64">
        <v>0</v>
      </c>
      <c r="BY38" s="62">
        <v>1</v>
      </c>
      <c r="BZ38" s="63">
        <v>0</v>
      </c>
      <c r="CA38" s="63">
        <v>0</v>
      </c>
      <c r="CB38" s="63">
        <v>0</v>
      </c>
      <c r="CC38" s="64">
        <v>0</v>
      </c>
      <c r="CD38" s="62">
        <v>1</v>
      </c>
      <c r="CE38" s="63">
        <v>0</v>
      </c>
      <c r="CF38" s="63">
        <v>0</v>
      </c>
      <c r="CG38" s="63">
        <v>0</v>
      </c>
      <c r="CH38" s="64">
        <v>0</v>
      </c>
      <c r="CI38" s="62">
        <v>1</v>
      </c>
      <c r="CJ38" s="63">
        <v>0</v>
      </c>
      <c r="CK38" s="63">
        <v>0</v>
      </c>
      <c r="CL38" s="63">
        <v>0</v>
      </c>
      <c r="CM38" s="64">
        <v>0</v>
      </c>
      <c r="CN38" s="62">
        <v>1</v>
      </c>
      <c r="CO38" s="63">
        <v>0</v>
      </c>
      <c r="CP38" s="63">
        <v>0</v>
      </c>
      <c r="CQ38" s="63">
        <v>0</v>
      </c>
      <c r="CR38" s="64">
        <v>0</v>
      </c>
      <c r="CS38" s="62">
        <v>1</v>
      </c>
      <c r="CT38" s="63">
        <v>0</v>
      </c>
      <c r="CU38" s="63">
        <v>0</v>
      </c>
      <c r="CV38" s="63">
        <v>0</v>
      </c>
      <c r="CW38" s="64">
        <v>0</v>
      </c>
      <c r="CX38" s="62">
        <v>1</v>
      </c>
      <c r="CY38" s="63">
        <v>0</v>
      </c>
      <c r="CZ38" s="63">
        <v>0</v>
      </c>
      <c r="DA38" s="63">
        <v>0</v>
      </c>
      <c r="DB38" s="64">
        <v>0</v>
      </c>
      <c r="DC38" s="62">
        <v>1</v>
      </c>
      <c r="DD38" s="63">
        <v>0</v>
      </c>
      <c r="DE38" s="63">
        <v>0</v>
      </c>
      <c r="DF38" s="63">
        <v>0</v>
      </c>
      <c r="DG38" s="64">
        <v>0</v>
      </c>
      <c r="DH38" s="62">
        <v>1</v>
      </c>
      <c r="DI38" s="63">
        <v>0</v>
      </c>
      <c r="DJ38" s="63">
        <v>0</v>
      </c>
      <c r="DK38" s="63">
        <v>0</v>
      </c>
      <c r="DL38" s="64">
        <v>0</v>
      </c>
      <c r="DM38" s="62">
        <v>1</v>
      </c>
      <c r="DN38" s="63">
        <v>0</v>
      </c>
      <c r="DO38" s="63">
        <v>0</v>
      </c>
      <c r="DP38" s="63">
        <v>0</v>
      </c>
      <c r="DQ38" s="64">
        <v>0</v>
      </c>
      <c r="DR38" s="62">
        <v>1</v>
      </c>
      <c r="DS38" s="63">
        <v>0</v>
      </c>
      <c r="DT38" s="63">
        <v>0</v>
      </c>
      <c r="DU38" s="63">
        <v>0</v>
      </c>
      <c r="DV38" s="64">
        <v>0</v>
      </c>
      <c r="DW38" s="62">
        <v>1</v>
      </c>
      <c r="DX38" s="63">
        <v>0</v>
      </c>
      <c r="DY38" s="63">
        <v>0</v>
      </c>
      <c r="DZ38" s="63">
        <v>0</v>
      </c>
      <c r="EA38" s="64">
        <v>0</v>
      </c>
      <c r="EB38" s="62">
        <v>1</v>
      </c>
      <c r="EC38" s="63">
        <v>0</v>
      </c>
      <c r="ED38" s="63">
        <v>0</v>
      </c>
      <c r="EE38" s="63">
        <v>0</v>
      </c>
      <c r="EF38" s="64">
        <v>0</v>
      </c>
      <c r="EG38" s="62">
        <v>1</v>
      </c>
      <c r="EH38" s="63">
        <v>0</v>
      </c>
      <c r="EI38" s="63">
        <v>0</v>
      </c>
      <c r="EJ38" s="63">
        <v>0</v>
      </c>
      <c r="EK38" s="64">
        <v>0</v>
      </c>
      <c r="EL38" s="62">
        <v>1</v>
      </c>
      <c r="EM38" s="63">
        <v>0</v>
      </c>
      <c r="EN38" s="63">
        <v>0</v>
      </c>
      <c r="EO38" s="63">
        <v>0</v>
      </c>
      <c r="EP38" s="64">
        <v>0</v>
      </c>
      <c r="EQ38" s="62">
        <v>1</v>
      </c>
      <c r="ER38" s="63">
        <v>0</v>
      </c>
      <c r="ES38" s="63">
        <v>0</v>
      </c>
      <c r="ET38" s="63">
        <v>0</v>
      </c>
      <c r="EU38" s="64">
        <v>0</v>
      </c>
      <c r="EV38" s="62">
        <v>1</v>
      </c>
      <c r="EW38" s="63">
        <v>0</v>
      </c>
      <c r="EX38" s="63">
        <v>0</v>
      </c>
      <c r="EY38" s="63">
        <v>0</v>
      </c>
      <c r="EZ38" s="64">
        <v>0</v>
      </c>
      <c r="FA38" s="62">
        <v>1</v>
      </c>
      <c r="FB38" s="63">
        <v>0</v>
      </c>
      <c r="FC38" s="63">
        <v>0</v>
      </c>
      <c r="FD38" s="63">
        <v>0</v>
      </c>
      <c r="FE38" s="64">
        <v>0</v>
      </c>
      <c r="FF38" s="35">
        <f t="shared" si="4"/>
        <v>0</v>
      </c>
      <c r="FG38" s="48">
        <f t="shared" si="5"/>
        <v>30</v>
      </c>
      <c r="FH38" s="37">
        <f t="shared" si="6"/>
        <v>30</v>
      </c>
      <c r="FI38" s="37">
        <f t="shared" ref="FI38:FI61" si="10">+H38+M38+R38+W38+AB38+AG38+AL38+AQ38+AV38+BA38+BF38+BK38+BP38+BU38+BZ38+CE38+CJ38+CO38+CT38+CY38+DD38+DI38+DN38+DS38+DX38+EC38+EH38+EM38+ER38+EW38+FB38</f>
        <v>0</v>
      </c>
      <c r="FJ38" s="37">
        <f t="shared" si="1"/>
        <v>0</v>
      </c>
      <c r="FK38" s="37">
        <f t="shared" si="2"/>
        <v>0</v>
      </c>
      <c r="FL38" s="37">
        <f t="shared" si="3"/>
        <v>0</v>
      </c>
      <c r="FM38" s="49"/>
      <c r="FN38" s="54"/>
      <c r="FO38" s="51"/>
    </row>
    <row r="39" spans="1:173" ht="15.75" thickBot="1" x14ac:dyDescent="0.3">
      <c r="A39" s="41" t="s">
        <v>13</v>
      </c>
      <c r="B39" s="42">
        <v>35</v>
      </c>
      <c r="C39" s="43" t="s">
        <v>55</v>
      </c>
      <c r="D39" s="44">
        <v>45543716</v>
      </c>
      <c r="E39" s="45">
        <v>43741</v>
      </c>
      <c r="F39" s="46" t="s">
        <v>15</v>
      </c>
      <c r="G39" s="62">
        <v>1</v>
      </c>
      <c r="H39" s="65">
        <v>0</v>
      </c>
      <c r="I39" s="63">
        <v>0</v>
      </c>
      <c r="J39" s="63">
        <v>0</v>
      </c>
      <c r="K39" s="64">
        <v>0</v>
      </c>
      <c r="L39" s="62">
        <v>1</v>
      </c>
      <c r="M39" s="65">
        <v>0</v>
      </c>
      <c r="N39" s="63">
        <v>0</v>
      </c>
      <c r="O39" s="63">
        <v>0</v>
      </c>
      <c r="P39" s="64">
        <v>0</v>
      </c>
      <c r="Q39" s="62">
        <v>1</v>
      </c>
      <c r="R39" s="65">
        <v>0</v>
      </c>
      <c r="S39" s="63">
        <v>0</v>
      </c>
      <c r="T39" s="63">
        <v>0</v>
      </c>
      <c r="U39" s="64">
        <v>0</v>
      </c>
      <c r="V39" s="62">
        <v>1</v>
      </c>
      <c r="W39" s="65">
        <v>0</v>
      </c>
      <c r="X39" s="63">
        <v>0</v>
      </c>
      <c r="Y39" s="63">
        <v>0</v>
      </c>
      <c r="Z39" s="64">
        <v>0</v>
      </c>
      <c r="AA39" s="62">
        <v>1</v>
      </c>
      <c r="AB39" s="65">
        <v>0</v>
      </c>
      <c r="AC39" s="63">
        <v>0</v>
      </c>
      <c r="AD39" s="63">
        <v>0</v>
      </c>
      <c r="AE39" s="64">
        <v>0</v>
      </c>
      <c r="AF39" s="62">
        <v>1</v>
      </c>
      <c r="AG39" s="65">
        <v>0</v>
      </c>
      <c r="AH39" s="63">
        <v>0</v>
      </c>
      <c r="AI39" s="63">
        <v>0</v>
      </c>
      <c r="AJ39" s="64">
        <v>0</v>
      </c>
      <c r="AK39" s="62">
        <v>1</v>
      </c>
      <c r="AL39" s="65">
        <v>0</v>
      </c>
      <c r="AM39" s="63">
        <v>0</v>
      </c>
      <c r="AN39" s="63">
        <v>0</v>
      </c>
      <c r="AO39" s="64">
        <v>0</v>
      </c>
      <c r="AP39" s="62">
        <v>1</v>
      </c>
      <c r="AQ39" s="65">
        <v>0</v>
      </c>
      <c r="AR39" s="63">
        <v>0</v>
      </c>
      <c r="AS39" s="63">
        <v>0</v>
      </c>
      <c r="AT39" s="64">
        <v>0</v>
      </c>
      <c r="AU39" s="62">
        <v>1</v>
      </c>
      <c r="AV39" s="65">
        <v>0</v>
      </c>
      <c r="AW39" s="63">
        <v>0</v>
      </c>
      <c r="AX39" s="63">
        <v>0</v>
      </c>
      <c r="AY39" s="64">
        <v>0</v>
      </c>
      <c r="AZ39" s="62">
        <v>1</v>
      </c>
      <c r="BA39" s="65">
        <v>0</v>
      </c>
      <c r="BB39" s="63">
        <v>0</v>
      </c>
      <c r="BC39" s="63">
        <v>0</v>
      </c>
      <c r="BD39" s="64">
        <v>0</v>
      </c>
      <c r="BE39" s="62">
        <v>1</v>
      </c>
      <c r="BF39" s="65">
        <v>0</v>
      </c>
      <c r="BG39" s="63">
        <v>0</v>
      </c>
      <c r="BH39" s="63">
        <v>0</v>
      </c>
      <c r="BI39" s="64">
        <v>0</v>
      </c>
      <c r="BJ39" s="62">
        <v>1</v>
      </c>
      <c r="BK39" s="65">
        <v>0</v>
      </c>
      <c r="BL39" s="63">
        <v>0</v>
      </c>
      <c r="BM39" s="63">
        <v>0</v>
      </c>
      <c r="BN39" s="64">
        <v>0</v>
      </c>
      <c r="BO39" s="62">
        <v>1</v>
      </c>
      <c r="BP39" s="65">
        <v>0</v>
      </c>
      <c r="BQ39" s="63">
        <v>0</v>
      </c>
      <c r="BR39" s="63">
        <v>0</v>
      </c>
      <c r="BS39" s="64">
        <v>0</v>
      </c>
      <c r="BT39" s="62">
        <v>1</v>
      </c>
      <c r="BU39" s="65">
        <v>0</v>
      </c>
      <c r="BV39" s="63">
        <v>0</v>
      </c>
      <c r="BW39" s="63">
        <v>0</v>
      </c>
      <c r="BX39" s="64">
        <v>0</v>
      </c>
      <c r="BY39" s="62">
        <v>1</v>
      </c>
      <c r="BZ39" s="65">
        <v>0</v>
      </c>
      <c r="CA39" s="63">
        <v>0</v>
      </c>
      <c r="CB39" s="63">
        <v>0</v>
      </c>
      <c r="CC39" s="64">
        <v>0</v>
      </c>
      <c r="CD39" s="62">
        <v>1</v>
      </c>
      <c r="CE39" s="65">
        <v>0</v>
      </c>
      <c r="CF39" s="63">
        <v>0</v>
      </c>
      <c r="CG39" s="63">
        <v>0</v>
      </c>
      <c r="CH39" s="64">
        <v>0</v>
      </c>
      <c r="CI39" s="62">
        <v>1</v>
      </c>
      <c r="CJ39" s="65">
        <v>0</v>
      </c>
      <c r="CK39" s="63">
        <v>0</v>
      </c>
      <c r="CL39" s="63">
        <v>0</v>
      </c>
      <c r="CM39" s="64">
        <v>0</v>
      </c>
      <c r="CN39" s="62">
        <v>1</v>
      </c>
      <c r="CO39" s="65">
        <v>0</v>
      </c>
      <c r="CP39" s="63">
        <v>0</v>
      </c>
      <c r="CQ39" s="63">
        <v>0</v>
      </c>
      <c r="CR39" s="64">
        <v>0</v>
      </c>
      <c r="CS39" s="62">
        <v>1</v>
      </c>
      <c r="CT39" s="65">
        <v>0</v>
      </c>
      <c r="CU39" s="63">
        <v>0</v>
      </c>
      <c r="CV39" s="63">
        <v>0</v>
      </c>
      <c r="CW39" s="64">
        <v>0</v>
      </c>
      <c r="CX39" s="62">
        <v>1</v>
      </c>
      <c r="CY39" s="65">
        <v>0</v>
      </c>
      <c r="CZ39" s="63">
        <v>0</v>
      </c>
      <c r="DA39" s="63">
        <v>0</v>
      </c>
      <c r="DB39" s="64">
        <v>0</v>
      </c>
      <c r="DC39" s="62">
        <v>1</v>
      </c>
      <c r="DD39" s="65">
        <v>0</v>
      </c>
      <c r="DE39" s="63">
        <v>0</v>
      </c>
      <c r="DF39" s="63">
        <v>0</v>
      </c>
      <c r="DG39" s="64">
        <v>0</v>
      </c>
      <c r="DH39" s="62">
        <v>1</v>
      </c>
      <c r="DI39" s="65">
        <v>0</v>
      </c>
      <c r="DJ39" s="63">
        <v>0</v>
      </c>
      <c r="DK39" s="63">
        <v>0</v>
      </c>
      <c r="DL39" s="64">
        <v>0</v>
      </c>
      <c r="DM39" s="62">
        <v>1</v>
      </c>
      <c r="DN39" s="65">
        <v>0</v>
      </c>
      <c r="DO39" s="63">
        <v>0</v>
      </c>
      <c r="DP39" s="63">
        <v>0</v>
      </c>
      <c r="DQ39" s="64">
        <v>0</v>
      </c>
      <c r="DR39" s="62">
        <v>1</v>
      </c>
      <c r="DS39" s="65">
        <v>0</v>
      </c>
      <c r="DT39" s="63">
        <v>0</v>
      </c>
      <c r="DU39" s="63">
        <v>0</v>
      </c>
      <c r="DV39" s="64">
        <v>0</v>
      </c>
      <c r="DW39" s="62">
        <v>1</v>
      </c>
      <c r="DX39" s="65">
        <v>0</v>
      </c>
      <c r="DY39" s="63">
        <v>0</v>
      </c>
      <c r="DZ39" s="63">
        <v>0</v>
      </c>
      <c r="EA39" s="64">
        <v>0</v>
      </c>
      <c r="EB39" s="62">
        <v>1</v>
      </c>
      <c r="EC39" s="65">
        <v>0</v>
      </c>
      <c r="ED39" s="63">
        <v>0</v>
      </c>
      <c r="EE39" s="63">
        <v>0</v>
      </c>
      <c r="EF39" s="64">
        <v>0</v>
      </c>
      <c r="EG39" s="62">
        <v>1</v>
      </c>
      <c r="EH39" s="65">
        <v>0</v>
      </c>
      <c r="EI39" s="63">
        <v>0</v>
      </c>
      <c r="EJ39" s="63">
        <v>0</v>
      </c>
      <c r="EK39" s="64">
        <v>0</v>
      </c>
      <c r="EL39" s="62">
        <v>1</v>
      </c>
      <c r="EM39" s="65">
        <v>0</v>
      </c>
      <c r="EN39" s="63">
        <v>0</v>
      </c>
      <c r="EO39" s="63">
        <v>0</v>
      </c>
      <c r="EP39" s="64">
        <v>0</v>
      </c>
      <c r="EQ39" s="62">
        <v>1</v>
      </c>
      <c r="ER39" s="65">
        <v>0</v>
      </c>
      <c r="ES39" s="63">
        <v>0</v>
      </c>
      <c r="ET39" s="63">
        <v>0</v>
      </c>
      <c r="EU39" s="64">
        <v>0</v>
      </c>
      <c r="EV39" s="62">
        <v>1</v>
      </c>
      <c r="EW39" s="65">
        <v>0</v>
      </c>
      <c r="EX39" s="63">
        <v>0</v>
      </c>
      <c r="EY39" s="63">
        <v>0</v>
      </c>
      <c r="EZ39" s="64">
        <v>0</v>
      </c>
      <c r="FA39" s="62">
        <v>1</v>
      </c>
      <c r="FB39" s="65">
        <v>0</v>
      </c>
      <c r="FC39" s="63">
        <v>0</v>
      </c>
      <c r="FD39" s="63">
        <v>0</v>
      </c>
      <c r="FE39" s="64">
        <v>0</v>
      </c>
      <c r="FF39" s="35">
        <f t="shared" si="4"/>
        <v>0</v>
      </c>
      <c r="FG39" s="48">
        <f t="shared" si="5"/>
        <v>30</v>
      </c>
      <c r="FH39" s="37">
        <f t="shared" si="6"/>
        <v>30</v>
      </c>
      <c r="FI39" s="37">
        <f t="shared" si="10"/>
        <v>0</v>
      </c>
      <c r="FJ39" s="37">
        <f t="shared" si="1"/>
        <v>0</v>
      </c>
      <c r="FK39" s="37">
        <f t="shared" si="2"/>
        <v>0</v>
      </c>
      <c r="FL39" s="37">
        <f t="shared" si="3"/>
        <v>0</v>
      </c>
      <c r="FM39" s="49"/>
      <c r="FN39" s="54"/>
      <c r="FO39" s="51"/>
    </row>
    <row r="40" spans="1:173" ht="15.75" thickBot="1" x14ac:dyDescent="0.3">
      <c r="A40" s="88" t="s">
        <v>13</v>
      </c>
      <c r="B40" s="81">
        <v>36</v>
      </c>
      <c r="C40" s="86" t="s">
        <v>56</v>
      </c>
      <c r="D40" s="87">
        <v>47036371</v>
      </c>
      <c r="E40" s="83">
        <v>43771</v>
      </c>
      <c r="F40" s="84" t="s">
        <v>15</v>
      </c>
      <c r="G40" s="75">
        <v>1</v>
      </c>
      <c r="H40" s="76">
        <v>0</v>
      </c>
      <c r="I40" s="94">
        <v>0</v>
      </c>
      <c r="J40" s="76">
        <v>0</v>
      </c>
      <c r="K40" s="77">
        <v>0</v>
      </c>
      <c r="L40" s="75">
        <v>1</v>
      </c>
      <c r="M40" s="76">
        <v>0</v>
      </c>
      <c r="N40" s="94">
        <v>0</v>
      </c>
      <c r="O40" s="76">
        <v>0</v>
      </c>
      <c r="P40" s="77">
        <v>0</v>
      </c>
      <c r="Q40" s="75">
        <v>1</v>
      </c>
      <c r="R40" s="76">
        <v>0</v>
      </c>
      <c r="S40" s="94">
        <v>0</v>
      </c>
      <c r="T40" s="76">
        <v>0</v>
      </c>
      <c r="U40" s="77">
        <v>0</v>
      </c>
      <c r="V40" s="75">
        <v>1</v>
      </c>
      <c r="W40" s="76">
        <v>0</v>
      </c>
      <c r="X40" s="94">
        <v>0</v>
      </c>
      <c r="Y40" s="76">
        <v>0</v>
      </c>
      <c r="Z40" s="77">
        <v>0</v>
      </c>
      <c r="AA40" s="75">
        <v>1</v>
      </c>
      <c r="AB40" s="76">
        <v>0</v>
      </c>
      <c r="AC40" s="94">
        <v>0</v>
      </c>
      <c r="AD40" s="76">
        <v>0</v>
      </c>
      <c r="AE40" s="77">
        <v>0</v>
      </c>
      <c r="AF40" s="75">
        <v>1</v>
      </c>
      <c r="AG40" s="76">
        <v>0</v>
      </c>
      <c r="AH40" s="94">
        <v>0</v>
      </c>
      <c r="AI40" s="76">
        <v>0</v>
      </c>
      <c r="AJ40" s="77">
        <v>0</v>
      </c>
      <c r="AK40" s="75">
        <v>1</v>
      </c>
      <c r="AL40" s="76">
        <v>0</v>
      </c>
      <c r="AM40" s="94">
        <v>0</v>
      </c>
      <c r="AN40" s="76">
        <v>0</v>
      </c>
      <c r="AO40" s="77">
        <v>0</v>
      </c>
      <c r="AP40" s="75">
        <v>1</v>
      </c>
      <c r="AQ40" s="76">
        <v>0</v>
      </c>
      <c r="AR40" s="94">
        <v>0</v>
      </c>
      <c r="AS40" s="76">
        <v>0</v>
      </c>
      <c r="AT40" s="77">
        <v>0</v>
      </c>
      <c r="AU40" s="75">
        <v>1</v>
      </c>
      <c r="AV40" s="76">
        <v>0</v>
      </c>
      <c r="AW40" s="94">
        <v>0</v>
      </c>
      <c r="AX40" s="76">
        <v>0</v>
      </c>
      <c r="AY40" s="77">
        <v>0</v>
      </c>
      <c r="AZ40" s="75">
        <v>1</v>
      </c>
      <c r="BA40" s="76">
        <v>0</v>
      </c>
      <c r="BB40" s="94">
        <v>0</v>
      </c>
      <c r="BC40" s="76">
        <v>0</v>
      </c>
      <c r="BD40" s="77">
        <v>0</v>
      </c>
      <c r="BE40" s="75">
        <v>1</v>
      </c>
      <c r="BF40" s="76">
        <v>0</v>
      </c>
      <c r="BG40" s="94">
        <v>0</v>
      </c>
      <c r="BH40" s="76">
        <v>0</v>
      </c>
      <c r="BI40" s="77">
        <v>0</v>
      </c>
      <c r="BJ40" s="75">
        <v>1</v>
      </c>
      <c r="BK40" s="76">
        <v>0</v>
      </c>
      <c r="BL40" s="94">
        <v>0</v>
      </c>
      <c r="BM40" s="76">
        <v>0</v>
      </c>
      <c r="BN40" s="77">
        <v>0</v>
      </c>
      <c r="BO40" s="75">
        <v>1</v>
      </c>
      <c r="BP40" s="76">
        <v>1</v>
      </c>
      <c r="BQ40" s="94">
        <v>0</v>
      </c>
      <c r="BR40" s="76">
        <v>0</v>
      </c>
      <c r="BS40" s="77">
        <v>4</v>
      </c>
      <c r="BT40" s="75">
        <v>1</v>
      </c>
      <c r="BU40" s="76">
        <v>2</v>
      </c>
      <c r="BV40" s="94">
        <v>3</v>
      </c>
      <c r="BW40" s="76">
        <v>0</v>
      </c>
      <c r="BX40" s="77">
        <v>7</v>
      </c>
      <c r="BY40" s="75">
        <v>1</v>
      </c>
      <c r="BZ40" s="76">
        <v>2</v>
      </c>
      <c r="CA40" s="94">
        <v>3</v>
      </c>
      <c r="CB40" s="76">
        <v>0</v>
      </c>
      <c r="CC40" s="77">
        <v>7</v>
      </c>
      <c r="CD40" s="75">
        <v>1</v>
      </c>
      <c r="CE40" s="76">
        <v>0</v>
      </c>
      <c r="CF40" s="94">
        <v>0</v>
      </c>
      <c r="CG40" s="76">
        <v>0</v>
      </c>
      <c r="CH40" s="77">
        <v>0</v>
      </c>
      <c r="CI40" s="75">
        <v>1</v>
      </c>
      <c r="CJ40" s="76">
        <v>0</v>
      </c>
      <c r="CK40" s="94">
        <v>0</v>
      </c>
      <c r="CL40" s="76">
        <v>0</v>
      </c>
      <c r="CM40" s="77">
        <v>0</v>
      </c>
      <c r="CN40" s="75">
        <v>1</v>
      </c>
      <c r="CO40" s="76">
        <v>2</v>
      </c>
      <c r="CP40" s="94">
        <v>3</v>
      </c>
      <c r="CQ40" s="76">
        <v>0</v>
      </c>
      <c r="CR40" s="77">
        <v>7</v>
      </c>
      <c r="CS40" s="75">
        <v>1</v>
      </c>
      <c r="CT40" s="76">
        <v>0</v>
      </c>
      <c r="CU40" s="94">
        <v>0</v>
      </c>
      <c r="CV40" s="76">
        <v>0</v>
      </c>
      <c r="CW40" s="77">
        <v>0</v>
      </c>
      <c r="CX40" s="75">
        <v>1</v>
      </c>
      <c r="CY40" s="76">
        <v>2</v>
      </c>
      <c r="CZ40" s="94">
        <v>3</v>
      </c>
      <c r="DA40" s="76">
        <v>0</v>
      </c>
      <c r="DB40" s="77">
        <v>7</v>
      </c>
      <c r="DC40" s="75">
        <v>1</v>
      </c>
      <c r="DD40" s="76">
        <v>2</v>
      </c>
      <c r="DE40" s="94">
        <v>2</v>
      </c>
      <c r="DF40" s="76">
        <v>0</v>
      </c>
      <c r="DG40" s="77">
        <v>6</v>
      </c>
      <c r="DH40" s="75">
        <v>1</v>
      </c>
      <c r="DI40" s="76">
        <v>2</v>
      </c>
      <c r="DJ40" s="94">
        <v>2</v>
      </c>
      <c r="DK40" s="76">
        <v>0</v>
      </c>
      <c r="DL40" s="77">
        <v>6</v>
      </c>
      <c r="DM40" s="75">
        <v>1</v>
      </c>
      <c r="DN40" s="76">
        <v>2</v>
      </c>
      <c r="DO40" s="94">
        <v>2</v>
      </c>
      <c r="DP40" s="76">
        <v>0</v>
      </c>
      <c r="DQ40" s="77">
        <v>6</v>
      </c>
      <c r="DR40" s="75">
        <v>1</v>
      </c>
      <c r="DS40" s="76">
        <v>2</v>
      </c>
      <c r="DT40" s="94">
        <v>2</v>
      </c>
      <c r="DU40" s="76">
        <v>0</v>
      </c>
      <c r="DV40" s="77">
        <v>6</v>
      </c>
      <c r="DW40" s="75">
        <v>1</v>
      </c>
      <c r="DX40" s="76">
        <v>2</v>
      </c>
      <c r="DY40" s="94">
        <v>2</v>
      </c>
      <c r="DZ40" s="76">
        <v>0</v>
      </c>
      <c r="EA40" s="77">
        <v>6</v>
      </c>
      <c r="EB40" s="75">
        <v>1</v>
      </c>
      <c r="EC40" s="76">
        <v>0</v>
      </c>
      <c r="ED40" s="94">
        <v>0</v>
      </c>
      <c r="EE40" s="76">
        <v>0</v>
      </c>
      <c r="EF40" s="77">
        <v>0</v>
      </c>
      <c r="EG40" s="75">
        <v>1</v>
      </c>
      <c r="EH40" s="76">
        <v>2</v>
      </c>
      <c r="EI40" s="94">
        <v>2</v>
      </c>
      <c r="EJ40" s="76">
        <v>0</v>
      </c>
      <c r="EK40" s="77">
        <v>6</v>
      </c>
      <c r="EL40" s="75">
        <v>1</v>
      </c>
      <c r="EM40" s="76">
        <v>2</v>
      </c>
      <c r="EN40" s="94">
        <v>2</v>
      </c>
      <c r="EO40" s="76">
        <v>0</v>
      </c>
      <c r="EP40" s="77">
        <v>6</v>
      </c>
      <c r="EQ40" s="75">
        <v>1</v>
      </c>
      <c r="ER40" s="76">
        <v>2</v>
      </c>
      <c r="ES40" s="94">
        <v>2</v>
      </c>
      <c r="ET40" s="76">
        <v>0</v>
      </c>
      <c r="EU40" s="77">
        <v>6</v>
      </c>
      <c r="EV40" s="75">
        <v>1</v>
      </c>
      <c r="EW40" s="76">
        <v>2</v>
      </c>
      <c r="EX40" s="94">
        <v>2</v>
      </c>
      <c r="EY40" s="76">
        <v>0</v>
      </c>
      <c r="EZ40" s="77">
        <v>6</v>
      </c>
      <c r="FA40" s="75">
        <v>1</v>
      </c>
      <c r="FB40" s="76">
        <v>2</v>
      </c>
      <c r="FC40" s="94">
        <v>2</v>
      </c>
      <c r="FD40" s="76">
        <v>0</v>
      </c>
      <c r="FE40" s="77">
        <v>6</v>
      </c>
      <c r="FF40" s="89">
        <f t="shared" si="4"/>
        <v>0</v>
      </c>
      <c r="FG40" s="90">
        <f t="shared" si="5"/>
        <v>30</v>
      </c>
      <c r="FH40" s="90">
        <f t="shared" si="6"/>
        <v>30</v>
      </c>
      <c r="FI40" s="90">
        <f t="shared" si="10"/>
        <v>29</v>
      </c>
      <c r="FJ40" s="90">
        <f t="shared" si="1"/>
        <v>32</v>
      </c>
      <c r="FK40" s="90">
        <f t="shared" si="2"/>
        <v>0</v>
      </c>
      <c r="FL40" s="90">
        <f t="shared" si="3"/>
        <v>92</v>
      </c>
      <c r="FM40" s="91"/>
      <c r="FN40" s="92"/>
      <c r="FO40" s="93"/>
    </row>
    <row r="41" spans="1:173" ht="15.75" thickBot="1" x14ac:dyDescent="0.3">
      <c r="A41" s="41" t="s">
        <v>13</v>
      </c>
      <c r="B41" s="42">
        <v>37</v>
      </c>
      <c r="C41" s="43" t="s">
        <v>57</v>
      </c>
      <c r="D41" s="44">
        <v>76468131</v>
      </c>
      <c r="E41" s="45">
        <v>43617</v>
      </c>
      <c r="F41" s="46" t="s">
        <v>15</v>
      </c>
      <c r="G41" s="62">
        <v>1</v>
      </c>
      <c r="H41" s="63">
        <v>0</v>
      </c>
      <c r="I41" s="63">
        <v>0</v>
      </c>
      <c r="J41" s="63">
        <v>0</v>
      </c>
      <c r="K41" s="64">
        <v>0</v>
      </c>
      <c r="L41" s="62">
        <v>1</v>
      </c>
      <c r="M41" s="63">
        <v>0</v>
      </c>
      <c r="N41" s="63">
        <v>0</v>
      </c>
      <c r="O41" s="63">
        <v>0</v>
      </c>
      <c r="P41" s="64">
        <v>0</v>
      </c>
      <c r="Q41" s="62">
        <v>1</v>
      </c>
      <c r="R41" s="63">
        <v>0</v>
      </c>
      <c r="S41" s="63">
        <v>0</v>
      </c>
      <c r="T41" s="63">
        <v>0</v>
      </c>
      <c r="U41" s="64">
        <v>0</v>
      </c>
      <c r="V41" s="62">
        <v>1</v>
      </c>
      <c r="W41" s="63">
        <v>0</v>
      </c>
      <c r="X41" s="63">
        <v>0</v>
      </c>
      <c r="Y41" s="63">
        <v>0</v>
      </c>
      <c r="Z41" s="64">
        <v>0</v>
      </c>
      <c r="AA41" s="62">
        <v>1</v>
      </c>
      <c r="AB41" s="63">
        <v>0</v>
      </c>
      <c r="AC41" s="63">
        <v>0</v>
      </c>
      <c r="AD41" s="63">
        <v>0</v>
      </c>
      <c r="AE41" s="64">
        <v>0</v>
      </c>
      <c r="AF41" s="62">
        <v>1</v>
      </c>
      <c r="AG41" s="63">
        <v>0</v>
      </c>
      <c r="AH41" s="63">
        <v>0</v>
      </c>
      <c r="AI41" s="63">
        <v>0</v>
      </c>
      <c r="AJ41" s="64">
        <v>0</v>
      </c>
      <c r="AK41" s="62">
        <v>1</v>
      </c>
      <c r="AL41" s="63">
        <v>0</v>
      </c>
      <c r="AM41" s="63">
        <v>0</v>
      </c>
      <c r="AN41" s="63">
        <v>0</v>
      </c>
      <c r="AO41" s="64">
        <v>0</v>
      </c>
      <c r="AP41" s="62">
        <v>1</v>
      </c>
      <c r="AQ41" s="63">
        <v>0</v>
      </c>
      <c r="AR41" s="63">
        <v>0</v>
      </c>
      <c r="AS41" s="63">
        <v>0</v>
      </c>
      <c r="AT41" s="64">
        <v>0</v>
      </c>
      <c r="AU41" s="62">
        <v>1</v>
      </c>
      <c r="AV41" s="63">
        <v>0</v>
      </c>
      <c r="AW41" s="63">
        <v>0</v>
      </c>
      <c r="AX41" s="63">
        <v>0</v>
      </c>
      <c r="AY41" s="64">
        <v>0</v>
      </c>
      <c r="AZ41" s="62">
        <v>1</v>
      </c>
      <c r="BA41" s="63">
        <v>0</v>
      </c>
      <c r="BB41" s="63">
        <v>0</v>
      </c>
      <c r="BC41" s="63">
        <v>0</v>
      </c>
      <c r="BD41" s="64">
        <v>0</v>
      </c>
      <c r="BE41" s="62">
        <v>1</v>
      </c>
      <c r="BF41" s="63">
        <v>0</v>
      </c>
      <c r="BG41" s="63">
        <v>0</v>
      </c>
      <c r="BH41" s="63">
        <v>0</v>
      </c>
      <c r="BI41" s="64">
        <v>0</v>
      </c>
      <c r="BJ41" s="62">
        <v>1</v>
      </c>
      <c r="BK41" s="63">
        <v>0</v>
      </c>
      <c r="BL41" s="63">
        <v>0</v>
      </c>
      <c r="BM41" s="63">
        <v>0</v>
      </c>
      <c r="BN41" s="64">
        <v>0</v>
      </c>
      <c r="BO41" s="62">
        <v>1</v>
      </c>
      <c r="BP41" s="63">
        <v>0</v>
      </c>
      <c r="BQ41" s="63">
        <v>0</v>
      </c>
      <c r="BR41" s="63">
        <v>0</v>
      </c>
      <c r="BS41" s="64">
        <v>0</v>
      </c>
      <c r="BT41" s="62">
        <v>1</v>
      </c>
      <c r="BU41" s="63">
        <v>0</v>
      </c>
      <c r="BV41" s="63">
        <v>0</v>
      </c>
      <c r="BW41" s="63">
        <v>0</v>
      </c>
      <c r="BX41" s="64">
        <v>0</v>
      </c>
      <c r="BY41" s="62">
        <v>1</v>
      </c>
      <c r="BZ41" s="63">
        <v>0</v>
      </c>
      <c r="CA41" s="63">
        <v>0</v>
      </c>
      <c r="CB41" s="63">
        <v>0</v>
      </c>
      <c r="CC41" s="64">
        <v>0</v>
      </c>
      <c r="CD41" s="62">
        <v>1</v>
      </c>
      <c r="CE41" s="63">
        <v>0</v>
      </c>
      <c r="CF41" s="63">
        <v>0</v>
      </c>
      <c r="CG41" s="63">
        <v>0</v>
      </c>
      <c r="CH41" s="64">
        <v>0</v>
      </c>
      <c r="CI41" s="62">
        <v>1</v>
      </c>
      <c r="CJ41" s="63">
        <v>0</v>
      </c>
      <c r="CK41" s="63">
        <v>0</v>
      </c>
      <c r="CL41" s="63">
        <v>0</v>
      </c>
      <c r="CM41" s="64">
        <v>0</v>
      </c>
      <c r="CN41" s="62">
        <v>1</v>
      </c>
      <c r="CO41" s="63">
        <v>0</v>
      </c>
      <c r="CP41" s="63">
        <v>0</v>
      </c>
      <c r="CQ41" s="63">
        <v>0</v>
      </c>
      <c r="CR41" s="64">
        <v>0</v>
      </c>
      <c r="CS41" s="62">
        <v>1</v>
      </c>
      <c r="CT41" s="63">
        <v>0</v>
      </c>
      <c r="CU41" s="63">
        <v>0</v>
      </c>
      <c r="CV41" s="63">
        <v>0</v>
      </c>
      <c r="CW41" s="64">
        <v>0</v>
      </c>
      <c r="CX41" s="62">
        <v>1</v>
      </c>
      <c r="CY41" s="63">
        <v>0</v>
      </c>
      <c r="CZ41" s="63">
        <v>0</v>
      </c>
      <c r="DA41" s="63">
        <v>0</v>
      </c>
      <c r="DB41" s="64">
        <v>0</v>
      </c>
      <c r="DC41" s="62">
        <v>1</v>
      </c>
      <c r="DD41" s="63">
        <v>0</v>
      </c>
      <c r="DE41" s="63">
        <v>0</v>
      </c>
      <c r="DF41" s="63">
        <v>0</v>
      </c>
      <c r="DG41" s="64">
        <v>0</v>
      </c>
      <c r="DH41" s="62">
        <v>1</v>
      </c>
      <c r="DI41" s="63">
        <v>0</v>
      </c>
      <c r="DJ41" s="63">
        <v>0</v>
      </c>
      <c r="DK41" s="63">
        <v>0</v>
      </c>
      <c r="DL41" s="64">
        <v>0</v>
      </c>
      <c r="DM41" s="62">
        <v>1</v>
      </c>
      <c r="DN41" s="63">
        <v>0</v>
      </c>
      <c r="DO41" s="63">
        <v>0</v>
      </c>
      <c r="DP41" s="63">
        <v>0</v>
      </c>
      <c r="DQ41" s="64">
        <v>0</v>
      </c>
      <c r="DR41" s="62">
        <v>1</v>
      </c>
      <c r="DS41" s="63">
        <v>0</v>
      </c>
      <c r="DT41" s="63">
        <v>0</v>
      </c>
      <c r="DU41" s="63">
        <v>0</v>
      </c>
      <c r="DV41" s="64">
        <v>0</v>
      </c>
      <c r="DW41" s="62">
        <v>1</v>
      </c>
      <c r="DX41" s="63">
        <v>0</v>
      </c>
      <c r="DY41" s="63">
        <v>0</v>
      </c>
      <c r="DZ41" s="63">
        <v>0</v>
      </c>
      <c r="EA41" s="64">
        <v>0</v>
      </c>
      <c r="EB41" s="62">
        <v>1</v>
      </c>
      <c r="EC41" s="63">
        <v>0</v>
      </c>
      <c r="ED41" s="63">
        <v>0</v>
      </c>
      <c r="EE41" s="63">
        <v>0</v>
      </c>
      <c r="EF41" s="64">
        <v>0</v>
      </c>
      <c r="EG41" s="62">
        <v>1</v>
      </c>
      <c r="EH41" s="63">
        <v>0</v>
      </c>
      <c r="EI41" s="63">
        <v>0</v>
      </c>
      <c r="EJ41" s="63">
        <v>0</v>
      </c>
      <c r="EK41" s="64">
        <v>0</v>
      </c>
      <c r="EL41" s="62">
        <v>1</v>
      </c>
      <c r="EM41" s="63">
        <v>0</v>
      </c>
      <c r="EN41" s="63">
        <v>0</v>
      </c>
      <c r="EO41" s="63">
        <v>0</v>
      </c>
      <c r="EP41" s="64">
        <v>0</v>
      </c>
      <c r="EQ41" s="62">
        <v>1</v>
      </c>
      <c r="ER41" s="63">
        <v>0</v>
      </c>
      <c r="ES41" s="63">
        <v>0</v>
      </c>
      <c r="ET41" s="63">
        <v>0</v>
      </c>
      <c r="EU41" s="64">
        <v>0</v>
      </c>
      <c r="EV41" s="62">
        <v>1</v>
      </c>
      <c r="EW41" s="63">
        <v>0</v>
      </c>
      <c r="EX41" s="63">
        <v>0</v>
      </c>
      <c r="EY41" s="63">
        <v>0</v>
      </c>
      <c r="EZ41" s="64">
        <v>0</v>
      </c>
      <c r="FA41" s="62">
        <v>1</v>
      </c>
      <c r="FB41" s="63">
        <v>0</v>
      </c>
      <c r="FC41" s="63">
        <v>0</v>
      </c>
      <c r="FD41" s="63">
        <v>0</v>
      </c>
      <c r="FE41" s="64">
        <v>0</v>
      </c>
      <c r="FF41" s="35">
        <f t="shared" si="4"/>
        <v>0</v>
      </c>
      <c r="FG41" s="48">
        <f t="shared" si="5"/>
        <v>30</v>
      </c>
      <c r="FH41" s="37">
        <f t="shared" si="6"/>
        <v>30</v>
      </c>
      <c r="FI41" s="37">
        <f t="shared" si="10"/>
        <v>0</v>
      </c>
      <c r="FJ41" s="37">
        <f t="shared" si="1"/>
        <v>0</v>
      </c>
      <c r="FK41" s="37">
        <f t="shared" si="2"/>
        <v>0</v>
      </c>
      <c r="FL41" s="37">
        <f t="shared" si="3"/>
        <v>0</v>
      </c>
      <c r="FM41" s="49"/>
      <c r="FN41" s="54"/>
      <c r="FO41" s="51"/>
    </row>
    <row r="42" spans="1:173" ht="16.5" customHeight="1" thickBot="1" x14ac:dyDescent="0.3">
      <c r="A42" s="41" t="s">
        <v>28</v>
      </c>
      <c r="B42" s="42">
        <v>38</v>
      </c>
      <c r="C42" s="56" t="s">
        <v>58</v>
      </c>
      <c r="D42" s="44">
        <v>18021602</v>
      </c>
      <c r="E42" s="45">
        <v>43617</v>
      </c>
      <c r="F42" s="46" t="s">
        <v>15</v>
      </c>
      <c r="G42" s="62">
        <v>1</v>
      </c>
      <c r="H42" s="63">
        <v>0</v>
      </c>
      <c r="I42" s="63">
        <v>0</v>
      </c>
      <c r="J42" s="63">
        <v>0</v>
      </c>
      <c r="K42" s="64">
        <v>0</v>
      </c>
      <c r="L42" s="62">
        <v>1</v>
      </c>
      <c r="M42" s="63">
        <v>0</v>
      </c>
      <c r="N42" s="63">
        <v>0</v>
      </c>
      <c r="O42" s="63">
        <v>0</v>
      </c>
      <c r="P42" s="64">
        <v>0</v>
      </c>
      <c r="Q42" s="62">
        <v>1</v>
      </c>
      <c r="R42" s="63">
        <v>0</v>
      </c>
      <c r="S42" s="63">
        <v>0</v>
      </c>
      <c r="T42" s="63">
        <v>0</v>
      </c>
      <c r="U42" s="64">
        <v>0</v>
      </c>
      <c r="V42" s="62">
        <v>1</v>
      </c>
      <c r="W42" s="63">
        <v>0</v>
      </c>
      <c r="X42" s="63">
        <v>0</v>
      </c>
      <c r="Y42" s="63">
        <v>0</v>
      </c>
      <c r="Z42" s="64">
        <v>0</v>
      </c>
      <c r="AA42" s="62">
        <v>1</v>
      </c>
      <c r="AB42" s="63">
        <v>0</v>
      </c>
      <c r="AC42" s="63">
        <v>0</v>
      </c>
      <c r="AD42" s="63">
        <v>0</v>
      </c>
      <c r="AE42" s="64">
        <v>0</v>
      </c>
      <c r="AF42" s="62">
        <v>1</v>
      </c>
      <c r="AG42" s="63">
        <v>0</v>
      </c>
      <c r="AH42" s="63">
        <v>0</v>
      </c>
      <c r="AI42" s="63">
        <v>0</v>
      </c>
      <c r="AJ42" s="64">
        <v>0</v>
      </c>
      <c r="AK42" s="62">
        <v>1</v>
      </c>
      <c r="AL42" s="63">
        <v>0</v>
      </c>
      <c r="AM42" s="63">
        <v>0</v>
      </c>
      <c r="AN42" s="63">
        <v>0</v>
      </c>
      <c r="AO42" s="64">
        <v>0</v>
      </c>
      <c r="AP42" s="62">
        <v>1</v>
      </c>
      <c r="AQ42" s="63">
        <v>0</v>
      </c>
      <c r="AR42" s="63">
        <v>0</v>
      </c>
      <c r="AS42" s="63">
        <v>0</v>
      </c>
      <c r="AT42" s="64">
        <v>0</v>
      </c>
      <c r="AU42" s="62">
        <v>1</v>
      </c>
      <c r="AV42" s="63">
        <v>0</v>
      </c>
      <c r="AW42" s="63">
        <v>0</v>
      </c>
      <c r="AX42" s="63">
        <v>0</v>
      </c>
      <c r="AY42" s="64">
        <v>0</v>
      </c>
      <c r="AZ42" s="62">
        <v>1</v>
      </c>
      <c r="BA42" s="63">
        <v>0</v>
      </c>
      <c r="BB42" s="63">
        <v>0</v>
      </c>
      <c r="BC42" s="63">
        <v>0</v>
      </c>
      <c r="BD42" s="64">
        <v>0</v>
      </c>
      <c r="BE42" s="62">
        <v>1</v>
      </c>
      <c r="BF42" s="63">
        <v>0</v>
      </c>
      <c r="BG42" s="63">
        <v>0</v>
      </c>
      <c r="BH42" s="63">
        <v>0</v>
      </c>
      <c r="BI42" s="64">
        <v>0</v>
      </c>
      <c r="BJ42" s="62">
        <v>1</v>
      </c>
      <c r="BK42" s="63">
        <v>0</v>
      </c>
      <c r="BL42" s="63">
        <v>0</v>
      </c>
      <c r="BM42" s="63">
        <v>0</v>
      </c>
      <c r="BN42" s="64">
        <v>0</v>
      </c>
      <c r="BO42" s="62">
        <v>1</v>
      </c>
      <c r="BP42" s="63">
        <v>0</v>
      </c>
      <c r="BQ42" s="63">
        <v>0</v>
      </c>
      <c r="BR42" s="63">
        <v>0</v>
      </c>
      <c r="BS42" s="64">
        <v>0</v>
      </c>
      <c r="BT42" s="62">
        <v>1</v>
      </c>
      <c r="BU42" s="63">
        <v>0</v>
      </c>
      <c r="BV42" s="63">
        <v>0</v>
      </c>
      <c r="BW42" s="63">
        <v>0</v>
      </c>
      <c r="BX42" s="64">
        <v>0</v>
      </c>
      <c r="BY42" s="62">
        <v>1</v>
      </c>
      <c r="BZ42" s="63">
        <v>0</v>
      </c>
      <c r="CA42" s="63">
        <v>0</v>
      </c>
      <c r="CB42" s="63">
        <v>0</v>
      </c>
      <c r="CC42" s="64">
        <v>0</v>
      </c>
      <c r="CD42" s="62">
        <v>1</v>
      </c>
      <c r="CE42" s="63">
        <v>0</v>
      </c>
      <c r="CF42" s="63">
        <v>0</v>
      </c>
      <c r="CG42" s="63">
        <v>0</v>
      </c>
      <c r="CH42" s="64">
        <v>0</v>
      </c>
      <c r="CI42" s="62">
        <v>1</v>
      </c>
      <c r="CJ42" s="63">
        <v>0</v>
      </c>
      <c r="CK42" s="63">
        <v>0</v>
      </c>
      <c r="CL42" s="63">
        <v>0</v>
      </c>
      <c r="CM42" s="64">
        <v>0</v>
      </c>
      <c r="CN42" s="62">
        <v>1</v>
      </c>
      <c r="CO42" s="63">
        <v>0</v>
      </c>
      <c r="CP42" s="63">
        <v>0</v>
      </c>
      <c r="CQ42" s="63">
        <v>0</v>
      </c>
      <c r="CR42" s="64">
        <v>0</v>
      </c>
      <c r="CS42" s="62">
        <v>1</v>
      </c>
      <c r="CT42" s="63">
        <v>0</v>
      </c>
      <c r="CU42" s="63">
        <v>0</v>
      </c>
      <c r="CV42" s="63">
        <v>0</v>
      </c>
      <c r="CW42" s="64">
        <v>0</v>
      </c>
      <c r="CX42" s="62">
        <v>1</v>
      </c>
      <c r="CY42" s="63">
        <v>0</v>
      </c>
      <c r="CZ42" s="63">
        <v>0</v>
      </c>
      <c r="DA42" s="63">
        <v>0</v>
      </c>
      <c r="DB42" s="64">
        <v>0</v>
      </c>
      <c r="DC42" s="62">
        <v>1</v>
      </c>
      <c r="DD42" s="63">
        <v>0</v>
      </c>
      <c r="DE42" s="63">
        <v>0</v>
      </c>
      <c r="DF42" s="63">
        <v>0</v>
      </c>
      <c r="DG42" s="64">
        <v>0</v>
      </c>
      <c r="DH42" s="62">
        <v>1</v>
      </c>
      <c r="DI42" s="63">
        <v>0</v>
      </c>
      <c r="DJ42" s="63">
        <v>0</v>
      </c>
      <c r="DK42" s="63">
        <v>0</v>
      </c>
      <c r="DL42" s="64">
        <v>0</v>
      </c>
      <c r="DM42" s="62">
        <v>1</v>
      </c>
      <c r="DN42" s="63">
        <v>0</v>
      </c>
      <c r="DO42" s="63">
        <v>0</v>
      </c>
      <c r="DP42" s="63">
        <v>0</v>
      </c>
      <c r="DQ42" s="64">
        <v>0</v>
      </c>
      <c r="DR42" s="62">
        <v>1</v>
      </c>
      <c r="DS42" s="63">
        <v>0</v>
      </c>
      <c r="DT42" s="63">
        <v>0</v>
      </c>
      <c r="DU42" s="63">
        <v>0</v>
      </c>
      <c r="DV42" s="64">
        <v>0</v>
      </c>
      <c r="DW42" s="62">
        <v>1</v>
      </c>
      <c r="DX42" s="63">
        <v>0</v>
      </c>
      <c r="DY42" s="63">
        <v>0</v>
      </c>
      <c r="DZ42" s="63">
        <v>0</v>
      </c>
      <c r="EA42" s="64">
        <v>0</v>
      </c>
      <c r="EB42" s="62">
        <v>1</v>
      </c>
      <c r="EC42" s="63">
        <v>0</v>
      </c>
      <c r="ED42" s="63">
        <v>0</v>
      </c>
      <c r="EE42" s="63">
        <v>0</v>
      </c>
      <c r="EF42" s="64">
        <v>0</v>
      </c>
      <c r="EG42" s="62">
        <v>1</v>
      </c>
      <c r="EH42" s="63">
        <v>0</v>
      </c>
      <c r="EI42" s="63">
        <v>0</v>
      </c>
      <c r="EJ42" s="63">
        <v>0</v>
      </c>
      <c r="EK42" s="64">
        <v>0</v>
      </c>
      <c r="EL42" s="62">
        <v>1</v>
      </c>
      <c r="EM42" s="63">
        <v>0</v>
      </c>
      <c r="EN42" s="63">
        <v>0</v>
      </c>
      <c r="EO42" s="63">
        <v>0</v>
      </c>
      <c r="EP42" s="64">
        <v>0</v>
      </c>
      <c r="EQ42" s="62">
        <v>1</v>
      </c>
      <c r="ER42" s="63">
        <v>0</v>
      </c>
      <c r="ES42" s="63">
        <v>0</v>
      </c>
      <c r="ET42" s="63">
        <v>0</v>
      </c>
      <c r="EU42" s="64">
        <v>0</v>
      </c>
      <c r="EV42" s="62">
        <v>1</v>
      </c>
      <c r="EW42" s="63">
        <v>0</v>
      </c>
      <c r="EX42" s="63">
        <v>0</v>
      </c>
      <c r="EY42" s="63">
        <v>0</v>
      </c>
      <c r="EZ42" s="64">
        <v>0</v>
      </c>
      <c r="FA42" s="62">
        <v>1</v>
      </c>
      <c r="FB42" s="63">
        <v>0</v>
      </c>
      <c r="FC42" s="63">
        <v>0</v>
      </c>
      <c r="FD42" s="63">
        <v>0</v>
      </c>
      <c r="FE42" s="64">
        <v>0</v>
      </c>
      <c r="FF42" s="35">
        <f t="shared" si="4"/>
        <v>0</v>
      </c>
      <c r="FG42" s="48">
        <f t="shared" si="5"/>
        <v>30</v>
      </c>
      <c r="FH42" s="37">
        <f t="shared" si="6"/>
        <v>30</v>
      </c>
      <c r="FI42" s="37">
        <f t="shared" si="10"/>
        <v>0</v>
      </c>
      <c r="FJ42" s="37">
        <f t="shared" si="1"/>
        <v>0</v>
      </c>
      <c r="FK42" s="37">
        <f t="shared" si="2"/>
        <v>0</v>
      </c>
      <c r="FL42" s="37">
        <f t="shared" si="3"/>
        <v>0</v>
      </c>
      <c r="FM42" s="49"/>
      <c r="FN42" s="54"/>
      <c r="FO42" s="51"/>
    </row>
    <row r="43" spans="1:173" ht="15.75" thickBot="1" x14ac:dyDescent="0.3">
      <c r="A43" s="41" t="s">
        <v>13</v>
      </c>
      <c r="B43" s="42">
        <v>39</v>
      </c>
      <c r="C43" s="82" t="s">
        <v>59</v>
      </c>
      <c r="D43" s="81">
        <v>71622389</v>
      </c>
      <c r="E43" s="83">
        <v>43803</v>
      </c>
      <c r="F43" s="84" t="s">
        <v>15</v>
      </c>
      <c r="G43" s="75">
        <v>1</v>
      </c>
      <c r="H43" s="76">
        <v>0</v>
      </c>
      <c r="I43" s="76">
        <v>0</v>
      </c>
      <c r="J43" s="76">
        <v>0</v>
      </c>
      <c r="K43" s="77">
        <v>8</v>
      </c>
      <c r="L43" s="75">
        <v>1</v>
      </c>
      <c r="M43" s="76">
        <v>0</v>
      </c>
      <c r="N43" s="76">
        <v>0</v>
      </c>
      <c r="O43" s="76">
        <v>0</v>
      </c>
      <c r="P43" s="77">
        <v>0</v>
      </c>
      <c r="Q43" s="75">
        <v>1</v>
      </c>
      <c r="R43" s="76">
        <v>0</v>
      </c>
      <c r="S43" s="76">
        <v>0</v>
      </c>
      <c r="T43" s="76">
        <v>0</v>
      </c>
      <c r="U43" s="77">
        <v>0</v>
      </c>
      <c r="V43" s="75">
        <v>1</v>
      </c>
      <c r="W43" s="76">
        <v>0</v>
      </c>
      <c r="X43" s="76">
        <v>0</v>
      </c>
      <c r="Y43" s="76">
        <v>0</v>
      </c>
      <c r="Z43" s="77">
        <v>0</v>
      </c>
      <c r="AA43" s="75">
        <v>1</v>
      </c>
      <c r="AB43" s="76">
        <v>0</v>
      </c>
      <c r="AC43" s="76">
        <v>0</v>
      </c>
      <c r="AD43" s="76">
        <v>0</v>
      </c>
      <c r="AE43" s="77">
        <v>0</v>
      </c>
      <c r="AF43" s="75">
        <v>1</v>
      </c>
      <c r="AG43" s="76">
        <v>0</v>
      </c>
      <c r="AH43" s="76">
        <v>0</v>
      </c>
      <c r="AI43" s="76">
        <v>0</v>
      </c>
      <c r="AJ43" s="77">
        <v>0</v>
      </c>
      <c r="AK43" s="75">
        <v>1</v>
      </c>
      <c r="AL43" s="76">
        <v>0</v>
      </c>
      <c r="AM43" s="76">
        <v>0</v>
      </c>
      <c r="AN43" s="76">
        <v>0</v>
      </c>
      <c r="AO43" s="77">
        <v>0</v>
      </c>
      <c r="AP43" s="75">
        <v>1</v>
      </c>
      <c r="AQ43" s="76">
        <v>0</v>
      </c>
      <c r="AR43" s="76">
        <v>0</v>
      </c>
      <c r="AS43" s="76">
        <v>0</v>
      </c>
      <c r="AT43" s="77">
        <v>0</v>
      </c>
      <c r="AU43" s="75">
        <v>1</v>
      </c>
      <c r="AV43" s="76">
        <v>0</v>
      </c>
      <c r="AW43" s="76">
        <v>0</v>
      </c>
      <c r="AX43" s="76">
        <v>0</v>
      </c>
      <c r="AY43" s="77">
        <v>0</v>
      </c>
      <c r="AZ43" s="75">
        <v>1</v>
      </c>
      <c r="BA43" s="76">
        <v>0</v>
      </c>
      <c r="BB43" s="76">
        <v>0</v>
      </c>
      <c r="BC43" s="76">
        <v>0</v>
      </c>
      <c r="BD43" s="77">
        <v>0</v>
      </c>
      <c r="BE43" s="75">
        <v>1</v>
      </c>
      <c r="BF43" s="76">
        <v>0</v>
      </c>
      <c r="BG43" s="76">
        <v>0</v>
      </c>
      <c r="BH43" s="76">
        <v>0</v>
      </c>
      <c r="BI43" s="77">
        <v>0</v>
      </c>
      <c r="BJ43" s="75">
        <v>1</v>
      </c>
      <c r="BK43" s="76">
        <v>0</v>
      </c>
      <c r="BL43" s="76">
        <v>0</v>
      </c>
      <c r="BM43" s="76">
        <v>0</v>
      </c>
      <c r="BN43" s="77">
        <v>0</v>
      </c>
      <c r="BO43" s="75">
        <v>1</v>
      </c>
      <c r="BP43" s="76">
        <v>0</v>
      </c>
      <c r="BQ43" s="76">
        <v>0</v>
      </c>
      <c r="BR43" s="76">
        <v>0</v>
      </c>
      <c r="BS43" s="77">
        <v>0</v>
      </c>
      <c r="BT43" s="75">
        <v>1</v>
      </c>
      <c r="BU43" s="76">
        <v>0</v>
      </c>
      <c r="BV43" s="76">
        <v>0</v>
      </c>
      <c r="BW43" s="76">
        <v>0</v>
      </c>
      <c r="BX43" s="77">
        <v>0</v>
      </c>
      <c r="BY43" s="75">
        <v>1</v>
      </c>
      <c r="BZ43" s="76">
        <v>0</v>
      </c>
      <c r="CA43" s="76">
        <v>0</v>
      </c>
      <c r="CB43" s="76">
        <v>0</v>
      </c>
      <c r="CC43" s="77">
        <v>0</v>
      </c>
      <c r="CD43" s="75">
        <v>1</v>
      </c>
      <c r="CE43" s="76">
        <v>0</v>
      </c>
      <c r="CF43" s="76">
        <v>0</v>
      </c>
      <c r="CG43" s="76">
        <v>0</v>
      </c>
      <c r="CH43" s="77">
        <v>0</v>
      </c>
      <c r="CI43" s="75">
        <v>1</v>
      </c>
      <c r="CJ43" s="76">
        <v>0</v>
      </c>
      <c r="CK43" s="76">
        <v>0</v>
      </c>
      <c r="CL43" s="76">
        <v>0</v>
      </c>
      <c r="CM43" s="77">
        <v>0</v>
      </c>
      <c r="CN43" s="75">
        <v>1</v>
      </c>
      <c r="CO43" s="76">
        <v>0</v>
      </c>
      <c r="CP43" s="76">
        <v>0</v>
      </c>
      <c r="CQ43" s="76">
        <v>0</v>
      </c>
      <c r="CR43" s="77">
        <v>0</v>
      </c>
      <c r="CS43" s="75">
        <v>1</v>
      </c>
      <c r="CT43" s="76">
        <v>0</v>
      </c>
      <c r="CU43" s="76">
        <v>0</v>
      </c>
      <c r="CV43" s="76">
        <v>0</v>
      </c>
      <c r="CW43" s="77">
        <v>0</v>
      </c>
      <c r="CX43" s="75">
        <v>1</v>
      </c>
      <c r="CY43" s="76">
        <v>0</v>
      </c>
      <c r="CZ43" s="76">
        <v>0</v>
      </c>
      <c r="DA43" s="76">
        <v>0</v>
      </c>
      <c r="DB43" s="77">
        <v>0</v>
      </c>
      <c r="DC43" s="75">
        <v>1</v>
      </c>
      <c r="DD43" s="76">
        <v>0</v>
      </c>
      <c r="DE43" s="76">
        <v>0</v>
      </c>
      <c r="DF43" s="76">
        <v>0</v>
      </c>
      <c r="DG43" s="77">
        <v>0</v>
      </c>
      <c r="DH43" s="75">
        <v>1</v>
      </c>
      <c r="DI43" s="76">
        <v>0</v>
      </c>
      <c r="DJ43" s="76">
        <v>0</v>
      </c>
      <c r="DK43" s="76">
        <v>0</v>
      </c>
      <c r="DL43" s="77">
        <v>0</v>
      </c>
      <c r="DM43" s="75">
        <v>1</v>
      </c>
      <c r="DN43" s="76">
        <v>0</v>
      </c>
      <c r="DO43" s="76">
        <v>0</v>
      </c>
      <c r="DP43" s="76">
        <v>0</v>
      </c>
      <c r="DQ43" s="77">
        <v>0</v>
      </c>
      <c r="DR43" s="75">
        <v>1</v>
      </c>
      <c r="DS43" s="76">
        <v>0</v>
      </c>
      <c r="DT43" s="76">
        <v>0</v>
      </c>
      <c r="DU43" s="76">
        <v>0</v>
      </c>
      <c r="DV43" s="77">
        <v>0</v>
      </c>
      <c r="DW43" s="75">
        <v>1</v>
      </c>
      <c r="DX43" s="76">
        <v>0</v>
      </c>
      <c r="DY43" s="76">
        <v>0</v>
      </c>
      <c r="DZ43" s="76">
        <v>0</v>
      </c>
      <c r="EA43" s="77">
        <v>0</v>
      </c>
      <c r="EB43" s="75">
        <v>1</v>
      </c>
      <c r="EC43" s="76">
        <v>0</v>
      </c>
      <c r="ED43" s="76">
        <v>0</v>
      </c>
      <c r="EE43" s="76">
        <v>0</v>
      </c>
      <c r="EF43" s="77">
        <v>0</v>
      </c>
      <c r="EG43" s="75">
        <v>1</v>
      </c>
      <c r="EH43" s="76">
        <v>0</v>
      </c>
      <c r="EI43" s="76">
        <v>0</v>
      </c>
      <c r="EJ43" s="76">
        <v>0</v>
      </c>
      <c r="EK43" s="77">
        <v>0</v>
      </c>
      <c r="EL43" s="75">
        <v>1</v>
      </c>
      <c r="EM43" s="76">
        <v>0</v>
      </c>
      <c r="EN43" s="76">
        <v>0</v>
      </c>
      <c r="EO43" s="76">
        <v>0</v>
      </c>
      <c r="EP43" s="77">
        <v>0</v>
      </c>
      <c r="EQ43" s="75">
        <v>1</v>
      </c>
      <c r="ER43" s="76">
        <v>0</v>
      </c>
      <c r="ES43" s="76">
        <v>0</v>
      </c>
      <c r="ET43" s="76">
        <v>0</v>
      </c>
      <c r="EU43" s="77">
        <v>0</v>
      </c>
      <c r="EV43" s="75">
        <v>1</v>
      </c>
      <c r="EW43" s="76">
        <v>0</v>
      </c>
      <c r="EX43" s="76">
        <v>0</v>
      </c>
      <c r="EY43" s="76">
        <v>0</v>
      </c>
      <c r="EZ43" s="77">
        <v>0</v>
      </c>
      <c r="FA43" s="75">
        <v>1</v>
      </c>
      <c r="FB43" s="76">
        <v>0</v>
      </c>
      <c r="FC43" s="76">
        <v>0</v>
      </c>
      <c r="FD43" s="76">
        <v>0</v>
      </c>
      <c r="FE43" s="77">
        <v>0</v>
      </c>
      <c r="FF43" s="35">
        <f t="shared" si="4"/>
        <v>0</v>
      </c>
      <c r="FG43" s="48">
        <f t="shared" si="5"/>
        <v>30</v>
      </c>
      <c r="FH43" s="37">
        <f t="shared" si="6"/>
        <v>30</v>
      </c>
      <c r="FI43" s="37">
        <f t="shared" si="10"/>
        <v>0</v>
      </c>
      <c r="FJ43" s="37">
        <f t="shared" si="1"/>
        <v>0</v>
      </c>
      <c r="FK43" s="37">
        <f t="shared" si="2"/>
        <v>0</v>
      </c>
      <c r="FL43" s="37">
        <f t="shared" si="3"/>
        <v>8</v>
      </c>
      <c r="FM43" s="49"/>
      <c r="FN43" s="54"/>
      <c r="FO43" s="51"/>
    </row>
    <row r="44" spans="1:173" ht="15.75" thickBot="1" x14ac:dyDescent="0.3">
      <c r="A44" s="41" t="s">
        <v>13</v>
      </c>
      <c r="B44" s="42">
        <v>40</v>
      </c>
      <c r="C44" s="85" t="s">
        <v>60</v>
      </c>
      <c r="D44" s="81">
        <v>40816865</v>
      </c>
      <c r="E44" s="83">
        <v>43617</v>
      </c>
      <c r="F44" s="84" t="s">
        <v>15</v>
      </c>
      <c r="G44" s="75">
        <v>1</v>
      </c>
      <c r="H44" s="76">
        <v>0</v>
      </c>
      <c r="I44" s="76">
        <v>0</v>
      </c>
      <c r="J44" s="76">
        <v>0</v>
      </c>
      <c r="K44" s="77">
        <v>0</v>
      </c>
      <c r="L44" s="75">
        <v>1</v>
      </c>
      <c r="M44" s="76">
        <v>0</v>
      </c>
      <c r="N44" s="76">
        <v>0</v>
      </c>
      <c r="O44" s="76">
        <v>0</v>
      </c>
      <c r="P44" s="77">
        <v>0</v>
      </c>
      <c r="Q44" s="75">
        <v>1</v>
      </c>
      <c r="R44" s="76">
        <v>0</v>
      </c>
      <c r="S44" s="76">
        <v>0</v>
      </c>
      <c r="T44" s="76">
        <v>0</v>
      </c>
      <c r="U44" s="77">
        <v>0</v>
      </c>
      <c r="V44" s="75">
        <v>1</v>
      </c>
      <c r="W44" s="76">
        <v>0</v>
      </c>
      <c r="X44" s="76">
        <v>0</v>
      </c>
      <c r="Y44" s="76">
        <v>0</v>
      </c>
      <c r="Z44" s="77">
        <v>0</v>
      </c>
      <c r="AA44" s="75">
        <v>1</v>
      </c>
      <c r="AB44" s="76">
        <v>0</v>
      </c>
      <c r="AC44" s="76">
        <v>0</v>
      </c>
      <c r="AD44" s="76">
        <v>0</v>
      </c>
      <c r="AE44" s="77">
        <v>0</v>
      </c>
      <c r="AF44" s="75">
        <v>1</v>
      </c>
      <c r="AG44" s="76">
        <v>0</v>
      </c>
      <c r="AH44" s="76">
        <v>0</v>
      </c>
      <c r="AI44" s="76">
        <v>0</v>
      </c>
      <c r="AJ44" s="77">
        <v>0</v>
      </c>
      <c r="AK44" s="75">
        <v>1</v>
      </c>
      <c r="AL44" s="76">
        <v>0</v>
      </c>
      <c r="AM44" s="76">
        <v>0</v>
      </c>
      <c r="AN44" s="76">
        <v>0</v>
      </c>
      <c r="AO44" s="77">
        <v>0</v>
      </c>
      <c r="AP44" s="75">
        <v>1</v>
      </c>
      <c r="AQ44" s="76">
        <v>0</v>
      </c>
      <c r="AR44" s="76">
        <v>0</v>
      </c>
      <c r="AS44" s="76">
        <v>0</v>
      </c>
      <c r="AT44" s="77">
        <v>0</v>
      </c>
      <c r="AU44" s="75">
        <v>1</v>
      </c>
      <c r="AV44" s="76">
        <v>0</v>
      </c>
      <c r="AW44" s="76">
        <v>0</v>
      </c>
      <c r="AX44" s="76">
        <v>0</v>
      </c>
      <c r="AY44" s="77">
        <v>0</v>
      </c>
      <c r="AZ44" s="75">
        <v>1</v>
      </c>
      <c r="BA44" s="76">
        <v>0</v>
      </c>
      <c r="BB44" s="76">
        <v>0</v>
      </c>
      <c r="BC44" s="76">
        <v>0</v>
      </c>
      <c r="BD44" s="77">
        <v>0</v>
      </c>
      <c r="BE44" s="75">
        <v>1</v>
      </c>
      <c r="BF44" s="76">
        <v>0</v>
      </c>
      <c r="BG44" s="76">
        <v>0</v>
      </c>
      <c r="BH44" s="76">
        <v>0</v>
      </c>
      <c r="BI44" s="77">
        <v>0</v>
      </c>
      <c r="BJ44" s="75">
        <v>1</v>
      </c>
      <c r="BK44" s="76">
        <v>0</v>
      </c>
      <c r="BL44" s="76">
        <v>0</v>
      </c>
      <c r="BM44" s="76">
        <v>0</v>
      </c>
      <c r="BN44" s="77">
        <v>0</v>
      </c>
      <c r="BO44" s="75">
        <v>1</v>
      </c>
      <c r="BP44" s="76">
        <v>0</v>
      </c>
      <c r="BQ44" s="76">
        <v>0</v>
      </c>
      <c r="BR44" s="76">
        <v>0</v>
      </c>
      <c r="BS44" s="77">
        <v>0</v>
      </c>
      <c r="BT44" s="75">
        <v>1</v>
      </c>
      <c r="BU44" s="76">
        <v>0</v>
      </c>
      <c r="BV44" s="76">
        <v>0</v>
      </c>
      <c r="BW44" s="76">
        <v>0</v>
      </c>
      <c r="BX44" s="77">
        <v>0</v>
      </c>
      <c r="BY44" s="75">
        <v>1</v>
      </c>
      <c r="BZ44" s="76">
        <v>0</v>
      </c>
      <c r="CA44" s="76">
        <v>0</v>
      </c>
      <c r="CB44" s="76">
        <v>0</v>
      </c>
      <c r="CC44" s="77">
        <v>0</v>
      </c>
      <c r="CD44" s="75">
        <v>1</v>
      </c>
      <c r="CE44" s="76">
        <v>0</v>
      </c>
      <c r="CF44" s="76">
        <v>0</v>
      </c>
      <c r="CG44" s="76">
        <v>0</v>
      </c>
      <c r="CH44" s="77">
        <v>0</v>
      </c>
      <c r="CI44" s="75">
        <v>1</v>
      </c>
      <c r="CJ44" s="76">
        <v>0</v>
      </c>
      <c r="CK44" s="76">
        <v>0</v>
      </c>
      <c r="CL44" s="76">
        <v>0</v>
      </c>
      <c r="CM44" s="77">
        <v>0</v>
      </c>
      <c r="CN44" s="75">
        <v>1</v>
      </c>
      <c r="CO44" s="76">
        <v>0</v>
      </c>
      <c r="CP44" s="76">
        <v>0</v>
      </c>
      <c r="CQ44" s="76">
        <v>0</v>
      </c>
      <c r="CR44" s="77">
        <v>0</v>
      </c>
      <c r="CS44" s="75">
        <v>1</v>
      </c>
      <c r="CT44" s="76">
        <v>0</v>
      </c>
      <c r="CU44" s="76">
        <v>0</v>
      </c>
      <c r="CV44" s="76">
        <v>0</v>
      </c>
      <c r="CW44" s="77">
        <v>0</v>
      </c>
      <c r="CX44" s="75">
        <v>1</v>
      </c>
      <c r="CY44" s="76">
        <v>0</v>
      </c>
      <c r="CZ44" s="76">
        <v>0</v>
      </c>
      <c r="DA44" s="76">
        <v>0</v>
      </c>
      <c r="DB44" s="77">
        <v>0</v>
      </c>
      <c r="DC44" s="75">
        <v>1</v>
      </c>
      <c r="DD44" s="76">
        <v>0</v>
      </c>
      <c r="DE44" s="76">
        <v>0</v>
      </c>
      <c r="DF44" s="76">
        <v>0</v>
      </c>
      <c r="DG44" s="77">
        <v>0</v>
      </c>
      <c r="DH44" s="75">
        <v>1</v>
      </c>
      <c r="DI44" s="76">
        <v>0</v>
      </c>
      <c r="DJ44" s="76">
        <v>0</v>
      </c>
      <c r="DK44" s="76">
        <v>0</v>
      </c>
      <c r="DL44" s="77">
        <v>0</v>
      </c>
      <c r="DM44" s="75">
        <v>1</v>
      </c>
      <c r="DN44" s="76">
        <v>0</v>
      </c>
      <c r="DO44" s="76">
        <v>0</v>
      </c>
      <c r="DP44" s="76">
        <v>0</v>
      </c>
      <c r="DQ44" s="77">
        <v>0</v>
      </c>
      <c r="DR44" s="75">
        <v>1</v>
      </c>
      <c r="DS44" s="76">
        <v>0</v>
      </c>
      <c r="DT44" s="76">
        <v>0</v>
      </c>
      <c r="DU44" s="76">
        <v>0</v>
      </c>
      <c r="DV44" s="77">
        <v>0</v>
      </c>
      <c r="DW44" s="75">
        <v>1</v>
      </c>
      <c r="DX44" s="76">
        <v>0</v>
      </c>
      <c r="DY44" s="76">
        <v>0</v>
      </c>
      <c r="DZ44" s="76">
        <v>0</v>
      </c>
      <c r="EA44" s="77">
        <v>0</v>
      </c>
      <c r="EB44" s="75">
        <v>1</v>
      </c>
      <c r="EC44" s="76">
        <v>0</v>
      </c>
      <c r="ED44" s="76">
        <v>0</v>
      </c>
      <c r="EE44" s="76">
        <v>0</v>
      </c>
      <c r="EF44" s="77">
        <v>0</v>
      </c>
      <c r="EG44" s="75">
        <v>1</v>
      </c>
      <c r="EH44" s="76">
        <v>0</v>
      </c>
      <c r="EI44" s="76">
        <v>0</v>
      </c>
      <c r="EJ44" s="76">
        <v>0</v>
      </c>
      <c r="EK44" s="77">
        <v>0</v>
      </c>
      <c r="EL44" s="75">
        <v>1</v>
      </c>
      <c r="EM44" s="76">
        <v>0</v>
      </c>
      <c r="EN44" s="76">
        <v>0</v>
      </c>
      <c r="EO44" s="76">
        <v>0</v>
      </c>
      <c r="EP44" s="77">
        <v>0</v>
      </c>
      <c r="EQ44" s="75">
        <v>1</v>
      </c>
      <c r="ER44" s="76">
        <v>0</v>
      </c>
      <c r="ES44" s="76">
        <v>0</v>
      </c>
      <c r="ET44" s="76">
        <v>0</v>
      </c>
      <c r="EU44" s="77">
        <v>0</v>
      </c>
      <c r="EV44" s="75">
        <v>1</v>
      </c>
      <c r="EW44" s="76">
        <v>0</v>
      </c>
      <c r="EX44" s="76">
        <v>0</v>
      </c>
      <c r="EY44" s="76">
        <v>0</v>
      </c>
      <c r="EZ44" s="77">
        <v>0</v>
      </c>
      <c r="FA44" s="75">
        <v>1</v>
      </c>
      <c r="FB44" s="76">
        <v>0</v>
      </c>
      <c r="FC44" s="76">
        <v>0</v>
      </c>
      <c r="FD44" s="76">
        <v>0</v>
      </c>
      <c r="FE44" s="77">
        <v>0</v>
      </c>
      <c r="FF44" s="35">
        <f t="shared" si="4"/>
        <v>0</v>
      </c>
      <c r="FG44" s="48">
        <f t="shared" si="5"/>
        <v>30</v>
      </c>
      <c r="FH44" s="37">
        <f t="shared" si="6"/>
        <v>30</v>
      </c>
      <c r="FI44" s="37">
        <f t="shared" si="10"/>
        <v>0</v>
      </c>
      <c r="FJ44" s="37">
        <f t="shared" si="1"/>
        <v>0</v>
      </c>
      <c r="FK44" s="37">
        <f t="shared" si="2"/>
        <v>0</v>
      </c>
      <c r="FL44" s="37">
        <f t="shared" si="3"/>
        <v>0</v>
      </c>
      <c r="FM44" s="49"/>
      <c r="FN44" s="54"/>
      <c r="FO44" s="51"/>
    </row>
    <row r="45" spans="1:173" ht="15.75" thickBot="1" x14ac:dyDescent="0.3">
      <c r="A45" s="58" t="s">
        <v>13</v>
      </c>
      <c r="B45" s="42">
        <v>41</v>
      </c>
      <c r="C45" s="86" t="s">
        <v>61</v>
      </c>
      <c r="D45" s="87">
        <v>45582179</v>
      </c>
      <c r="E45" s="83">
        <v>43617</v>
      </c>
      <c r="F45" s="84" t="s">
        <v>15</v>
      </c>
      <c r="G45" s="75">
        <v>1</v>
      </c>
      <c r="H45" s="76">
        <v>0</v>
      </c>
      <c r="I45" s="76">
        <v>0</v>
      </c>
      <c r="J45" s="76">
        <v>0</v>
      </c>
      <c r="K45" s="77">
        <v>0</v>
      </c>
      <c r="L45" s="75">
        <v>1</v>
      </c>
      <c r="M45" s="76">
        <v>0</v>
      </c>
      <c r="N45" s="76">
        <v>0</v>
      </c>
      <c r="O45" s="76">
        <v>0</v>
      </c>
      <c r="P45" s="77">
        <v>0</v>
      </c>
      <c r="Q45" s="75">
        <v>1</v>
      </c>
      <c r="R45" s="76">
        <v>0</v>
      </c>
      <c r="S45" s="76">
        <v>0</v>
      </c>
      <c r="T45" s="76">
        <v>0</v>
      </c>
      <c r="U45" s="77">
        <v>0</v>
      </c>
      <c r="V45" s="75">
        <v>1</v>
      </c>
      <c r="W45" s="76">
        <v>0</v>
      </c>
      <c r="X45" s="76">
        <v>0</v>
      </c>
      <c r="Y45" s="76">
        <v>0</v>
      </c>
      <c r="Z45" s="77">
        <v>0</v>
      </c>
      <c r="AA45" s="75">
        <v>1</v>
      </c>
      <c r="AB45" s="76">
        <v>0</v>
      </c>
      <c r="AC45" s="76">
        <v>0</v>
      </c>
      <c r="AD45" s="76">
        <v>0</v>
      </c>
      <c r="AE45" s="77">
        <v>0</v>
      </c>
      <c r="AF45" s="75">
        <v>1</v>
      </c>
      <c r="AG45" s="76">
        <v>0</v>
      </c>
      <c r="AH45" s="76">
        <v>0</v>
      </c>
      <c r="AI45" s="76">
        <v>0</v>
      </c>
      <c r="AJ45" s="77">
        <v>0</v>
      </c>
      <c r="AK45" s="75">
        <v>1</v>
      </c>
      <c r="AL45" s="76">
        <v>0</v>
      </c>
      <c r="AM45" s="76">
        <v>0</v>
      </c>
      <c r="AN45" s="76">
        <v>0</v>
      </c>
      <c r="AO45" s="77">
        <v>0</v>
      </c>
      <c r="AP45" s="75">
        <v>1</v>
      </c>
      <c r="AQ45" s="76">
        <v>0</v>
      </c>
      <c r="AR45" s="76">
        <v>0</v>
      </c>
      <c r="AS45" s="76">
        <v>0</v>
      </c>
      <c r="AT45" s="77">
        <v>0</v>
      </c>
      <c r="AU45" s="75">
        <v>1</v>
      </c>
      <c r="AV45" s="76">
        <v>0</v>
      </c>
      <c r="AW45" s="76">
        <v>0</v>
      </c>
      <c r="AX45" s="76">
        <v>0</v>
      </c>
      <c r="AY45" s="77">
        <v>0</v>
      </c>
      <c r="AZ45" s="75">
        <v>1</v>
      </c>
      <c r="BA45" s="76">
        <v>0</v>
      </c>
      <c r="BB45" s="76">
        <v>0</v>
      </c>
      <c r="BC45" s="76">
        <v>0</v>
      </c>
      <c r="BD45" s="77">
        <v>0</v>
      </c>
      <c r="BE45" s="75">
        <v>1</v>
      </c>
      <c r="BF45" s="76">
        <v>0</v>
      </c>
      <c r="BG45" s="76">
        <v>0</v>
      </c>
      <c r="BH45" s="76">
        <v>0</v>
      </c>
      <c r="BI45" s="77">
        <v>0</v>
      </c>
      <c r="BJ45" s="75">
        <v>1</v>
      </c>
      <c r="BK45" s="76">
        <v>0</v>
      </c>
      <c r="BL45" s="76">
        <v>0</v>
      </c>
      <c r="BM45" s="76">
        <v>0</v>
      </c>
      <c r="BN45" s="77">
        <v>0</v>
      </c>
      <c r="BO45" s="75">
        <v>1</v>
      </c>
      <c r="BP45" s="76">
        <v>0</v>
      </c>
      <c r="BQ45" s="76">
        <v>0</v>
      </c>
      <c r="BR45" s="76">
        <v>0</v>
      </c>
      <c r="BS45" s="77">
        <v>0</v>
      </c>
      <c r="BT45" s="75">
        <v>1</v>
      </c>
      <c r="BU45" s="76">
        <v>0</v>
      </c>
      <c r="BV45" s="76">
        <v>0</v>
      </c>
      <c r="BW45" s="76">
        <v>0</v>
      </c>
      <c r="BX45" s="77">
        <v>0</v>
      </c>
      <c r="BY45" s="75">
        <v>1</v>
      </c>
      <c r="BZ45" s="76">
        <v>0</v>
      </c>
      <c r="CA45" s="76">
        <v>0</v>
      </c>
      <c r="CB45" s="76">
        <v>0</v>
      </c>
      <c r="CC45" s="77">
        <v>0</v>
      </c>
      <c r="CD45" s="75">
        <v>1</v>
      </c>
      <c r="CE45" s="76">
        <v>0</v>
      </c>
      <c r="CF45" s="76">
        <v>0</v>
      </c>
      <c r="CG45" s="76">
        <v>0</v>
      </c>
      <c r="CH45" s="77">
        <v>0</v>
      </c>
      <c r="CI45" s="75">
        <v>1</v>
      </c>
      <c r="CJ45" s="76">
        <v>0</v>
      </c>
      <c r="CK45" s="76">
        <v>0</v>
      </c>
      <c r="CL45" s="76">
        <v>0</v>
      </c>
      <c r="CM45" s="77">
        <v>0</v>
      </c>
      <c r="CN45" s="75">
        <v>1</v>
      </c>
      <c r="CO45" s="76">
        <v>0</v>
      </c>
      <c r="CP45" s="76">
        <v>0</v>
      </c>
      <c r="CQ45" s="76">
        <v>0</v>
      </c>
      <c r="CR45" s="77">
        <v>0</v>
      </c>
      <c r="CS45" s="75">
        <v>1</v>
      </c>
      <c r="CT45" s="76">
        <v>0</v>
      </c>
      <c r="CU45" s="76">
        <v>0</v>
      </c>
      <c r="CV45" s="76">
        <v>0</v>
      </c>
      <c r="CW45" s="77">
        <v>0</v>
      </c>
      <c r="CX45" s="75">
        <v>1</v>
      </c>
      <c r="CY45" s="76">
        <v>0</v>
      </c>
      <c r="CZ45" s="76">
        <v>0</v>
      </c>
      <c r="DA45" s="76">
        <v>0</v>
      </c>
      <c r="DB45" s="77">
        <v>0</v>
      </c>
      <c r="DC45" s="75">
        <v>1</v>
      </c>
      <c r="DD45" s="76">
        <v>0</v>
      </c>
      <c r="DE45" s="76">
        <v>0</v>
      </c>
      <c r="DF45" s="76">
        <v>0</v>
      </c>
      <c r="DG45" s="77">
        <v>0</v>
      </c>
      <c r="DH45" s="75">
        <v>1</v>
      </c>
      <c r="DI45" s="76">
        <v>0</v>
      </c>
      <c r="DJ45" s="76">
        <v>0</v>
      </c>
      <c r="DK45" s="76">
        <v>0</v>
      </c>
      <c r="DL45" s="77">
        <v>0</v>
      </c>
      <c r="DM45" s="75">
        <v>1</v>
      </c>
      <c r="DN45" s="76">
        <v>0</v>
      </c>
      <c r="DO45" s="76">
        <v>0</v>
      </c>
      <c r="DP45" s="76">
        <v>0</v>
      </c>
      <c r="DQ45" s="77">
        <v>0</v>
      </c>
      <c r="DR45" s="75">
        <v>1</v>
      </c>
      <c r="DS45" s="76">
        <v>0</v>
      </c>
      <c r="DT45" s="76">
        <v>0</v>
      </c>
      <c r="DU45" s="76">
        <v>0</v>
      </c>
      <c r="DV45" s="77">
        <v>0</v>
      </c>
      <c r="DW45" s="75">
        <v>1</v>
      </c>
      <c r="DX45" s="76">
        <v>0</v>
      </c>
      <c r="DY45" s="76">
        <v>0</v>
      </c>
      <c r="DZ45" s="76">
        <v>0</v>
      </c>
      <c r="EA45" s="77">
        <v>0</v>
      </c>
      <c r="EB45" s="75">
        <v>1</v>
      </c>
      <c r="EC45" s="76">
        <v>0</v>
      </c>
      <c r="ED45" s="76">
        <v>0</v>
      </c>
      <c r="EE45" s="76">
        <v>0</v>
      </c>
      <c r="EF45" s="77">
        <v>0</v>
      </c>
      <c r="EG45" s="75">
        <v>1</v>
      </c>
      <c r="EH45" s="76">
        <v>0</v>
      </c>
      <c r="EI45" s="76">
        <v>0</v>
      </c>
      <c r="EJ45" s="76">
        <v>0</v>
      </c>
      <c r="EK45" s="77">
        <v>0</v>
      </c>
      <c r="EL45" s="75">
        <v>1</v>
      </c>
      <c r="EM45" s="76">
        <v>0</v>
      </c>
      <c r="EN45" s="76">
        <v>0</v>
      </c>
      <c r="EO45" s="76">
        <v>0</v>
      </c>
      <c r="EP45" s="77">
        <v>0</v>
      </c>
      <c r="EQ45" s="75">
        <v>1</v>
      </c>
      <c r="ER45" s="76">
        <v>0</v>
      </c>
      <c r="ES45" s="76">
        <v>0</v>
      </c>
      <c r="ET45" s="76">
        <v>0</v>
      </c>
      <c r="EU45" s="77">
        <v>0</v>
      </c>
      <c r="EV45" s="75">
        <v>1</v>
      </c>
      <c r="EW45" s="76">
        <v>0</v>
      </c>
      <c r="EX45" s="76">
        <v>0</v>
      </c>
      <c r="EY45" s="76">
        <v>0</v>
      </c>
      <c r="EZ45" s="77">
        <v>0</v>
      </c>
      <c r="FA45" s="75">
        <v>1</v>
      </c>
      <c r="FB45" s="76">
        <v>0</v>
      </c>
      <c r="FC45" s="76">
        <v>0</v>
      </c>
      <c r="FD45" s="76">
        <v>0</v>
      </c>
      <c r="FE45" s="77">
        <v>0</v>
      </c>
      <c r="FF45" s="35">
        <f t="shared" si="4"/>
        <v>0</v>
      </c>
      <c r="FG45" s="48">
        <f t="shared" si="5"/>
        <v>30</v>
      </c>
      <c r="FH45" s="37">
        <f t="shared" si="6"/>
        <v>30</v>
      </c>
      <c r="FI45" s="37">
        <f t="shared" si="10"/>
        <v>0</v>
      </c>
      <c r="FJ45" s="37">
        <f t="shared" si="1"/>
        <v>0</v>
      </c>
      <c r="FK45" s="37">
        <f t="shared" si="2"/>
        <v>0</v>
      </c>
      <c r="FL45" s="37">
        <f t="shared" si="3"/>
        <v>0</v>
      </c>
      <c r="FM45" s="49"/>
      <c r="FN45" s="54"/>
      <c r="FO45" s="51"/>
    </row>
    <row r="46" spans="1:173" ht="15.75" thickBot="1" x14ac:dyDescent="0.3">
      <c r="A46" s="41" t="s">
        <v>13</v>
      </c>
      <c r="B46" s="42">
        <v>42</v>
      </c>
      <c r="C46" s="85" t="s">
        <v>62</v>
      </c>
      <c r="D46" s="81">
        <v>43968133</v>
      </c>
      <c r="E46" s="83">
        <v>43617</v>
      </c>
      <c r="F46" s="84" t="s">
        <v>15</v>
      </c>
      <c r="G46" s="75">
        <v>1</v>
      </c>
      <c r="H46" s="76">
        <v>2</v>
      </c>
      <c r="I46" s="76">
        <v>0</v>
      </c>
      <c r="J46" s="76">
        <v>0</v>
      </c>
      <c r="K46" s="77">
        <v>0</v>
      </c>
      <c r="L46" s="75">
        <v>1</v>
      </c>
      <c r="M46" s="76">
        <v>2</v>
      </c>
      <c r="N46" s="76">
        <v>0</v>
      </c>
      <c r="O46" s="76">
        <v>0</v>
      </c>
      <c r="P46" s="77">
        <v>0</v>
      </c>
      <c r="Q46" s="75">
        <v>1</v>
      </c>
      <c r="R46" s="76">
        <v>2</v>
      </c>
      <c r="S46" s="76">
        <v>0</v>
      </c>
      <c r="T46" s="76">
        <v>0</v>
      </c>
      <c r="U46" s="77">
        <v>0</v>
      </c>
      <c r="V46" s="75">
        <v>1</v>
      </c>
      <c r="W46" s="76">
        <v>0</v>
      </c>
      <c r="X46" s="76">
        <v>0</v>
      </c>
      <c r="Y46" s="76">
        <v>0</v>
      </c>
      <c r="Z46" s="77">
        <v>0</v>
      </c>
      <c r="AA46" s="75">
        <v>1</v>
      </c>
      <c r="AB46" s="76">
        <v>0</v>
      </c>
      <c r="AC46" s="76">
        <v>0</v>
      </c>
      <c r="AD46" s="76">
        <v>0</v>
      </c>
      <c r="AE46" s="77">
        <v>0</v>
      </c>
      <c r="AF46" s="75">
        <v>1</v>
      </c>
      <c r="AG46" s="76">
        <v>2</v>
      </c>
      <c r="AH46" s="76">
        <v>0</v>
      </c>
      <c r="AI46" s="76">
        <v>0</v>
      </c>
      <c r="AJ46" s="77">
        <v>0</v>
      </c>
      <c r="AK46" s="75">
        <v>1</v>
      </c>
      <c r="AL46" s="76">
        <v>0</v>
      </c>
      <c r="AM46" s="76">
        <v>0</v>
      </c>
      <c r="AN46" s="76">
        <v>0</v>
      </c>
      <c r="AO46" s="77">
        <v>0</v>
      </c>
      <c r="AP46" s="75">
        <v>1</v>
      </c>
      <c r="AQ46" s="76">
        <v>0</v>
      </c>
      <c r="AR46" s="76">
        <v>0</v>
      </c>
      <c r="AS46" s="76">
        <v>0</v>
      </c>
      <c r="AT46" s="77">
        <v>0</v>
      </c>
      <c r="AU46" s="75">
        <v>1</v>
      </c>
      <c r="AV46" s="76">
        <v>0</v>
      </c>
      <c r="AW46" s="76">
        <v>0</v>
      </c>
      <c r="AX46" s="76">
        <v>0</v>
      </c>
      <c r="AY46" s="77">
        <v>0</v>
      </c>
      <c r="AZ46" s="75">
        <v>1</v>
      </c>
      <c r="BA46" s="76">
        <v>0</v>
      </c>
      <c r="BB46" s="76">
        <v>0</v>
      </c>
      <c r="BC46" s="76">
        <v>0</v>
      </c>
      <c r="BD46" s="77">
        <v>0</v>
      </c>
      <c r="BE46" s="75">
        <v>1</v>
      </c>
      <c r="BF46" s="76">
        <v>0</v>
      </c>
      <c r="BG46" s="76">
        <v>0</v>
      </c>
      <c r="BH46" s="76">
        <v>0</v>
      </c>
      <c r="BI46" s="77">
        <v>0</v>
      </c>
      <c r="BJ46" s="75">
        <v>1</v>
      </c>
      <c r="BK46" s="76">
        <v>0</v>
      </c>
      <c r="BL46" s="76">
        <v>0</v>
      </c>
      <c r="BM46" s="76">
        <v>0</v>
      </c>
      <c r="BN46" s="77">
        <v>0</v>
      </c>
      <c r="BO46" s="75">
        <v>1</v>
      </c>
      <c r="BP46" s="76">
        <v>0</v>
      </c>
      <c r="BQ46" s="76">
        <v>0</v>
      </c>
      <c r="BR46" s="76">
        <v>0</v>
      </c>
      <c r="BS46" s="77">
        <v>0</v>
      </c>
      <c r="BT46" s="75">
        <v>1</v>
      </c>
      <c r="BU46" s="76">
        <v>0</v>
      </c>
      <c r="BV46" s="76">
        <v>0</v>
      </c>
      <c r="BW46" s="76">
        <v>0</v>
      </c>
      <c r="BX46" s="77">
        <v>0</v>
      </c>
      <c r="BY46" s="75">
        <v>1</v>
      </c>
      <c r="BZ46" s="76">
        <v>0</v>
      </c>
      <c r="CA46" s="76">
        <v>0</v>
      </c>
      <c r="CB46" s="76">
        <v>0</v>
      </c>
      <c r="CC46" s="77">
        <v>0</v>
      </c>
      <c r="CD46" s="75">
        <v>1</v>
      </c>
      <c r="CE46" s="76">
        <v>0</v>
      </c>
      <c r="CF46" s="76">
        <v>0</v>
      </c>
      <c r="CG46" s="76">
        <v>0</v>
      </c>
      <c r="CH46" s="77">
        <v>0</v>
      </c>
      <c r="CI46" s="75">
        <v>1</v>
      </c>
      <c r="CJ46" s="76">
        <v>0</v>
      </c>
      <c r="CK46" s="76">
        <v>0</v>
      </c>
      <c r="CL46" s="76">
        <v>0</v>
      </c>
      <c r="CM46" s="77">
        <v>0</v>
      </c>
      <c r="CN46" s="75">
        <v>1</v>
      </c>
      <c r="CO46" s="76">
        <v>0</v>
      </c>
      <c r="CP46" s="76">
        <v>0</v>
      </c>
      <c r="CQ46" s="76">
        <v>0</v>
      </c>
      <c r="CR46" s="77">
        <v>0</v>
      </c>
      <c r="CS46" s="75">
        <v>1</v>
      </c>
      <c r="CT46" s="76">
        <v>0</v>
      </c>
      <c r="CU46" s="76">
        <v>0</v>
      </c>
      <c r="CV46" s="76">
        <v>0</v>
      </c>
      <c r="CW46" s="77">
        <v>0</v>
      </c>
      <c r="CX46" s="75">
        <v>1</v>
      </c>
      <c r="CY46" s="76">
        <v>0</v>
      </c>
      <c r="CZ46" s="76">
        <v>0</v>
      </c>
      <c r="DA46" s="76">
        <v>0</v>
      </c>
      <c r="DB46" s="77">
        <v>0</v>
      </c>
      <c r="DC46" s="75">
        <v>1</v>
      </c>
      <c r="DD46" s="76">
        <v>0</v>
      </c>
      <c r="DE46" s="76">
        <v>0</v>
      </c>
      <c r="DF46" s="76">
        <v>0</v>
      </c>
      <c r="DG46" s="77">
        <v>0</v>
      </c>
      <c r="DH46" s="75">
        <v>1</v>
      </c>
      <c r="DI46" s="76">
        <v>0</v>
      </c>
      <c r="DJ46" s="76">
        <v>0</v>
      </c>
      <c r="DK46" s="76">
        <v>0</v>
      </c>
      <c r="DL46" s="77">
        <v>0</v>
      </c>
      <c r="DM46" s="75">
        <v>1</v>
      </c>
      <c r="DN46" s="76">
        <v>0</v>
      </c>
      <c r="DO46" s="76">
        <v>0</v>
      </c>
      <c r="DP46" s="76">
        <v>0</v>
      </c>
      <c r="DQ46" s="77">
        <v>0</v>
      </c>
      <c r="DR46" s="75">
        <v>1</v>
      </c>
      <c r="DS46" s="76">
        <v>0</v>
      </c>
      <c r="DT46" s="76">
        <v>0</v>
      </c>
      <c r="DU46" s="76">
        <v>0</v>
      </c>
      <c r="DV46" s="77">
        <v>0</v>
      </c>
      <c r="DW46" s="75">
        <v>1</v>
      </c>
      <c r="DX46" s="76">
        <v>0</v>
      </c>
      <c r="DY46" s="76">
        <v>0</v>
      </c>
      <c r="DZ46" s="76">
        <v>0</v>
      </c>
      <c r="EA46" s="77">
        <v>0</v>
      </c>
      <c r="EB46" s="75">
        <v>1</v>
      </c>
      <c r="EC46" s="76">
        <v>0</v>
      </c>
      <c r="ED46" s="76">
        <v>0</v>
      </c>
      <c r="EE46" s="76">
        <v>0</v>
      </c>
      <c r="EF46" s="77">
        <v>0</v>
      </c>
      <c r="EG46" s="75">
        <v>1</v>
      </c>
      <c r="EH46" s="76">
        <v>0</v>
      </c>
      <c r="EI46" s="76">
        <v>0</v>
      </c>
      <c r="EJ46" s="76">
        <v>0</v>
      </c>
      <c r="EK46" s="77">
        <v>0</v>
      </c>
      <c r="EL46" s="75">
        <v>1</v>
      </c>
      <c r="EM46" s="76">
        <v>0</v>
      </c>
      <c r="EN46" s="76">
        <v>0</v>
      </c>
      <c r="EO46" s="76">
        <v>0</v>
      </c>
      <c r="EP46" s="77">
        <v>0</v>
      </c>
      <c r="EQ46" s="75">
        <v>1</v>
      </c>
      <c r="ER46" s="76">
        <v>0</v>
      </c>
      <c r="ES46" s="76">
        <v>0</v>
      </c>
      <c r="ET46" s="76">
        <v>0</v>
      </c>
      <c r="EU46" s="77">
        <v>0</v>
      </c>
      <c r="EV46" s="75">
        <v>1</v>
      </c>
      <c r="EW46" s="76">
        <v>0</v>
      </c>
      <c r="EX46" s="76">
        <v>0</v>
      </c>
      <c r="EY46" s="76">
        <v>0</v>
      </c>
      <c r="EZ46" s="77">
        <v>0</v>
      </c>
      <c r="FA46" s="75">
        <v>1</v>
      </c>
      <c r="FB46" s="76">
        <v>0</v>
      </c>
      <c r="FC46" s="76">
        <v>0</v>
      </c>
      <c r="FD46" s="76">
        <v>0</v>
      </c>
      <c r="FE46" s="77">
        <v>0</v>
      </c>
      <c r="FF46" s="35">
        <f t="shared" si="4"/>
        <v>0</v>
      </c>
      <c r="FG46" s="48">
        <f t="shared" si="5"/>
        <v>30</v>
      </c>
      <c r="FH46" s="37">
        <f t="shared" si="6"/>
        <v>30</v>
      </c>
      <c r="FI46" s="37">
        <f t="shared" si="10"/>
        <v>8</v>
      </c>
      <c r="FJ46" s="37">
        <f t="shared" si="1"/>
        <v>0</v>
      </c>
      <c r="FK46" s="37">
        <f t="shared" si="2"/>
        <v>0</v>
      </c>
      <c r="FL46" s="37">
        <f t="shared" si="3"/>
        <v>0</v>
      </c>
      <c r="FM46" s="49"/>
      <c r="FN46" s="54"/>
      <c r="FO46" s="51"/>
    </row>
    <row r="47" spans="1:173" ht="15.75" thickBot="1" x14ac:dyDescent="0.3">
      <c r="A47" s="41" t="s">
        <v>13</v>
      </c>
      <c r="B47" s="42">
        <v>43</v>
      </c>
      <c r="C47" s="86" t="s">
        <v>63</v>
      </c>
      <c r="D47" s="87">
        <v>47410160</v>
      </c>
      <c r="E47" s="83">
        <v>43617</v>
      </c>
      <c r="F47" s="84" t="s">
        <v>15</v>
      </c>
      <c r="G47" s="75">
        <v>1</v>
      </c>
      <c r="H47" s="76">
        <v>0</v>
      </c>
      <c r="I47" s="76">
        <v>0</v>
      </c>
      <c r="J47" s="76">
        <v>0</v>
      </c>
      <c r="K47" s="77">
        <v>0</v>
      </c>
      <c r="L47" s="75">
        <v>1</v>
      </c>
      <c r="M47" s="76">
        <v>0</v>
      </c>
      <c r="N47" s="76">
        <v>0</v>
      </c>
      <c r="O47" s="76">
        <v>0</v>
      </c>
      <c r="P47" s="77">
        <v>0</v>
      </c>
      <c r="Q47" s="75">
        <v>1</v>
      </c>
      <c r="R47" s="76">
        <v>0</v>
      </c>
      <c r="S47" s="76">
        <v>0</v>
      </c>
      <c r="T47" s="76">
        <v>0</v>
      </c>
      <c r="U47" s="77">
        <v>0</v>
      </c>
      <c r="V47" s="75">
        <v>1</v>
      </c>
      <c r="W47" s="76">
        <v>0</v>
      </c>
      <c r="X47" s="76">
        <v>0</v>
      </c>
      <c r="Y47" s="76">
        <v>0</v>
      </c>
      <c r="Z47" s="77">
        <v>0</v>
      </c>
      <c r="AA47" s="75">
        <v>1</v>
      </c>
      <c r="AB47" s="76">
        <v>0</v>
      </c>
      <c r="AC47" s="76">
        <v>0</v>
      </c>
      <c r="AD47" s="76">
        <v>0</v>
      </c>
      <c r="AE47" s="77">
        <v>0</v>
      </c>
      <c r="AF47" s="75">
        <v>1</v>
      </c>
      <c r="AG47" s="76">
        <v>0</v>
      </c>
      <c r="AH47" s="76">
        <v>0</v>
      </c>
      <c r="AI47" s="76">
        <v>0</v>
      </c>
      <c r="AJ47" s="77">
        <v>0</v>
      </c>
      <c r="AK47" s="75">
        <v>1</v>
      </c>
      <c r="AL47" s="76">
        <v>0</v>
      </c>
      <c r="AM47" s="76">
        <v>0</v>
      </c>
      <c r="AN47" s="76">
        <v>0</v>
      </c>
      <c r="AO47" s="77">
        <v>0</v>
      </c>
      <c r="AP47" s="75">
        <v>1</v>
      </c>
      <c r="AQ47" s="76">
        <v>0</v>
      </c>
      <c r="AR47" s="76">
        <v>0</v>
      </c>
      <c r="AS47" s="76">
        <v>0</v>
      </c>
      <c r="AT47" s="77">
        <v>0</v>
      </c>
      <c r="AU47" s="75">
        <v>1</v>
      </c>
      <c r="AV47" s="76">
        <v>0</v>
      </c>
      <c r="AW47" s="76">
        <v>0</v>
      </c>
      <c r="AX47" s="76">
        <v>0</v>
      </c>
      <c r="AY47" s="77">
        <v>0</v>
      </c>
      <c r="AZ47" s="75">
        <v>1</v>
      </c>
      <c r="BA47" s="76">
        <v>0</v>
      </c>
      <c r="BB47" s="76">
        <v>0</v>
      </c>
      <c r="BC47" s="76">
        <v>0</v>
      </c>
      <c r="BD47" s="77">
        <v>0</v>
      </c>
      <c r="BE47" s="75">
        <v>1</v>
      </c>
      <c r="BF47" s="76">
        <v>0</v>
      </c>
      <c r="BG47" s="76">
        <v>0</v>
      </c>
      <c r="BH47" s="76">
        <v>0</v>
      </c>
      <c r="BI47" s="77">
        <v>0</v>
      </c>
      <c r="BJ47" s="75">
        <v>1</v>
      </c>
      <c r="BK47" s="76">
        <v>0</v>
      </c>
      <c r="BL47" s="76">
        <v>0</v>
      </c>
      <c r="BM47" s="76">
        <v>0</v>
      </c>
      <c r="BN47" s="77">
        <v>0</v>
      </c>
      <c r="BO47" s="75">
        <v>1</v>
      </c>
      <c r="BP47" s="76">
        <v>0</v>
      </c>
      <c r="BQ47" s="76">
        <v>0</v>
      </c>
      <c r="BR47" s="76">
        <v>0</v>
      </c>
      <c r="BS47" s="77">
        <v>0</v>
      </c>
      <c r="BT47" s="75">
        <v>1</v>
      </c>
      <c r="BU47" s="76">
        <v>0</v>
      </c>
      <c r="BV47" s="76">
        <v>0</v>
      </c>
      <c r="BW47" s="76">
        <v>0</v>
      </c>
      <c r="BX47" s="77">
        <v>0</v>
      </c>
      <c r="BY47" s="75">
        <v>1</v>
      </c>
      <c r="BZ47" s="76">
        <v>0</v>
      </c>
      <c r="CA47" s="76">
        <v>0</v>
      </c>
      <c r="CB47" s="76">
        <v>0</v>
      </c>
      <c r="CC47" s="77">
        <v>0</v>
      </c>
      <c r="CD47" s="75">
        <v>1</v>
      </c>
      <c r="CE47" s="76">
        <v>0</v>
      </c>
      <c r="CF47" s="76">
        <v>0</v>
      </c>
      <c r="CG47" s="76">
        <v>0</v>
      </c>
      <c r="CH47" s="77">
        <v>0</v>
      </c>
      <c r="CI47" s="75">
        <v>1</v>
      </c>
      <c r="CJ47" s="76">
        <v>0</v>
      </c>
      <c r="CK47" s="76">
        <v>0</v>
      </c>
      <c r="CL47" s="76">
        <v>0</v>
      </c>
      <c r="CM47" s="77">
        <v>0</v>
      </c>
      <c r="CN47" s="75">
        <v>1</v>
      </c>
      <c r="CO47" s="76">
        <v>0</v>
      </c>
      <c r="CP47" s="76">
        <v>0</v>
      </c>
      <c r="CQ47" s="76">
        <v>0</v>
      </c>
      <c r="CR47" s="77">
        <v>0</v>
      </c>
      <c r="CS47" s="75">
        <v>1</v>
      </c>
      <c r="CT47" s="76">
        <v>0</v>
      </c>
      <c r="CU47" s="76">
        <v>0</v>
      </c>
      <c r="CV47" s="76">
        <v>0</v>
      </c>
      <c r="CW47" s="77">
        <v>0</v>
      </c>
      <c r="CX47" s="75">
        <v>1</v>
      </c>
      <c r="CY47" s="76">
        <v>0</v>
      </c>
      <c r="CZ47" s="76">
        <v>0</v>
      </c>
      <c r="DA47" s="76">
        <v>0</v>
      </c>
      <c r="DB47" s="77">
        <v>0</v>
      </c>
      <c r="DC47" s="75">
        <v>1</v>
      </c>
      <c r="DD47" s="76">
        <v>0</v>
      </c>
      <c r="DE47" s="76">
        <v>0</v>
      </c>
      <c r="DF47" s="76">
        <v>0</v>
      </c>
      <c r="DG47" s="77">
        <v>0</v>
      </c>
      <c r="DH47" s="75">
        <v>1</v>
      </c>
      <c r="DI47" s="76">
        <v>0</v>
      </c>
      <c r="DJ47" s="76">
        <v>0</v>
      </c>
      <c r="DK47" s="76">
        <v>0</v>
      </c>
      <c r="DL47" s="77">
        <v>0</v>
      </c>
      <c r="DM47" s="75">
        <v>1</v>
      </c>
      <c r="DN47" s="76">
        <v>0</v>
      </c>
      <c r="DO47" s="76">
        <v>0</v>
      </c>
      <c r="DP47" s="76">
        <v>0</v>
      </c>
      <c r="DQ47" s="77">
        <v>0</v>
      </c>
      <c r="DR47" s="75">
        <v>1</v>
      </c>
      <c r="DS47" s="76">
        <v>0</v>
      </c>
      <c r="DT47" s="76">
        <v>0</v>
      </c>
      <c r="DU47" s="76">
        <v>0</v>
      </c>
      <c r="DV47" s="77">
        <v>0</v>
      </c>
      <c r="DW47" s="75">
        <v>1</v>
      </c>
      <c r="DX47" s="76">
        <v>0</v>
      </c>
      <c r="DY47" s="76">
        <v>0</v>
      </c>
      <c r="DZ47" s="76">
        <v>0</v>
      </c>
      <c r="EA47" s="77">
        <v>0</v>
      </c>
      <c r="EB47" s="75">
        <v>1</v>
      </c>
      <c r="EC47" s="76">
        <v>0</v>
      </c>
      <c r="ED47" s="76">
        <v>0</v>
      </c>
      <c r="EE47" s="76">
        <v>0</v>
      </c>
      <c r="EF47" s="77">
        <v>0</v>
      </c>
      <c r="EG47" s="75">
        <v>1</v>
      </c>
      <c r="EH47" s="76">
        <v>0</v>
      </c>
      <c r="EI47" s="76">
        <v>0</v>
      </c>
      <c r="EJ47" s="76">
        <v>0</v>
      </c>
      <c r="EK47" s="77">
        <v>0</v>
      </c>
      <c r="EL47" s="75">
        <v>1</v>
      </c>
      <c r="EM47" s="76">
        <v>0</v>
      </c>
      <c r="EN47" s="76">
        <v>0</v>
      </c>
      <c r="EO47" s="76">
        <v>0</v>
      </c>
      <c r="EP47" s="77">
        <v>0</v>
      </c>
      <c r="EQ47" s="75">
        <v>1</v>
      </c>
      <c r="ER47" s="76">
        <v>0</v>
      </c>
      <c r="ES47" s="76">
        <v>0</v>
      </c>
      <c r="ET47" s="76">
        <v>0</v>
      </c>
      <c r="EU47" s="77">
        <v>0</v>
      </c>
      <c r="EV47" s="75">
        <v>1</v>
      </c>
      <c r="EW47" s="76">
        <v>0</v>
      </c>
      <c r="EX47" s="76">
        <v>0</v>
      </c>
      <c r="EY47" s="76">
        <v>0</v>
      </c>
      <c r="EZ47" s="77">
        <v>0</v>
      </c>
      <c r="FA47" s="75">
        <v>1</v>
      </c>
      <c r="FB47" s="76">
        <v>0</v>
      </c>
      <c r="FC47" s="76">
        <v>0</v>
      </c>
      <c r="FD47" s="76">
        <v>0</v>
      </c>
      <c r="FE47" s="77">
        <v>0</v>
      </c>
      <c r="FF47" s="35">
        <f t="shared" si="4"/>
        <v>0</v>
      </c>
      <c r="FG47" s="48">
        <f t="shared" si="5"/>
        <v>30</v>
      </c>
      <c r="FH47" s="37">
        <f t="shared" si="6"/>
        <v>30</v>
      </c>
      <c r="FI47" s="37">
        <f t="shared" si="10"/>
        <v>0</v>
      </c>
      <c r="FJ47" s="37">
        <f t="shared" si="1"/>
        <v>0</v>
      </c>
      <c r="FK47" s="37">
        <f t="shared" si="2"/>
        <v>0</v>
      </c>
      <c r="FL47" s="37">
        <f t="shared" si="3"/>
        <v>0</v>
      </c>
      <c r="FM47" s="49"/>
      <c r="FN47" s="54"/>
      <c r="FO47" s="51"/>
    </row>
    <row r="48" spans="1:173" ht="15.75" thickBot="1" x14ac:dyDescent="0.3">
      <c r="A48" s="41" t="s">
        <v>13</v>
      </c>
      <c r="B48" s="42">
        <v>44</v>
      </c>
      <c r="C48" s="85" t="s">
        <v>64</v>
      </c>
      <c r="D48" s="81">
        <v>41312502</v>
      </c>
      <c r="E48" s="83">
        <v>43617</v>
      </c>
      <c r="F48" s="84" t="s">
        <v>15</v>
      </c>
      <c r="G48" s="75">
        <v>1</v>
      </c>
      <c r="H48" s="76">
        <v>0</v>
      </c>
      <c r="I48" s="76">
        <v>0</v>
      </c>
      <c r="J48" s="76">
        <v>0</v>
      </c>
      <c r="K48" s="77">
        <v>0</v>
      </c>
      <c r="L48" s="75">
        <v>1</v>
      </c>
      <c r="M48" s="76">
        <v>0</v>
      </c>
      <c r="N48" s="76">
        <v>0</v>
      </c>
      <c r="O48" s="76">
        <v>0</v>
      </c>
      <c r="P48" s="77">
        <v>0</v>
      </c>
      <c r="Q48" s="75">
        <v>1</v>
      </c>
      <c r="R48" s="76">
        <v>0</v>
      </c>
      <c r="S48" s="76">
        <v>0</v>
      </c>
      <c r="T48" s="76">
        <v>0</v>
      </c>
      <c r="U48" s="77">
        <v>0</v>
      </c>
      <c r="V48" s="75">
        <v>1</v>
      </c>
      <c r="W48" s="76">
        <v>0</v>
      </c>
      <c r="X48" s="76">
        <v>0</v>
      </c>
      <c r="Y48" s="76">
        <v>0</v>
      </c>
      <c r="Z48" s="77">
        <v>0</v>
      </c>
      <c r="AA48" s="75">
        <v>1</v>
      </c>
      <c r="AB48" s="76">
        <v>0</v>
      </c>
      <c r="AC48" s="76">
        <v>0</v>
      </c>
      <c r="AD48" s="76">
        <v>0</v>
      </c>
      <c r="AE48" s="77">
        <v>0</v>
      </c>
      <c r="AF48" s="75">
        <v>1</v>
      </c>
      <c r="AG48" s="76">
        <v>0</v>
      </c>
      <c r="AH48" s="76">
        <v>0</v>
      </c>
      <c r="AI48" s="76">
        <v>0</v>
      </c>
      <c r="AJ48" s="77">
        <v>0</v>
      </c>
      <c r="AK48" s="75">
        <v>1</v>
      </c>
      <c r="AL48" s="76">
        <v>0</v>
      </c>
      <c r="AM48" s="76">
        <v>0</v>
      </c>
      <c r="AN48" s="76">
        <v>0</v>
      </c>
      <c r="AO48" s="77">
        <v>0</v>
      </c>
      <c r="AP48" s="75">
        <v>1</v>
      </c>
      <c r="AQ48" s="76">
        <v>0</v>
      </c>
      <c r="AR48" s="76">
        <v>0</v>
      </c>
      <c r="AS48" s="76">
        <v>0</v>
      </c>
      <c r="AT48" s="77">
        <v>0</v>
      </c>
      <c r="AU48" s="75">
        <v>1</v>
      </c>
      <c r="AV48" s="76">
        <v>0</v>
      </c>
      <c r="AW48" s="76">
        <v>0</v>
      </c>
      <c r="AX48" s="76">
        <v>0</v>
      </c>
      <c r="AY48" s="77">
        <v>0</v>
      </c>
      <c r="AZ48" s="75">
        <v>1</v>
      </c>
      <c r="BA48" s="76">
        <v>0</v>
      </c>
      <c r="BB48" s="76">
        <v>0</v>
      </c>
      <c r="BC48" s="76">
        <v>0</v>
      </c>
      <c r="BD48" s="77">
        <v>0</v>
      </c>
      <c r="BE48" s="75">
        <v>1</v>
      </c>
      <c r="BF48" s="76">
        <v>0</v>
      </c>
      <c r="BG48" s="76">
        <v>0</v>
      </c>
      <c r="BH48" s="76">
        <v>0</v>
      </c>
      <c r="BI48" s="77">
        <v>0</v>
      </c>
      <c r="BJ48" s="75">
        <v>1</v>
      </c>
      <c r="BK48" s="76">
        <v>0</v>
      </c>
      <c r="BL48" s="76">
        <v>0</v>
      </c>
      <c r="BM48" s="76">
        <v>0</v>
      </c>
      <c r="BN48" s="77">
        <v>0</v>
      </c>
      <c r="BO48" s="75">
        <v>1</v>
      </c>
      <c r="BP48" s="76">
        <v>0</v>
      </c>
      <c r="BQ48" s="76">
        <v>0</v>
      </c>
      <c r="BR48" s="76">
        <v>0</v>
      </c>
      <c r="BS48" s="77">
        <v>0</v>
      </c>
      <c r="BT48" s="75">
        <v>1</v>
      </c>
      <c r="BU48" s="76">
        <v>0</v>
      </c>
      <c r="BV48" s="76">
        <v>0</v>
      </c>
      <c r="BW48" s="76">
        <v>0</v>
      </c>
      <c r="BX48" s="77">
        <v>0</v>
      </c>
      <c r="BY48" s="75">
        <v>1</v>
      </c>
      <c r="BZ48" s="76">
        <v>0</v>
      </c>
      <c r="CA48" s="76">
        <v>0</v>
      </c>
      <c r="CB48" s="76">
        <v>0</v>
      </c>
      <c r="CC48" s="77">
        <v>0</v>
      </c>
      <c r="CD48" s="75">
        <v>1</v>
      </c>
      <c r="CE48" s="76">
        <v>0</v>
      </c>
      <c r="CF48" s="76">
        <v>0</v>
      </c>
      <c r="CG48" s="76">
        <v>0</v>
      </c>
      <c r="CH48" s="77">
        <v>0</v>
      </c>
      <c r="CI48" s="75">
        <v>1</v>
      </c>
      <c r="CJ48" s="76">
        <v>0</v>
      </c>
      <c r="CK48" s="76">
        <v>0</v>
      </c>
      <c r="CL48" s="76">
        <v>0</v>
      </c>
      <c r="CM48" s="77">
        <v>0</v>
      </c>
      <c r="CN48" s="75">
        <v>1</v>
      </c>
      <c r="CO48" s="76">
        <v>0</v>
      </c>
      <c r="CP48" s="76">
        <v>0</v>
      </c>
      <c r="CQ48" s="76">
        <v>0</v>
      </c>
      <c r="CR48" s="77">
        <v>0</v>
      </c>
      <c r="CS48" s="75">
        <v>1</v>
      </c>
      <c r="CT48" s="76">
        <v>0</v>
      </c>
      <c r="CU48" s="76">
        <v>0</v>
      </c>
      <c r="CV48" s="76">
        <v>0</v>
      </c>
      <c r="CW48" s="77">
        <v>0</v>
      </c>
      <c r="CX48" s="75">
        <v>1</v>
      </c>
      <c r="CY48" s="76">
        <v>0</v>
      </c>
      <c r="CZ48" s="76">
        <v>0</v>
      </c>
      <c r="DA48" s="76">
        <v>0</v>
      </c>
      <c r="DB48" s="77">
        <v>0</v>
      </c>
      <c r="DC48" s="75">
        <v>1</v>
      </c>
      <c r="DD48" s="76">
        <v>0</v>
      </c>
      <c r="DE48" s="76">
        <v>0</v>
      </c>
      <c r="DF48" s="76">
        <v>0</v>
      </c>
      <c r="DG48" s="77">
        <v>0</v>
      </c>
      <c r="DH48" s="75">
        <v>1</v>
      </c>
      <c r="DI48" s="76">
        <v>0</v>
      </c>
      <c r="DJ48" s="76">
        <v>0</v>
      </c>
      <c r="DK48" s="76">
        <v>0</v>
      </c>
      <c r="DL48" s="77">
        <v>0</v>
      </c>
      <c r="DM48" s="75">
        <v>1</v>
      </c>
      <c r="DN48" s="76">
        <v>0</v>
      </c>
      <c r="DO48" s="76">
        <v>0</v>
      </c>
      <c r="DP48" s="76">
        <v>0</v>
      </c>
      <c r="DQ48" s="77">
        <v>0</v>
      </c>
      <c r="DR48" s="75">
        <v>1</v>
      </c>
      <c r="DS48" s="76">
        <v>0</v>
      </c>
      <c r="DT48" s="76">
        <v>0</v>
      </c>
      <c r="DU48" s="76">
        <v>0</v>
      </c>
      <c r="DV48" s="77">
        <v>0</v>
      </c>
      <c r="DW48" s="75">
        <v>1</v>
      </c>
      <c r="DX48" s="76">
        <v>0</v>
      </c>
      <c r="DY48" s="76">
        <v>0</v>
      </c>
      <c r="DZ48" s="76">
        <v>0</v>
      </c>
      <c r="EA48" s="77">
        <v>0</v>
      </c>
      <c r="EB48" s="75">
        <v>1</v>
      </c>
      <c r="EC48" s="76">
        <v>0</v>
      </c>
      <c r="ED48" s="76">
        <v>0</v>
      </c>
      <c r="EE48" s="76">
        <v>0</v>
      </c>
      <c r="EF48" s="77">
        <v>0</v>
      </c>
      <c r="EG48" s="75">
        <v>1</v>
      </c>
      <c r="EH48" s="76">
        <v>0</v>
      </c>
      <c r="EI48" s="76">
        <v>0</v>
      </c>
      <c r="EJ48" s="76">
        <v>0</v>
      </c>
      <c r="EK48" s="77">
        <v>0</v>
      </c>
      <c r="EL48" s="75">
        <v>1</v>
      </c>
      <c r="EM48" s="76">
        <v>0</v>
      </c>
      <c r="EN48" s="76">
        <v>0</v>
      </c>
      <c r="EO48" s="76">
        <v>0</v>
      </c>
      <c r="EP48" s="77">
        <v>0</v>
      </c>
      <c r="EQ48" s="75">
        <v>1</v>
      </c>
      <c r="ER48" s="76">
        <v>0</v>
      </c>
      <c r="ES48" s="76">
        <v>0</v>
      </c>
      <c r="ET48" s="76">
        <v>0</v>
      </c>
      <c r="EU48" s="77">
        <v>0</v>
      </c>
      <c r="EV48" s="75">
        <v>1</v>
      </c>
      <c r="EW48" s="76">
        <v>0</v>
      </c>
      <c r="EX48" s="76">
        <v>0</v>
      </c>
      <c r="EY48" s="76">
        <v>0</v>
      </c>
      <c r="EZ48" s="77">
        <v>0</v>
      </c>
      <c r="FA48" s="75">
        <v>1</v>
      </c>
      <c r="FB48" s="76">
        <v>0</v>
      </c>
      <c r="FC48" s="76">
        <v>0</v>
      </c>
      <c r="FD48" s="76">
        <v>0</v>
      </c>
      <c r="FE48" s="77">
        <v>0</v>
      </c>
      <c r="FF48" s="35">
        <f t="shared" si="4"/>
        <v>0</v>
      </c>
      <c r="FG48" s="48">
        <f t="shared" si="5"/>
        <v>30</v>
      </c>
      <c r="FH48" s="37">
        <f t="shared" si="6"/>
        <v>30</v>
      </c>
      <c r="FI48" s="37">
        <f t="shared" si="10"/>
        <v>0</v>
      </c>
      <c r="FJ48" s="37">
        <f t="shared" si="1"/>
        <v>0</v>
      </c>
      <c r="FK48" s="37">
        <f t="shared" si="2"/>
        <v>0</v>
      </c>
      <c r="FL48" s="37">
        <f t="shared" si="3"/>
        <v>0</v>
      </c>
      <c r="FM48" s="49"/>
      <c r="FN48" s="54"/>
      <c r="FO48" s="51"/>
    </row>
    <row r="49" spans="1:171" ht="15.75" thickBot="1" x14ac:dyDescent="0.3">
      <c r="A49" s="41" t="s">
        <v>13</v>
      </c>
      <c r="B49" s="42">
        <v>45</v>
      </c>
      <c r="C49" s="85" t="s">
        <v>65</v>
      </c>
      <c r="D49" s="81">
        <v>43976251</v>
      </c>
      <c r="E49" s="83">
        <v>43617</v>
      </c>
      <c r="F49" s="84" t="s">
        <v>22</v>
      </c>
      <c r="G49" s="75">
        <v>1</v>
      </c>
      <c r="H49" s="76">
        <v>0</v>
      </c>
      <c r="I49" s="76">
        <v>0</v>
      </c>
      <c r="J49" s="76">
        <v>0</v>
      </c>
      <c r="K49" s="77">
        <v>0</v>
      </c>
      <c r="L49" s="75">
        <v>1</v>
      </c>
      <c r="M49" s="76">
        <v>0</v>
      </c>
      <c r="N49" s="76">
        <v>0</v>
      </c>
      <c r="O49" s="76">
        <v>0</v>
      </c>
      <c r="P49" s="77">
        <v>0</v>
      </c>
      <c r="Q49" s="75">
        <v>1</v>
      </c>
      <c r="R49" s="76">
        <v>0</v>
      </c>
      <c r="S49" s="76">
        <v>0</v>
      </c>
      <c r="T49" s="76">
        <v>0</v>
      </c>
      <c r="U49" s="77">
        <v>0</v>
      </c>
      <c r="V49" s="75">
        <v>1</v>
      </c>
      <c r="W49" s="76">
        <v>0</v>
      </c>
      <c r="X49" s="76">
        <v>0</v>
      </c>
      <c r="Y49" s="76">
        <v>0</v>
      </c>
      <c r="Z49" s="77">
        <v>0</v>
      </c>
      <c r="AA49" s="75">
        <v>1</v>
      </c>
      <c r="AB49" s="76">
        <v>0</v>
      </c>
      <c r="AC49" s="76">
        <v>0</v>
      </c>
      <c r="AD49" s="76">
        <v>0</v>
      </c>
      <c r="AE49" s="77">
        <v>0</v>
      </c>
      <c r="AF49" s="75">
        <v>1</v>
      </c>
      <c r="AG49" s="76">
        <v>0</v>
      </c>
      <c r="AH49" s="76">
        <v>0</v>
      </c>
      <c r="AI49" s="76">
        <v>0</v>
      </c>
      <c r="AJ49" s="77">
        <v>0</v>
      </c>
      <c r="AK49" s="75">
        <v>1</v>
      </c>
      <c r="AL49" s="76">
        <v>0</v>
      </c>
      <c r="AM49" s="76">
        <v>0</v>
      </c>
      <c r="AN49" s="76">
        <v>0</v>
      </c>
      <c r="AO49" s="77">
        <v>0</v>
      </c>
      <c r="AP49" s="75">
        <v>1</v>
      </c>
      <c r="AQ49" s="76">
        <v>0</v>
      </c>
      <c r="AR49" s="76">
        <v>0</v>
      </c>
      <c r="AS49" s="76">
        <v>0</v>
      </c>
      <c r="AT49" s="77">
        <v>0</v>
      </c>
      <c r="AU49" s="75">
        <v>1</v>
      </c>
      <c r="AV49" s="76">
        <v>0</v>
      </c>
      <c r="AW49" s="76">
        <v>0</v>
      </c>
      <c r="AX49" s="76">
        <v>0</v>
      </c>
      <c r="AY49" s="77">
        <v>0</v>
      </c>
      <c r="AZ49" s="75">
        <v>1</v>
      </c>
      <c r="BA49" s="76">
        <v>0</v>
      </c>
      <c r="BB49" s="76">
        <v>0</v>
      </c>
      <c r="BC49" s="76">
        <v>0</v>
      </c>
      <c r="BD49" s="77">
        <v>0</v>
      </c>
      <c r="BE49" s="75">
        <v>1</v>
      </c>
      <c r="BF49" s="76">
        <v>0</v>
      </c>
      <c r="BG49" s="76">
        <v>0</v>
      </c>
      <c r="BH49" s="76">
        <v>0</v>
      </c>
      <c r="BI49" s="77">
        <v>0</v>
      </c>
      <c r="BJ49" s="75">
        <v>1</v>
      </c>
      <c r="BK49" s="76">
        <v>0</v>
      </c>
      <c r="BL49" s="76">
        <v>0</v>
      </c>
      <c r="BM49" s="76">
        <v>0</v>
      </c>
      <c r="BN49" s="77">
        <v>0</v>
      </c>
      <c r="BO49" s="75">
        <v>1</v>
      </c>
      <c r="BP49" s="76">
        <v>0</v>
      </c>
      <c r="BQ49" s="76">
        <v>0</v>
      </c>
      <c r="BR49" s="76">
        <v>0</v>
      </c>
      <c r="BS49" s="77">
        <v>0</v>
      </c>
      <c r="BT49" s="75">
        <v>1</v>
      </c>
      <c r="BU49" s="76">
        <v>0</v>
      </c>
      <c r="BV49" s="76">
        <v>0</v>
      </c>
      <c r="BW49" s="76">
        <v>0</v>
      </c>
      <c r="BX49" s="77">
        <v>0</v>
      </c>
      <c r="BY49" s="75">
        <v>1</v>
      </c>
      <c r="BZ49" s="76">
        <v>0</v>
      </c>
      <c r="CA49" s="76">
        <v>0</v>
      </c>
      <c r="CB49" s="76">
        <v>0</v>
      </c>
      <c r="CC49" s="77">
        <v>0</v>
      </c>
      <c r="CD49" s="75">
        <v>1</v>
      </c>
      <c r="CE49" s="76">
        <v>0</v>
      </c>
      <c r="CF49" s="76">
        <v>0</v>
      </c>
      <c r="CG49" s="76">
        <v>0</v>
      </c>
      <c r="CH49" s="77">
        <v>0</v>
      </c>
      <c r="CI49" s="75">
        <v>1</v>
      </c>
      <c r="CJ49" s="76">
        <v>0</v>
      </c>
      <c r="CK49" s="76">
        <v>0</v>
      </c>
      <c r="CL49" s="76">
        <v>0</v>
      </c>
      <c r="CM49" s="77">
        <v>0</v>
      </c>
      <c r="CN49" s="75">
        <v>1</v>
      </c>
      <c r="CO49" s="76">
        <v>0</v>
      </c>
      <c r="CP49" s="76">
        <v>0</v>
      </c>
      <c r="CQ49" s="76">
        <v>0</v>
      </c>
      <c r="CR49" s="77">
        <v>0</v>
      </c>
      <c r="CS49" s="75">
        <v>1</v>
      </c>
      <c r="CT49" s="76">
        <v>0</v>
      </c>
      <c r="CU49" s="76">
        <v>0</v>
      </c>
      <c r="CV49" s="76">
        <v>0</v>
      </c>
      <c r="CW49" s="77">
        <v>0</v>
      </c>
      <c r="CX49" s="75">
        <v>1</v>
      </c>
      <c r="CY49" s="76">
        <v>0</v>
      </c>
      <c r="CZ49" s="76">
        <v>0</v>
      </c>
      <c r="DA49" s="76">
        <v>0</v>
      </c>
      <c r="DB49" s="77">
        <v>0</v>
      </c>
      <c r="DC49" s="75">
        <v>1</v>
      </c>
      <c r="DD49" s="76">
        <v>0</v>
      </c>
      <c r="DE49" s="76">
        <v>0</v>
      </c>
      <c r="DF49" s="76">
        <v>0</v>
      </c>
      <c r="DG49" s="77">
        <v>0</v>
      </c>
      <c r="DH49" s="75">
        <v>1</v>
      </c>
      <c r="DI49" s="76">
        <v>0</v>
      </c>
      <c r="DJ49" s="76">
        <v>0</v>
      </c>
      <c r="DK49" s="76">
        <v>0</v>
      </c>
      <c r="DL49" s="77">
        <v>0</v>
      </c>
      <c r="DM49" s="75">
        <v>1</v>
      </c>
      <c r="DN49" s="76">
        <v>0</v>
      </c>
      <c r="DO49" s="76">
        <v>0</v>
      </c>
      <c r="DP49" s="76">
        <v>0</v>
      </c>
      <c r="DQ49" s="77">
        <v>0</v>
      </c>
      <c r="DR49" s="75">
        <v>1</v>
      </c>
      <c r="DS49" s="76">
        <v>0</v>
      </c>
      <c r="DT49" s="76">
        <v>0</v>
      </c>
      <c r="DU49" s="76">
        <v>0</v>
      </c>
      <c r="DV49" s="77">
        <v>0</v>
      </c>
      <c r="DW49" s="75">
        <v>1</v>
      </c>
      <c r="DX49" s="76">
        <v>0</v>
      </c>
      <c r="DY49" s="76">
        <v>0</v>
      </c>
      <c r="DZ49" s="76">
        <v>0</v>
      </c>
      <c r="EA49" s="77">
        <v>0</v>
      </c>
      <c r="EB49" s="75">
        <v>1</v>
      </c>
      <c r="EC49" s="76">
        <v>0</v>
      </c>
      <c r="ED49" s="76">
        <v>0</v>
      </c>
      <c r="EE49" s="76">
        <v>0</v>
      </c>
      <c r="EF49" s="77">
        <v>0</v>
      </c>
      <c r="EG49" s="75">
        <v>1</v>
      </c>
      <c r="EH49" s="76">
        <v>0</v>
      </c>
      <c r="EI49" s="76">
        <v>0</v>
      </c>
      <c r="EJ49" s="76">
        <v>0</v>
      </c>
      <c r="EK49" s="77">
        <v>0</v>
      </c>
      <c r="EL49" s="75">
        <v>1</v>
      </c>
      <c r="EM49" s="76">
        <v>0</v>
      </c>
      <c r="EN49" s="76">
        <v>0</v>
      </c>
      <c r="EO49" s="76">
        <v>0</v>
      </c>
      <c r="EP49" s="77">
        <v>0</v>
      </c>
      <c r="EQ49" s="75">
        <v>1</v>
      </c>
      <c r="ER49" s="76">
        <v>0</v>
      </c>
      <c r="ES49" s="76">
        <v>0</v>
      </c>
      <c r="ET49" s="76">
        <v>0</v>
      </c>
      <c r="EU49" s="77">
        <v>0</v>
      </c>
      <c r="EV49" s="75">
        <v>1</v>
      </c>
      <c r="EW49" s="76">
        <v>0</v>
      </c>
      <c r="EX49" s="76">
        <v>0</v>
      </c>
      <c r="EY49" s="76">
        <v>0</v>
      </c>
      <c r="EZ49" s="77">
        <v>0</v>
      </c>
      <c r="FA49" s="75">
        <v>1</v>
      </c>
      <c r="FB49" s="76">
        <v>0</v>
      </c>
      <c r="FC49" s="76">
        <v>0</v>
      </c>
      <c r="FD49" s="76">
        <v>0</v>
      </c>
      <c r="FE49" s="77">
        <v>0</v>
      </c>
      <c r="FF49" s="35">
        <f t="shared" si="4"/>
        <v>0</v>
      </c>
      <c r="FG49" s="48">
        <f t="shared" si="5"/>
        <v>30</v>
      </c>
      <c r="FH49" s="37">
        <f t="shared" si="6"/>
        <v>30</v>
      </c>
      <c r="FI49" s="37">
        <f t="shared" si="10"/>
        <v>0</v>
      </c>
      <c r="FJ49" s="37">
        <f t="shared" si="1"/>
        <v>0</v>
      </c>
      <c r="FK49" s="37">
        <f t="shared" si="2"/>
        <v>0</v>
      </c>
      <c r="FL49" s="37">
        <f t="shared" si="3"/>
        <v>0</v>
      </c>
      <c r="FM49" s="49"/>
      <c r="FN49" s="54"/>
      <c r="FO49" s="51"/>
    </row>
    <row r="50" spans="1:171" ht="15.75" thickBot="1" x14ac:dyDescent="0.3">
      <c r="A50" s="41" t="s">
        <v>28</v>
      </c>
      <c r="B50" s="42">
        <v>46</v>
      </c>
      <c r="C50" s="85" t="s">
        <v>66</v>
      </c>
      <c r="D50" s="81">
        <v>73220448</v>
      </c>
      <c r="E50" s="83">
        <v>43617</v>
      </c>
      <c r="F50" s="84" t="s">
        <v>15</v>
      </c>
      <c r="G50" s="75">
        <v>1</v>
      </c>
      <c r="H50" s="76">
        <v>0</v>
      </c>
      <c r="I50" s="76">
        <v>0</v>
      </c>
      <c r="J50" s="76">
        <v>0</v>
      </c>
      <c r="K50" s="77">
        <v>0</v>
      </c>
      <c r="L50" s="75">
        <v>1</v>
      </c>
      <c r="M50" s="76">
        <v>0</v>
      </c>
      <c r="N50" s="76">
        <v>0</v>
      </c>
      <c r="O50" s="76">
        <v>0</v>
      </c>
      <c r="P50" s="77">
        <v>0</v>
      </c>
      <c r="Q50" s="75">
        <v>1</v>
      </c>
      <c r="R50" s="76">
        <v>0</v>
      </c>
      <c r="S50" s="76">
        <v>0</v>
      </c>
      <c r="T50" s="76">
        <v>0</v>
      </c>
      <c r="U50" s="77">
        <v>0</v>
      </c>
      <c r="V50" s="75">
        <v>1</v>
      </c>
      <c r="W50" s="76">
        <v>0</v>
      </c>
      <c r="X50" s="76">
        <v>0</v>
      </c>
      <c r="Y50" s="76">
        <v>0</v>
      </c>
      <c r="Z50" s="77">
        <v>0</v>
      </c>
      <c r="AA50" s="75">
        <v>1</v>
      </c>
      <c r="AB50" s="76">
        <v>0</v>
      </c>
      <c r="AC50" s="76">
        <v>0</v>
      </c>
      <c r="AD50" s="76">
        <v>0</v>
      </c>
      <c r="AE50" s="77">
        <v>0</v>
      </c>
      <c r="AF50" s="75">
        <v>1</v>
      </c>
      <c r="AG50" s="76">
        <v>0</v>
      </c>
      <c r="AH50" s="76">
        <v>0</v>
      </c>
      <c r="AI50" s="76">
        <v>0</v>
      </c>
      <c r="AJ50" s="77">
        <v>0</v>
      </c>
      <c r="AK50" s="75">
        <v>1</v>
      </c>
      <c r="AL50" s="76">
        <v>0</v>
      </c>
      <c r="AM50" s="76">
        <v>0</v>
      </c>
      <c r="AN50" s="76">
        <v>0</v>
      </c>
      <c r="AO50" s="77">
        <v>0</v>
      </c>
      <c r="AP50" s="75">
        <v>1</v>
      </c>
      <c r="AQ50" s="76">
        <v>0</v>
      </c>
      <c r="AR50" s="76">
        <v>0</v>
      </c>
      <c r="AS50" s="76">
        <v>0</v>
      </c>
      <c r="AT50" s="77">
        <v>0</v>
      </c>
      <c r="AU50" s="75">
        <v>1</v>
      </c>
      <c r="AV50" s="76">
        <v>0</v>
      </c>
      <c r="AW50" s="76">
        <v>0</v>
      </c>
      <c r="AX50" s="76">
        <v>0</v>
      </c>
      <c r="AY50" s="77">
        <v>0</v>
      </c>
      <c r="AZ50" s="75">
        <v>1</v>
      </c>
      <c r="BA50" s="76">
        <v>0</v>
      </c>
      <c r="BB50" s="76">
        <v>0</v>
      </c>
      <c r="BC50" s="76">
        <v>0</v>
      </c>
      <c r="BD50" s="77">
        <v>0</v>
      </c>
      <c r="BE50" s="75">
        <v>1</v>
      </c>
      <c r="BF50" s="76">
        <v>0</v>
      </c>
      <c r="BG50" s="76">
        <v>0</v>
      </c>
      <c r="BH50" s="76">
        <v>0</v>
      </c>
      <c r="BI50" s="77">
        <v>0</v>
      </c>
      <c r="BJ50" s="75">
        <v>1</v>
      </c>
      <c r="BK50" s="76">
        <v>0</v>
      </c>
      <c r="BL50" s="76">
        <v>0</v>
      </c>
      <c r="BM50" s="76">
        <v>0</v>
      </c>
      <c r="BN50" s="77">
        <v>0</v>
      </c>
      <c r="BO50" s="75">
        <v>1</v>
      </c>
      <c r="BP50" s="76">
        <v>0</v>
      </c>
      <c r="BQ50" s="76">
        <v>0</v>
      </c>
      <c r="BR50" s="76">
        <v>0</v>
      </c>
      <c r="BS50" s="77">
        <v>0</v>
      </c>
      <c r="BT50" s="75">
        <v>1</v>
      </c>
      <c r="BU50" s="76">
        <v>0</v>
      </c>
      <c r="BV50" s="76">
        <v>0</v>
      </c>
      <c r="BW50" s="76">
        <v>0</v>
      </c>
      <c r="BX50" s="77">
        <v>0</v>
      </c>
      <c r="BY50" s="75">
        <v>1</v>
      </c>
      <c r="BZ50" s="76">
        <v>0</v>
      </c>
      <c r="CA50" s="76">
        <v>0</v>
      </c>
      <c r="CB50" s="76">
        <v>0</v>
      </c>
      <c r="CC50" s="77">
        <v>0</v>
      </c>
      <c r="CD50" s="75">
        <v>1</v>
      </c>
      <c r="CE50" s="76">
        <v>0</v>
      </c>
      <c r="CF50" s="76">
        <v>0</v>
      </c>
      <c r="CG50" s="76">
        <v>0</v>
      </c>
      <c r="CH50" s="77">
        <v>0</v>
      </c>
      <c r="CI50" s="75">
        <v>1</v>
      </c>
      <c r="CJ50" s="76">
        <v>0</v>
      </c>
      <c r="CK50" s="76">
        <v>0</v>
      </c>
      <c r="CL50" s="76">
        <v>0</v>
      </c>
      <c r="CM50" s="77">
        <v>0</v>
      </c>
      <c r="CN50" s="75">
        <v>1</v>
      </c>
      <c r="CO50" s="76">
        <v>0</v>
      </c>
      <c r="CP50" s="76">
        <v>0</v>
      </c>
      <c r="CQ50" s="76">
        <v>0</v>
      </c>
      <c r="CR50" s="77">
        <v>0</v>
      </c>
      <c r="CS50" s="75">
        <v>1</v>
      </c>
      <c r="CT50" s="76">
        <v>0</v>
      </c>
      <c r="CU50" s="76">
        <v>0</v>
      </c>
      <c r="CV50" s="76">
        <v>0</v>
      </c>
      <c r="CW50" s="77">
        <v>0</v>
      </c>
      <c r="CX50" s="75">
        <v>1</v>
      </c>
      <c r="CY50" s="76">
        <v>0</v>
      </c>
      <c r="CZ50" s="76">
        <v>0</v>
      </c>
      <c r="DA50" s="76">
        <v>0</v>
      </c>
      <c r="DB50" s="77">
        <v>0</v>
      </c>
      <c r="DC50" s="75">
        <v>1</v>
      </c>
      <c r="DD50" s="76">
        <v>0</v>
      </c>
      <c r="DE50" s="76">
        <v>0</v>
      </c>
      <c r="DF50" s="76">
        <v>0</v>
      </c>
      <c r="DG50" s="77">
        <v>0</v>
      </c>
      <c r="DH50" s="75">
        <v>1</v>
      </c>
      <c r="DI50" s="76">
        <v>0</v>
      </c>
      <c r="DJ50" s="76">
        <v>0</v>
      </c>
      <c r="DK50" s="76">
        <v>0</v>
      </c>
      <c r="DL50" s="77">
        <v>0</v>
      </c>
      <c r="DM50" s="75">
        <v>1</v>
      </c>
      <c r="DN50" s="76">
        <v>0</v>
      </c>
      <c r="DO50" s="76">
        <v>0</v>
      </c>
      <c r="DP50" s="76">
        <v>0</v>
      </c>
      <c r="DQ50" s="77">
        <v>0</v>
      </c>
      <c r="DR50" s="75">
        <v>1</v>
      </c>
      <c r="DS50" s="76">
        <v>0</v>
      </c>
      <c r="DT50" s="76">
        <v>0</v>
      </c>
      <c r="DU50" s="76">
        <v>0</v>
      </c>
      <c r="DV50" s="77">
        <v>0</v>
      </c>
      <c r="DW50" s="75">
        <v>1</v>
      </c>
      <c r="DX50" s="76">
        <v>0</v>
      </c>
      <c r="DY50" s="76">
        <v>0</v>
      </c>
      <c r="DZ50" s="76">
        <v>0</v>
      </c>
      <c r="EA50" s="77">
        <v>0</v>
      </c>
      <c r="EB50" s="75">
        <v>1</v>
      </c>
      <c r="EC50" s="76">
        <v>0</v>
      </c>
      <c r="ED50" s="76">
        <v>0</v>
      </c>
      <c r="EE50" s="76">
        <v>0</v>
      </c>
      <c r="EF50" s="77">
        <v>0</v>
      </c>
      <c r="EG50" s="75">
        <v>1</v>
      </c>
      <c r="EH50" s="76">
        <v>0</v>
      </c>
      <c r="EI50" s="76">
        <v>0</v>
      </c>
      <c r="EJ50" s="76">
        <v>0</v>
      </c>
      <c r="EK50" s="77">
        <v>0</v>
      </c>
      <c r="EL50" s="75">
        <v>1</v>
      </c>
      <c r="EM50" s="76">
        <v>0</v>
      </c>
      <c r="EN50" s="76">
        <v>0</v>
      </c>
      <c r="EO50" s="76">
        <v>0</v>
      </c>
      <c r="EP50" s="77">
        <v>0</v>
      </c>
      <c r="EQ50" s="75">
        <v>1</v>
      </c>
      <c r="ER50" s="76">
        <v>0</v>
      </c>
      <c r="ES50" s="76">
        <v>0</v>
      </c>
      <c r="ET50" s="76">
        <v>0</v>
      </c>
      <c r="EU50" s="77">
        <v>0</v>
      </c>
      <c r="EV50" s="75">
        <v>1</v>
      </c>
      <c r="EW50" s="76">
        <v>0</v>
      </c>
      <c r="EX50" s="76">
        <v>0</v>
      </c>
      <c r="EY50" s="76">
        <v>0</v>
      </c>
      <c r="EZ50" s="77">
        <v>0</v>
      </c>
      <c r="FA50" s="75">
        <v>1</v>
      </c>
      <c r="FB50" s="76">
        <v>0</v>
      </c>
      <c r="FC50" s="76">
        <v>0</v>
      </c>
      <c r="FD50" s="76">
        <v>0</v>
      </c>
      <c r="FE50" s="77">
        <v>0</v>
      </c>
      <c r="FF50" s="35">
        <f t="shared" si="4"/>
        <v>0</v>
      </c>
      <c r="FG50" s="48">
        <f t="shared" si="5"/>
        <v>30</v>
      </c>
      <c r="FH50" s="37">
        <f t="shared" si="6"/>
        <v>30</v>
      </c>
      <c r="FI50" s="37">
        <f t="shared" si="10"/>
        <v>0</v>
      </c>
      <c r="FJ50" s="37">
        <f t="shared" si="1"/>
        <v>0</v>
      </c>
      <c r="FK50" s="37">
        <f t="shared" si="2"/>
        <v>0</v>
      </c>
      <c r="FL50" s="37">
        <f t="shared" si="3"/>
        <v>0</v>
      </c>
      <c r="FM50" s="49"/>
      <c r="FN50" s="54"/>
      <c r="FO50" s="51"/>
    </row>
    <row r="51" spans="1:171" ht="15.75" thickBot="1" x14ac:dyDescent="0.3">
      <c r="A51" s="41" t="s">
        <v>13</v>
      </c>
      <c r="B51" s="42">
        <v>47</v>
      </c>
      <c r="C51" s="85" t="s">
        <v>81</v>
      </c>
      <c r="D51" s="81">
        <v>75733515</v>
      </c>
      <c r="E51" s="83">
        <v>43872</v>
      </c>
      <c r="F51" s="84" t="s">
        <v>15</v>
      </c>
      <c r="G51" s="75">
        <v>1</v>
      </c>
      <c r="H51" s="76">
        <v>0</v>
      </c>
      <c r="I51" s="76">
        <v>0</v>
      </c>
      <c r="J51" s="76">
        <v>0</v>
      </c>
      <c r="K51" s="77">
        <v>0</v>
      </c>
      <c r="L51" s="75">
        <v>1</v>
      </c>
      <c r="M51" s="76">
        <v>0</v>
      </c>
      <c r="N51" s="76">
        <v>0</v>
      </c>
      <c r="O51" s="76">
        <v>0</v>
      </c>
      <c r="P51" s="77">
        <v>0</v>
      </c>
      <c r="Q51" s="75">
        <v>1</v>
      </c>
      <c r="R51" s="76">
        <v>0</v>
      </c>
      <c r="S51" s="76">
        <v>0</v>
      </c>
      <c r="T51" s="76">
        <v>0</v>
      </c>
      <c r="U51" s="77">
        <v>0</v>
      </c>
      <c r="V51" s="75">
        <v>1</v>
      </c>
      <c r="W51" s="76">
        <v>0</v>
      </c>
      <c r="X51" s="76">
        <v>0</v>
      </c>
      <c r="Y51" s="76">
        <v>0</v>
      </c>
      <c r="Z51" s="77">
        <v>0</v>
      </c>
      <c r="AA51" s="75">
        <v>1</v>
      </c>
      <c r="AB51" s="76">
        <v>0</v>
      </c>
      <c r="AC51" s="76">
        <v>0</v>
      </c>
      <c r="AD51" s="76">
        <v>0</v>
      </c>
      <c r="AE51" s="77">
        <v>0</v>
      </c>
      <c r="AF51" s="75">
        <v>1</v>
      </c>
      <c r="AG51" s="76">
        <v>0</v>
      </c>
      <c r="AH51" s="76">
        <v>0</v>
      </c>
      <c r="AI51" s="76">
        <v>0</v>
      </c>
      <c r="AJ51" s="77">
        <v>0</v>
      </c>
      <c r="AK51" s="75">
        <v>1</v>
      </c>
      <c r="AL51" s="76">
        <v>0</v>
      </c>
      <c r="AM51" s="76">
        <v>0</v>
      </c>
      <c r="AN51" s="76">
        <v>0</v>
      </c>
      <c r="AO51" s="77">
        <v>0</v>
      </c>
      <c r="AP51" s="75">
        <v>1</v>
      </c>
      <c r="AQ51" s="76">
        <v>0</v>
      </c>
      <c r="AR51" s="76">
        <v>0</v>
      </c>
      <c r="AS51" s="76">
        <v>0</v>
      </c>
      <c r="AT51" s="77">
        <v>0</v>
      </c>
      <c r="AU51" s="75">
        <v>1</v>
      </c>
      <c r="AV51" s="76">
        <v>0</v>
      </c>
      <c r="AW51" s="76">
        <v>0</v>
      </c>
      <c r="AX51" s="76">
        <v>0</v>
      </c>
      <c r="AY51" s="77">
        <v>0</v>
      </c>
      <c r="AZ51" s="75">
        <v>1</v>
      </c>
      <c r="BA51" s="76">
        <v>0</v>
      </c>
      <c r="BB51" s="76">
        <v>0</v>
      </c>
      <c r="BC51" s="76">
        <v>0</v>
      </c>
      <c r="BD51" s="77">
        <v>0</v>
      </c>
      <c r="BE51" s="75">
        <v>1</v>
      </c>
      <c r="BF51" s="76">
        <v>0</v>
      </c>
      <c r="BG51" s="76">
        <v>0</v>
      </c>
      <c r="BH51" s="76">
        <v>0</v>
      </c>
      <c r="BI51" s="77">
        <v>0</v>
      </c>
      <c r="BJ51" s="75">
        <v>1</v>
      </c>
      <c r="BK51" s="76">
        <v>0</v>
      </c>
      <c r="BL51" s="76">
        <v>0</v>
      </c>
      <c r="BM51" s="76">
        <v>0</v>
      </c>
      <c r="BN51" s="77">
        <v>0</v>
      </c>
      <c r="BO51" s="75">
        <v>1</v>
      </c>
      <c r="BP51" s="76">
        <v>0</v>
      </c>
      <c r="BQ51" s="76">
        <v>0</v>
      </c>
      <c r="BR51" s="76">
        <v>0</v>
      </c>
      <c r="BS51" s="77">
        <v>0</v>
      </c>
      <c r="BT51" s="75">
        <v>1</v>
      </c>
      <c r="BU51" s="76">
        <v>0</v>
      </c>
      <c r="BV51" s="76">
        <v>0</v>
      </c>
      <c r="BW51" s="76">
        <v>0</v>
      </c>
      <c r="BX51" s="77">
        <v>0</v>
      </c>
      <c r="BY51" s="75">
        <v>1</v>
      </c>
      <c r="BZ51" s="76">
        <v>0</v>
      </c>
      <c r="CA51" s="76">
        <v>0</v>
      </c>
      <c r="CB51" s="76">
        <v>0</v>
      </c>
      <c r="CC51" s="77">
        <v>0</v>
      </c>
      <c r="CD51" s="75">
        <v>1</v>
      </c>
      <c r="CE51" s="76">
        <v>0</v>
      </c>
      <c r="CF51" s="76">
        <v>0</v>
      </c>
      <c r="CG51" s="76">
        <v>0</v>
      </c>
      <c r="CH51" s="77">
        <v>0</v>
      </c>
      <c r="CI51" s="75">
        <v>1</v>
      </c>
      <c r="CJ51" s="76">
        <v>0</v>
      </c>
      <c r="CK51" s="76">
        <v>0</v>
      </c>
      <c r="CL51" s="76">
        <v>0</v>
      </c>
      <c r="CM51" s="77">
        <v>0</v>
      </c>
      <c r="CN51" s="75">
        <v>1</v>
      </c>
      <c r="CO51" s="76">
        <v>0</v>
      </c>
      <c r="CP51" s="76">
        <v>0</v>
      </c>
      <c r="CQ51" s="76">
        <v>0</v>
      </c>
      <c r="CR51" s="77">
        <v>0</v>
      </c>
      <c r="CS51" s="75">
        <v>1</v>
      </c>
      <c r="CT51" s="76">
        <v>0</v>
      </c>
      <c r="CU51" s="76">
        <v>0</v>
      </c>
      <c r="CV51" s="76">
        <v>0</v>
      </c>
      <c r="CW51" s="77">
        <v>0</v>
      </c>
      <c r="CX51" s="75">
        <v>1</v>
      </c>
      <c r="CY51" s="76">
        <v>0</v>
      </c>
      <c r="CZ51" s="76">
        <v>0</v>
      </c>
      <c r="DA51" s="76">
        <v>0</v>
      </c>
      <c r="DB51" s="77">
        <v>0</v>
      </c>
      <c r="DC51" s="75">
        <v>1</v>
      </c>
      <c r="DD51" s="76">
        <v>0</v>
      </c>
      <c r="DE51" s="76">
        <v>0</v>
      </c>
      <c r="DF51" s="76">
        <v>0</v>
      </c>
      <c r="DG51" s="77">
        <v>0</v>
      </c>
      <c r="DH51" s="75">
        <v>1</v>
      </c>
      <c r="DI51" s="76">
        <v>0</v>
      </c>
      <c r="DJ51" s="76">
        <v>0</v>
      </c>
      <c r="DK51" s="76">
        <v>0</v>
      </c>
      <c r="DL51" s="77">
        <v>0</v>
      </c>
      <c r="DM51" s="75">
        <v>1</v>
      </c>
      <c r="DN51" s="76">
        <v>0</v>
      </c>
      <c r="DO51" s="76">
        <v>0</v>
      </c>
      <c r="DP51" s="76">
        <v>0</v>
      </c>
      <c r="DQ51" s="77">
        <v>0</v>
      </c>
      <c r="DR51" s="75">
        <v>1</v>
      </c>
      <c r="DS51" s="76">
        <v>0</v>
      </c>
      <c r="DT51" s="76">
        <v>0</v>
      </c>
      <c r="DU51" s="76">
        <v>0</v>
      </c>
      <c r="DV51" s="77">
        <v>0</v>
      </c>
      <c r="DW51" s="75">
        <v>1</v>
      </c>
      <c r="DX51" s="76">
        <v>0</v>
      </c>
      <c r="DY51" s="76">
        <v>0</v>
      </c>
      <c r="DZ51" s="76">
        <v>0</v>
      </c>
      <c r="EA51" s="77">
        <v>0</v>
      </c>
      <c r="EB51" s="75">
        <v>1</v>
      </c>
      <c r="EC51" s="76">
        <v>0</v>
      </c>
      <c r="ED51" s="76">
        <v>0</v>
      </c>
      <c r="EE51" s="76">
        <v>0</v>
      </c>
      <c r="EF51" s="77">
        <v>0</v>
      </c>
      <c r="EG51" s="75">
        <v>1</v>
      </c>
      <c r="EH51" s="76">
        <v>0</v>
      </c>
      <c r="EI51" s="76">
        <v>0</v>
      </c>
      <c r="EJ51" s="76">
        <v>0</v>
      </c>
      <c r="EK51" s="77">
        <v>0</v>
      </c>
      <c r="EL51" s="75">
        <v>1</v>
      </c>
      <c r="EM51" s="76">
        <v>0</v>
      </c>
      <c r="EN51" s="76">
        <v>0</v>
      </c>
      <c r="EO51" s="76">
        <v>0</v>
      </c>
      <c r="EP51" s="77">
        <v>0</v>
      </c>
      <c r="EQ51" s="75">
        <v>1</v>
      </c>
      <c r="ER51" s="76">
        <v>0</v>
      </c>
      <c r="ES51" s="76">
        <v>0</v>
      </c>
      <c r="ET51" s="76">
        <v>0</v>
      </c>
      <c r="EU51" s="77">
        <v>0</v>
      </c>
      <c r="EV51" s="75">
        <v>1</v>
      </c>
      <c r="EW51" s="76">
        <v>0</v>
      </c>
      <c r="EX51" s="76">
        <v>0</v>
      </c>
      <c r="EY51" s="76">
        <v>0</v>
      </c>
      <c r="EZ51" s="77">
        <v>0</v>
      </c>
      <c r="FA51" s="75">
        <v>1</v>
      </c>
      <c r="FB51" s="76">
        <v>0</v>
      </c>
      <c r="FC51" s="76">
        <v>0</v>
      </c>
      <c r="FD51" s="76">
        <v>0</v>
      </c>
      <c r="FE51" s="77">
        <v>0</v>
      </c>
      <c r="FF51" s="35">
        <f t="shared" ref="FF51" si="11">(COUNTBLANK(G51:AO51)/5)</f>
        <v>0</v>
      </c>
      <c r="FG51" s="48">
        <f t="shared" ref="FG51" si="12">+AP51+AU51+AZ51+BE51+BJ51+BO51+BT51+BY51+CD51+CI51+CN51+CS51+CX51+DC51+DH51+DM51+DR51+DW51+EB51+EG51+EL51+EQ51+EV51+FA51+$FF$1</f>
        <v>30</v>
      </c>
      <c r="FH51" s="37">
        <f t="shared" ref="FH51" si="13">+FG51-FF51</f>
        <v>30</v>
      </c>
      <c r="FI51" s="37">
        <f t="shared" si="10"/>
        <v>0</v>
      </c>
      <c r="FJ51" s="37">
        <f t="shared" si="1"/>
        <v>0</v>
      </c>
      <c r="FK51" s="37">
        <f t="shared" si="2"/>
        <v>0</v>
      </c>
      <c r="FL51" s="37">
        <f t="shared" si="3"/>
        <v>0</v>
      </c>
      <c r="FM51" s="49"/>
      <c r="FN51" s="54"/>
      <c r="FO51" s="51"/>
    </row>
    <row r="52" spans="1:171" ht="15.75" thickBot="1" x14ac:dyDescent="0.3">
      <c r="A52" s="58" t="s">
        <v>32</v>
      </c>
      <c r="B52" s="42">
        <v>48</v>
      </c>
      <c r="C52" s="85" t="s">
        <v>67</v>
      </c>
      <c r="D52" s="81">
        <v>41696368</v>
      </c>
      <c r="E52" s="83">
        <v>43617</v>
      </c>
      <c r="F52" s="84" t="s">
        <v>15</v>
      </c>
      <c r="G52" s="75">
        <v>1</v>
      </c>
      <c r="H52" s="76">
        <v>0</v>
      </c>
      <c r="I52" s="76">
        <v>0</v>
      </c>
      <c r="J52" s="76">
        <v>0</v>
      </c>
      <c r="K52" s="77">
        <v>0</v>
      </c>
      <c r="L52" s="75">
        <v>1</v>
      </c>
      <c r="M52" s="76">
        <v>0</v>
      </c>
      <c r="N52" s="76">
        <v>0</v>
      </c>
      <c r="O52" s="76">
        <v>0</v>
      </c>
      <c r="P52" s="77">
        <v>0</v>
      </c>
      <c r="Q52" s="75">
        <v>1</v>
      </c>
      <c r="R52" s="76">
        <v>0</v>
      </c>
      <c r="S52" s="76">
        <v>0</v>
      </c>
      <c r="T52" s="76">
        <v>0</v>
      </c>
      <c r="U52" s="77">
        <v>0</v>
      </c>
      <c r="V52" s="75">
        <v>1</v>
      </c>
      <c r="W52" s="76">
        <v>0</v>
      </c>
      <c r="X52" s="76">
        <v>0</v>
      </c>
      <c r="Y52" s="76">
        <v>0</v>
      </c>
      <c r="Z52" s="77">
        <v>0</v>
      </c>
      <c r="AA52" s="75">
        <v>1</v>
      </c>
      <c r="AB52" s="76">
        <v>0</v>
      </c>
      <c r="AC52" s="76">
        <v>0</v>
      </c>
      <c r="AD52" s="76">
        <v>0</v>
      </c>
      <c r="AE52" s="77">
        <v>0</v>
      </c>
      <c r="AF52" s="75">
        <v>1</v>
      </c>
      <c r="AG52" s="76">
        <v>0</v>
      </c>
      <c r="AH52" s="76">
        <v>0</v>
      </c>
      <c r="AI52" s="76">
        <v>0</v>
      </c>
      <c r="AJ52" s="77">
        <v>0</v>
      </c>
      <c r="AK52" s="75">
        <v>1</v>
      </c>
      <c r="AL52" s="76">
        <v>0</v>
      </c>
      <c r="AM52" s="76">
        <v>0</v>
      </c>
      <c r="AN52" s="76">
        <v>0</v>
      </c>
      <c r="AO52" s="77">
        <v>0</v>
      </c>
      <c r="AP52" s="75">
        <v>1</v>
      </c>
      <c r="AQ52" s="76">
        <v>0</v>
      </c>
      <c r="AR52" s="76">
        <v>0</v>
      </c>
      <c r="AS52" s="76">
        <v>0</v>
      </c>
      <c r="AT52" s="77">
        <v>0</v>
      </c>
      <c r="AU52" s="75">
        <v>1</v>
      </c>
      <c r="AV52" s="76">
        <v>0</v>
      </c>
      <c r="AW52" s="76">
        <v>0</v>
      </c>
      <c r="AX52" s="76">
        <v>0</v>
      </c>
      <c r="AY52" s="77">
        <v>0</v>
      </c>
      <c r="AZ52" s="75">
        <v>1</v>
      </c>
      <c r="BA52" s="76">
        <v>0</v>
      </c>
      <c r="BB52" s="76">
        <v>0</v>
      </c>
      <c r="BC52" s="76">
        <v>0</v>
      </c>
      <c r="BD52" s="77">
        <v>0</v>
      </c>
      <c r="BE52" s="75">
        <v>1</v>
      </c>
      <c r="BF52" s="76">
        <v>0</v>
      </c>
      <c r="BG52" s="76">
        <v>0</v>
      </c>
      <c r="BH52" s="76">
        <v>0</v>
      </c>
      <c r="BI52" s="77">
        <v>0</v>
      </c>
      <c r="BJ52" s="75">
        <v>1</v>
      </c>
      <c r="BK52" s="76">
        <v>0</v>
      </c>
      <c r="BL52" s="76">
        <v>0</v>
      </c>
      <c r="BM52" s="76">
        <v>0</v>
      </c>
      <c r="BN52" s="77">
        <v>0</v>
      </c>
      <c r="BO52" s="75">
        <v>1</v>
      </c>
      <c r="BP52" s="76">
        <v>0</v>
      </c>
      <c r="BQ52" s="76">
        <v>0</v>
      </c>
      <c r="BR52" s="76">
        <v>0</v>
      </c>
      <c r="BS52" s="77">
        <v>0</v>
      </c>
      <c r="BT52" s="75">
        <v>1</v>
      </c>
      <c r="BU52" s="76">
        <v>0</v>
      </c>
      <c r="BV52" s="76">
        <v>0</v>
      </c>
      <c r="BW52" s="76">
        <v>0</v>
      </c>
      <c r="BX52" s="77">
        <v>0</v>
      </c>
      <c r="BY52" s="75">
        <v>1</v>
      </c>
      <c r="BZ52" s="76">
        <v>0</v>
      </c>
      <c r="CA52" s="76">
        <v>0</v>
      </c>
      <c r="CB52" s="76">
        <v>0</v>
      </c>
      <c r="CC52" s="77">
        <v>0</v>
      </c>
      <c r="CD52" s="75">
        <v>1</v>
      </c>
      <c r="CE52" s="76">
        <v>0</v>
      </c>
      <c r="CF52" s="76">
        <v>0</v>
      </c>
      <c r="CG52" s="76">
        <v>0</v>
      </c>
      <c r="CH52" s="77">
        <v>0</v>
      </c>
      <c r="CI52" s="75">
        <v>1</v>
      </c>
      <c r="CJ52" s="76">
        <v>0</v>
      </c>
      <c r="CK52" s="76">
        <v>0</v>
      </c>
      <c r="CL52" s="76">
        <v>0</v>
      </c>
      <c r="CM52" s="77">
        <v>0</v>
      </c>
      <c r="CN52" s="75">
        <v>1</v>
      </c>
      <c r="CO52" s="76">
        <v>0</v>
      </c>
      <c r="CP52" s="76">
        <v>0</v>
      </c>
      <c r="CQ52" s="76">
        <v>0</v>
      </c>
      <c r="CR52" s="77">
        <v>0</v>
      </c>
      <c r="CS52" s="75">
        <v>1</v>
      </c>
      <c r="CT52" s="76">
        <v>0</v>
      </c>
      <c r="CU52" s="76">
        <v>0</v>
      </c>
      <c r="CV52" s="76">
        <v>0</v>
      </c>
      <c r="CW52" s="77">
        <v>0</v>
      </c>
      <c r="CX52" s="75">
        <v>1</v>
      </c>
      <c r="CY52" s="76">
        <v>0</v>
      </c>
      <c r="CZ52" s="76">
        <v>0</v>
      </c>
      <c r="DA52" s="76">
        <v>0</v>
      </c>
      <c r="DB52" s="77">
        <v>0</v>
      </c>
      <c r="DC52" s="75">
        <v>1</v>
      </c>
      <c r="DD52" s="76">
        <v>0</v>
      </c>
      <c r="DE52" s="76">
        <v>0</v>
      </c>
      <c r="DF52" s="76">
        <v>0</v>
      </c>
      <c r="DG52" s="77">
        <v>0</v>
      </c>
      <c r="DH52" s="75">
        <v>1</v>
      </c>
      <c r="DI52" s="76">
        <v>0</v>
      </c>
      <c r="DJ52" s="76">
        <v>0</v>
      </c>
      <c r="DK52" s="76">
        <v>0</v>
      </c>
      <c r="DL52" s="77">
        <v>0</v>
      </c>
      <c r="DM52" s="75">
        <v>1</v>
      </c>
      <c r="DN52" s="76">
        <v>0</v>
      </c>
      <c r="DO52" s="76">
        <v>0</v>
      </c>
      <c r="DP52" s="76">
        <v>0</v>
      </c>
      <c r="DQ52" s="77">
        <v>0</v>
      </c>
      <c r="DR52" s="75">
        <v>1</v>
      </c>
      <c r="DS52" s="76">
        <v>0</v>
      </c>
      <c r="DT52" s="76">
        <v>0</v>
      </c>
      <c r="DU52" s="76">
        <v>0</v>
      </c>
      <c r="DV52" s="77">
        <v>0</v>
      </c>
      <c r="DW52" s="75">
        <v>1</v>
      </c>
      <c r="DX52" s="76">
        <v>0</v>
      </c>
      <c r="DY52" s="76">
        <v>0</v>
      </c>
      <c r="DZ52" s="76">
        <v>0</v>
      </c>
      <c r="EA52" s="77">
        <v>0</v>
      </c>
      <c r="EB52" s="75">
        <v>1</v>
      </c>
      <c r="EC52" s="76">
        <v>0</v>
      </c>
      <c r="ED52" s="76">
        <v>0</v>
      </c>
      <c r="EE52" s="76">
        <v>0</v>
      </c>
      <c r="EF52" s="77">
        <v>0</v>
      </c>
      <c r="EG52" s="75">
        <v>1</v>
      </c>
      <c r="EH52" s="76">
        <v>0</v>
      </c>
      <c r="EI52" s="76">
        <v>0</v>
      </c>
      <c r="EJ52" s="76">
        <v>0</v>
      </c>
      <c r="EK52" s="77">
        <v>0</v>
      </c>
      <c r="EL52" s="75">
        <v>1</v>
      </c>
      <c r="EM52" s="76">
        <v>0</v>
      </c>
      <c r="EN52" s="76">
        <v>0</v>
      </c>
      <c r="EO52" s="76">
        <v>0</v>
      </c>
      <c r="EP52" s="77">
        <v>0</v>
      </c>
      <c r="EQ52" s="75">
        <v>1</v>
      </c>
      <c r="ER52" s="76">
        <v>0</v>
      </c>
      <c r="ES52" s="76">
        <v>0</v>
      </c>
      <c r="ET52" s="76">
        <v>0</v>
      </c>
      <c r="EU52" s="77">
        <v>0</v>
      </c>
      <c r="EV52" s="75">
        <v>1</v>
      </c>
      <c r="EW52" s="76">
        <v>0</v>
      </c>
      <c r="EX52" s="76">
        <v>0</v>
      </c>
      <c r="EY52" s="76">
        <v>0</v>
      </c>
      <c r="EZ52" s="77">
        <v>0</v>
      </c>
      <c r="FA52" s="75">
        <v>1</v>
      </c>
      <c r="FB52" s="76">
        <v>0</v>
      </c>
      <c r="FC52" s="76">
        <v>0</v>
      </c>
      <c r="FD52" s="76">
        <v>0</v>
      </c>
      <c r="FE52" s="77">
        <v>0</v>
      </c>
      <c r="FF52" s="35">
        <f t="shared" si="4"/>
        <v>0</v>
      </c>
      <c r="FG52" s="48">
        <f t="shared" si="5"/>
        <v>30</v>
      </c>
      <c r="FH52" s="37">
        <f t="shared" si="6"/>
        <v>30</v>
      </c>
      <c r="FI52" s="37">
        <f t="shared" si="10"/>
        <v>0</v>
      </c>
      <c r="FJ52" s="37">
        <f t="shared" si="1"/>
        <v>0</v>
      </c>
      <c r="FK52" s="37">
        <f t="shared" si="2"/>
        <v>0</v>
      </c>
      <c r="FL52" s="37">
        <f t="shared" si="3"/>
        <v>0</v>
      </c>
      <c r="FM52" s="49"/>
      <c r="FN52" s="54"/>
      <c r="FO52" s="51"/>
    </row>
    <row r="53" spans="1:171" ht="15.75" thickBot="1" x14ac:dyDescent="0.3">
      <c r="A53" s="41" t="s">
        <v>13</v>
      </c>
      <c r="B53" s="42">
        <v>49</v>
      </c>
      <c r="C53" s="43" t="s">
        <v>68</v>
      </c>
      <c r="D53" s="44" t="s">
        <v>69</v>
      </c>
      <c r="E53" s="45">
        <v>43617</v>
      </c>
      <c r="F53" s="46" t="s">
        <v>15</v>
      </c>
      <c r="G53" s="62">
        <v>1</v>
      </c>
      <c r="H53" s="63">
        <v>0</v>
      </c>
      <c r="I53" s="63">
        <v>0</v>
      </c>
      <c r="J53" s="63">
        <v>0</v>
      </c>
      <c r="K53" s="64">
        <v>0</v>
      </c>
      <c r="L53" s="62">
        <v>1</v>
      </c>
      <c r="M53" s="63">
        <v>0</v>
      </c>
      <c r="N53" s="63">
        <v>0</v>
      </c>
      <c r="O53" s="63">
        <v>0</v>
      </c>
      <c r="P53" s="64">
        <v>0</v>
      </c>
      <c r="Q53" s="62">
        <v>1</v>
      </c>
      <c r="R53" s="63">
        <v>0</v>
      </c>
      <c r="S53" s="63">
        <v>0</v>
      </c>
      <c r="T53" s="63">
        <v>0</v>
      </c>
      <c r="U53" s="64">
        <v>0</v>
      </c>
      <c r="V53" s="62">
        <v>1</v>
      </c>
      <c r="W53" s="63">
        <v>0</v>
      </c>
      <c r="X53" s="63">
        <v>0</v>
      </c>
      <c r="Y53" s="63">
        <v>0</v>
      </c>
      <c r="Z53" s="64">
        <v>0</v>
      </c>
      <c r="AA53" s="62">
        <v>1</v>
      </c>
      <c r="AB53" s="63">
        <v>0</v>
      </c>
      <c r="AC53" s="63">
        <v>0</v>
      </c>
      <c r="AD53" s="63">
        <v>0</v>
      </c>
      <c r="AE53" s="64">
        <v>0</v>
      </c>
      <c r="AF53" s="62">
        <v>1</v>
      </c>
      <c r="AG53" s="63">
        <v>0</v>
      </c>
      <c r="AH53" s="63">
        <v>0</v>
      </c>
      <c r="AI53" s="63">
        <v>0</v>
      </c>
      <c r="AJ53" s="64">
        <v>0</v>
      </c>
      <c r="AK53" s="62">
        <v>1</v>
      </c>
      <c r="AL53" s="63">
        <v>0</v>
      </c>
      <c r="AM53" s="63">
        <v>0</v>
      </c>
      <c r="AN53" s="63">
        <v>0</v>
      </c>
      <c r="AO53" s="64">
        <v>0</v>
      </c>
      <c r="AP53" s="62">
        <v>1</v>
      </c>
      <c r="AQ53" s="63">
        <v>0</v>
      </c>
      <c r="AR53" s="63">
        <v>0</v>
      </c>
      <c r="AS53" s="63">
        <v>0</v>
      </c>
      <c r="AT53" s="64">
        <v>0</v>
      </c>
      <c r="AU53" s="62">
        <v>1</v>
      </c>
      <c r="AV53" s="63">
        <v>0</v>
      </c>
      <c r="AW53" s="63">
        <v>0</v>
      </c>
      <c r="AX53" s="63">
        <v>0</v>
      </c>
      <c r="AY53" s="64">
        <v>0</v>
      </c>
      <c r="AZ53" s="62">
        <v>1</v>
      </c>
      <c r="BA53" s="63">
        <v>0</v>
      </c>
      <c r="BB53" s="63">
        <v>0</v>
      </c>
      <c r="BC53" s="63">
        <v>0</v>
      </c>
      <c r="BD53" s="64">
        <v>0</v>
      </c>
      <c r="BE53" s="62">
        <v>1</v>
      </c>
      <c r="BF53" s="63">
        <v>0</v>
      </c>
      <c r="BG53" s="63">
        <v>0</v>
      </c>
      <c r="BH53" s="63">
        <v>0</v>
      </c>
      <c r="BI53" s="64">
        <v>0</v>
      </c>
      <c r="BJ53" s="62">
        <v>1</v>
      </c>
      <c r="BK53" s="63">
        <v>0</v>
      </c>
      <c r="BL53" s="63">
        <v>0</v>
      </c>
      <c r="BM53" s="63">
        <v>0</v>
      </c>
      <c r="BN53" s="64">
        <v>0</v>
      </c>
      <c r="BO53" s="62">
        <v>1</v>
      </c>
      <c r="BP53" s="63">
        <v>0</v>
      </c>
      <c r="BQ53" s="63">
        <v>0</v>
      </c>
      <c r="BR53" s="63">
        <v>0</v>
      </c>
      <c r="BS53" s="64">
        <v>0</v>
      </c>
      <c r="BT53" s="62">
        <v>1</v>
      </c>
      <c r="BU53" s="63">
        <v>0</v>
      </c>
      <c r="BV53" s="63">
        <v>0</v>
      </c>
      <c r="BW53" s="63">
        <v>0</v>
      </c>
      <c r="BX53" s="64">
        <v>0</v>
      </c>
      <c r="BY53" s="62">
        <v>1</v>
      </c>
      <c r="BZ53" s="63">
        <v>0</v>
      </c>
      <c r="CA53" s="63">
        <v>0</v>
      </c>
      <c r="CB53" s="63">
        <v>0</v>
      </c>
      <c r="CC53" s="64">
        <v>0</v>
      </c>
      <c r="CD53" s="62">
        <v>1</v>
      </c>
      <c r="CE53" s="63">
        <v>0</v>
      </c>
      <c r="CF53" s="63">
        <v>0</v>
      </c>
      <c r="CG53" s="63">
        <v>0</v>
      </c>
      <c r="CH53" s="64">
        <v>0</v>
      </c>
      <c r="CI53" s="62">
        <v>1</v>
      </c>
      <c r="CJ53" s="63">
        <v>0</v>
      </c>
      <c r="CK53" s="63">
        <v>0</v>
      </c>
      <c r="CL53" s="63">
        <v>0</v>
      </c>
      <c r="CM53" s="64">
        <v>0</v>
      </c>
      <c r="CN53" s="62">
        <v>1</v>
      </c>
      <c r="CO53" s="63">
        <v>0</v>
      </c>
      <c r="CP53" s="63">
        <v>0</v>
      </c>
      <c r="CQ53" s="63">
        <v>0</v>
      </c>
      <c r="CR53" s="64">
        <v>0</v>
      </c>
      <c r="CS53" s="62">
        <v>1</v>
      </c>
      <c r="CT53" s="63">
        <v>0</v>
      </c>
      <c r="CU53" s="63">
        <v>0</v>
      </c>
      <c r="CV53" s="63">
        <v>0</v>
      </c>
      <c r="CW53" s="64">
        <v>0</v>
      </c>
      <c r="CX53" s="62">
        <v>1</v>
      </c>
      <c r="CY53" s="63">
        <v>0</v>
      </c>
      <c r="CZ53" s="63">
        <v>0</v>
      </c>
      <c r="DA53" s="63">
        <v>0</v>
      </c>
      <c r="DB53" s="64">
        <v>0</v>
      </c>
      <c r="DC53" s="62">
        <v>1</v>
      </c>
      <c r="DD53" s="63">
        <v>0</v>
      </c>
      <c r="DE53" s="63">
        <v>0</v>
      </c>
      <c r="DF53" s="63">
        <v>0</v>
      </c>
      <c r="DG53" s="64">
        <v>0</v>
      </c>
      <c r="DH53" s="62">
        <v>1</v>
      </c>
      <c r="DI53" s="63">
        <v>0</v>
      </c>
      <c r="DJ53" s="63">
        <v>0</v>
      </c>
      <c r="DK53" s="63">
        <v>0</v>
      </c>
      <c r="DL53" s="64">
        <v>0</v>
      </c>
      <c r="DM53" s="62">
        <v>1</v>
      </c>
      <c r="DN53" s="63">
        <v>0</v>
      </c>
      <c r="DO53" s="63">
        <v>0</v>
      </c>
      <c r="DP53" s="63">
        <v>0</v>
      </c>
      <c r="DQ53" s="64">
        <v>0</v>
      </c>
      <c r="DR53" s="62">
        <v>1</v>
      </c>
      <c r="DS53" s="63">
        <v>0</v>
      </c>
      <c r="DT53" s="63">
        <v>0</v>
      </c>
      <c r="DU53" s="63">
        <v>0</v>
      </c>
      <c r="DV53" s="64">
        <v>0</v>
      </c>
      <c r="DW53" s="62">
        <v>1</v>
      </c>
      <c r="DX53" s="63">
        <v>0</v>
      </c>
      <c r="DY53" s="63">
        <v>0</v>
      </c>
      <c r="DZ53" s="63">
        <v>0</v>
      </c>
      <c r="EA53" s="64">
        <v>0</v>
      </c>
      <c r="EB53" s="62">
        <v>1</v>
      </c>
      <c r="EC53" s="63">
        <v>0</v>
      </c>
      <c r="ED53" s="63">
        <v>0</v>
      </c>
      <c r="EE53" s="63">
        <v>0</v>
      </c>
      <c r="EF53" s="64">
        <v>0</v>
      </c>
      <c r="EG53" s="62">
        <v>1</v>
      </c>
      <c r="EH53" s="63">
        <v>0</v>
      </c>
      <c r="EI53" s="63">
        <v>0</v>
      </c>
      <c r="EJ53" s="63">
        <v>0</v>
      </c>
      <c r="EK53" s="64">
        <v>0</v>
      </c>
      <c r="EL53" s="62">
        <v>1</v>
      </c>
      <c r="EM53" s="63">
        <v>0</v>
      </c>
      <c r="EN53" s="63">
        <v>0</v>
      </c>
      <c r="EO53" s="63">
        <v>0</v>
      </c>
      <c r="EP53" s="64">
        <v>0</v>
      </c>
      <c r="EQ53" s="62">
        <v>1</v>
      </c>
      <c r="ER53" s="63">
        <v>0</v>
      </c>
      <c r="ES53" s="63">
        <v>0</v>
      </c>
      <c r="ET53" s="63">
        <v>0</v>
      </c>
      <c r="EU53" s="64">
        <v>0</v>
      </c>
      <c r="EV53" s="62">
        <v>1</v>
      </c>
      <c r="EW53" s="63">
        <v>0</v>
      </c>
      <c r="EX53" s="63">
        <v>0</v>
      </c>
      <c r="EY53" s="63">
        <v>0</v>
      </c>
      <c r="EZ53" s="64">
        <v>0</v>
      </c>
      <c r="FA53" s="62">
        <v>1</v>
      </c>
      <c r="FB53" s="63">
        <v>0</v>
      </c>
      <c r="FC53" s="63">
        <v>0</v>
      </c>
      <c r="FD53" s="63">
        <v>0</v>
      </c>
      <c r="FE53" s="64">
        <v>0</v>
      </c>
      <c r="FF53" s="35">
        <f t="shared" si="4"/>
        <v>0</v>
      </c>
      <c r="FG53" s="48">
        <f t="shared" si="5"/>
        <v>30</v>
      </c>
      <c r="FH53" s="37">
        <f t="shared" si="6"/>
        <v>30</v>
      </c>
      <c r="FI53" s="37">
        <f t="shared" si="10"/>
        <v>0</v>
      </c>
      <c r="FJ53" s="37">
        <f t="shared" si="1"/>
        <v>0</v>
      </c>
      <c r="FK53" s="37">
        <f t="shared" si="2"/>
        <v>0</v>
      </c>
      <c r="FL53" s="37">
        <f t="shared" si="3"/>
        <v>0</v>
      </c>
      <c r="FM53" s="49"/>
      <c r="FN53" s="54"/>
      <c r="FO53" s="51"/>
    </row>
    <row r="54" spans="1:171" ht="15.75" thickBot="1" x14ac:dyDescent="0.3">
      <c r="A54" s="41" t="s">
        <v>13</v>
      </c>
      <c r="B54" s="42">
        <v>50</v>
      </c>
      <c r="C54" s="43" t="s">
        <v>70</v>
      </c>
      <c r="D54" s="44">
        <v>77379779</v>
      </c>
      <c r="E54" s="45">
        <v>43703</v>
      </c>
      <c r="F54" s="46" t="s">
        <v>71</v>
      </c>
      <c r="G54" s="62">
        <v>1</v>
      </c>
      <c r="H54" s="63">
        <v>0</v>
      </c>
      <c r="I54" s="63">
        <v>0</v>
      </c>
      <c r="J54" s="63">
        <v>0</v>
      </c>
      <c r="K54" s="64">
        <v>0</v>
      </c>
      <c r="L54" s="62">
        <v>1</v>
      </c>
      <c r="M54" s="63">
        <v>0</v>
      </c>
      <c r="N54" s="63">
        <v>0</v>
      </c>
      <c r="O54" s="63">
        <v>0</v>
      </c>
      <c r="P54" s="64">
        <v>0</v>
      </c>
      <c r="Q54" s="62">
        <v>1</v>
      </c>
      <c r="R54" s="63">
        <v>0</v>
      </c>
      <c r="S54" s="63">
        <v>0</v>
      </c>
      <c r="T54" s="63">
        <v>0</v>
      </c>
      <c r="U54" s="64">
        <v>0</v>
      </c>
      <c r="V54" s="62">
        <v>1</v>
      </c>
      <c r="W54" s="63">
        <v>0</v>
      </c>
      <c r="X54" s="63">
        <v>0</v>
      </c>
      <c r="Y54" s="63">
        <v>0</v>
      </c>
      <c r="Z54" s="64">
        <v>0</v>
      </c>
      <c r="AA54" s="62">
        <v>1</v>
      </c>
      <c r="AB54" s="63">
        <v>0</v>
      </c>
      <c r="AC54" s="63">
        <v>0</v>
      </c>
      <c r="AD54" s="63">
        <v>0</v>
      </c>
      <c r="AE54" s="64">
        <v>0</v>
      </c>
      <c r="AF54" s="62">
        <v>1</v>
      </c>
      <c r="AG54" s="63">
        <v>0</v>
      </c>
      <c r="AH54" s="63">
        <v>0</v>
      </c>
      <c r="AI54" s="63">
        <v>0</v>
      </c>
      <c r="AJ54" s="64">
        <v>0</v>
      </c>
      <c r="AK54" s="62">
        <v>1</v>
      </c>
      <c r="AL54" s="63">
        <v>0</v>
      </c>
      <c r="AM54" s="63">
        <v>0</v>
      </c>
      <c r="AN54" s="63">
        <v>0</v>
      </c>
      <c r="AO54" s="64">
        <v>0</v>
      </c>
      <c r="AP54" s="62">
        <v>1</v>
      </c>
      <c r="AQ54" s="63">
        <v>0</v>
      </c>
      <c r="AR54" s="63">
        <v>0</v>
      </c>
      <c r="AS54" s="63">
        <v>0</v>
      </c>
      <c r="AT54" s="64">
        <v>0</v>
      </c>
      <c r="AU54" s="62">
        <v>1</v>
      </c>
      <c r="AV54" s="63">
        <v>0</v>
      </c>
      <c r="AW54" s="63">
        <v>0</v>
      </c>
      <c r="AX54" s="63">
        <v>0</v>
      </c>
      <c r="AY54" s="64">
        <v>0</v>
      </c>
      <c r="AZ54" s="62">
        <v>1</v>
      </c>
      <c r="BA54" s="63">
        <v>0</v>
      </c>
      <c r="BB54" s="63">
        <v>0</v>
      </c>
      <c r="BC54" s="63">
        <v>0</v>
      </c>
      <c r="BD54" s="64">
        <v>0</v>
      </c>
      <c r="BE54" s="62">
        <v>1</v>
      </c>
      <c r="BF54" s="63">
        <v>0</v>
      </c>
      <c r="BG54" s="63">
        <v>0</v>
      </c>
      <c r="BH54" s="63">
        <v>0</v>
      </c>
      <c r="BI54" s="64">
        <v>0</v>
      </c>
      <c r="BJ54" s="62">
        <v>1</v>
      </c>
      <c r="BK54" s="63">
        <v>0</v>
      </c>
      <c r="BL54" s="63">
        <v>0</v>
      </c>
      <c r="BM54" s="63">
        <v>0</v>
      </c>
      <c r="BN54" s="64">
        <v>0</v>
      </c>
      <c r="BO54" s="62">
        <v>1</v>
      </c>
      <c r="BP54" s="63">
        <v>0</v>
      </c>
      <c r="BQ54" s="63">
        <v>0</v>
      </c>
      <c r="BR54" s="63">
        <v>0</v>
      </c>
      <c r="BS54" s="64">
        <v>0</v>
      </c>
      <c r="BT54" s="62">
        <v>1</v>
      </c>
      <c r="BU54" s="63">
        <v>0</v>
      </c>
      <c r="BV54" s="63">
        <v>0</v>
      </c>
      <c r="BW54" s="63">
        <v>0</v>
      </c>
      <c r="BX54" s="64">
        <v>0</v>
      </c>
      <c r="BY54" s="62">
        <v>1</v>
      </c>
      <c r="BZ54" s="63">
        <v>0</v>
      </c>
      <c r="CA54" s="63">
        <v>0</v>
      </c>
      <c r="CB54" s="63">
        <v>0</v>
      </c>
      <c r="CC54" s="64">
        <v>0</v>
      </c>
      <c r="CD54" s="62">
        <v>1</v>
      </c>
      <c r="CE54" s="63">
        <v>0</v>
      </c>
      <c r="CF54" s="63">
        <v>0</v>
      </c>
      <c r="CG54" s="63">
        <v>0</v>
      </c>
      <c r="CH54" s="64">
        <v>0</v>
      </c>
      <c r="CI54" s="62">
        <v>1</v>
      </c>
      <c r="CJ54" s="63">
        <v>0</v>
      </c>
      <c r="CK54" s="63">
        <v>0</v>
      </c>
      <c r="CL54" s="63">
        <v>0</v>
      </c>
      <c r="CM54" s="64">
        <v>0</v>
      </c>
      <c r="CN54" s="62">
        <v>1</v>
      </c>
      <c r="CO54" s="63">
        <v>0</v>
      </c>
      <c r="CP54" s="63">
        <v>0</v>
      </c>
      <c r="CQ54" s="63">
        <v>0</v>
      </c>
      <c r="CR54" s="64">
        <v>0</v>
      </c>
      <c r="CS54" s="62">
        <v>1</v>
      </c>
      <c r="CT54" s="63">
        <v>0</v>
      </c>
      <c r="CU54" s="63">
        <v>0</v>
      </c>
      <c r="CV54" s="63">
        <v>0</v>
      </c>
      <c r="CW54" s="64">
        <v>0</v>
      </c>
      <c r="CX54" s="62">
        <v>1</v>
      </c>
      <c r="CY54" s="63">
        <v>0</v>
      </c>
      <c r="CZ54" s="63">
        <v>0</v>
      </c>
      <c r="DA54" s="63">
        <v>0</v>
      </c>
      <c r="DB54" s="64">
        <v>0</v>
      </c>
      <c r="DC54" s="62">
        <v>1</v>
      </c>
      <c r="DD54" s="63">
        <v>0</v>
      </c>
      <c r="DE54" s="63">
        <v>0</v>
      </c>
      <c r="DF54" s="63">
        <v>0</v>
      </c>
      <c r="DG54" s="64">
        <v>0</v>
      </c>
      <c r="DH54" s="62">
        <v>1</v>
      </c>
      <c r="DI54" s="63">
        <v>0</v>
      </c>
      <c r="DJ54" s="63">
        <v>0</v>
      </c>
      <c r="DK54" s="63">
        <v>0</v>
      </c>
      <c r="DL54" s="64">
        <v>0</v>
      </c>
      <c r="DM54" s="62">
        <v>1</v>
      </c>
      <c r="DN54" s="63">
        <v>0</v>
      </c>
      <c r="DO54" s="63">
        <v>0</v>
      </c>
      <c r="DP54" s="63">
        <v>0</v>
      </c>
      <c r="DQ54" s="64">
        <v>0</v>
      </c>
      <c r="DR54" s="62">
        <v>1</v>
      </c>
      <c r="DS54" s="63">
        <v>0</v>
      </c>
      <c r="DT54" s="63">
        <v>0</v>
      </c>
      <c r="DU54" s="63">
        <v>0</v>
      </c>
      <c r="DV54" s="64">
        <v>0</v>
      </c>
      <c r="DW54" s="62">
        <v>1</v>
      </c>
      <c r="DX54" s="63">
        <v>0</v>
      </c>
      <c r="DY54" s="63">
        <v>0</v>
      </c>
      <c r="DZ54" s="63">
        <v>0</v>
      </c>
      <c r="EA54" s="64">
        <v>0</v>
      </c>
      <c r="EB54" s="62">
        <v>1</v>
      </c>
      <c r="EC54" s="63">
        <v>0</v>
      </c>
      <c r="ED54" s="63">
        <v>0</v>
      </c>
      <c r="EE54" s="63">
        <v>0</v>
      </c>
      <c r="EF54" s="64">
        <v>0</v>
      </c>
      <c r="EG54" s="62">
        <v>1</v>
      </c>
      <c r="EH54" s="63">
        <v>0</v>
      </c>
      <c r="EI54" s="63">
        <v>0</v>
      </c>
      <c r="EJ54" s="63">
        <v>0</v>
      </c>
      <c r="EK54" s="64">
        <v>0</v>
      </c>
      <c r="EL54" s="62">
        <v>1</v>
      </c>
      <c r="EM54" s="63">
        <v>0</v>
      </c>
      <c r="EN54" s="63">
        <v>0</v>
      </c>
      <c r="EO54" s="63">
        <v>0</v>
      </c>
      <c r="EP54" s="64">
        <v>0</v>
      </c>
      <c r="EQ54" s="62">
        <v>1</v>
      </c>
      <c r="ER54" s="63">
        <v>0</v>
      </c>
      <c r="ES54" s="63">
        <v>0</v>
      </c>
      <c r="ET54" s="63">
        <v>0</v>
      </c>
      <c r="EU54" s="64">
        <v>0</v>
      </c>
      <c r="EV54" s="62">
        <v>1</v>
      </c>
      <c r="EW54" s="63">
        <v>0</v>
      </c>
      <c r="EX54" s="63">
        <v>0</v>
      </c>
      <c r="EY54" s="63">
        <v>0</v>
      </c>
      <c r="EZ54" s="64">
        <v>0</v>
      </c>
      <c r="FA54" s="62">
        <v>1</v>
      </c>
      <c r="FB54" s="63">
        <v>0</v>
      </c>
      <c r="FC54" s="63">
        <v>0</v>
      </c>
      <c r="FD54" s="63">
        <v>0</v>
      </c>
      <c r="FE54" s="64">
        <v>0</v>
      </c>
      <c r="FF54" s="35">
        <f t="shared" si="4"/>
        <v>0</v>
      </c>
      <c r="FG54" s="48">
        <f t="shared" si="5"/>
        <v>30</v>
      </c>
      <c r="FH54" s="37">
        <f t="shared" si="6"/>
        <v>30</v>
      </c>
      <c r="FI54" s="37">
        <f t="shared" si="10"/>
        <v>0</v>
      </c>
      <c r="FJ54" s="37">
        <f t="shared" si="1"/>
        <v>0</v>
      </c>
      <c r="FK54" s="37">
        <f t="shared" si="2"/>
        <v>0</v>
      </c>
      <c r="FL54" s="37">
        <f t="shared" si="3"/>
        <v>0</v>
      </c>
      <c r="FM54" s="49"/>
      <c r="FN54" s="54"/>
      <c r="FO54" s="51"/>
    </row>
    <row r="55" spans="1:171" ht="15.75" thickBot="1" x14ac:dyDescent="0.3">
      <c r="A55" s="41" t="s">
        <v>13</v>
      </c>
      <c r="B55" s="42">
        <v>51</v>
      </c>
      <c r="C55" s="43" t="s">
        <v>72</v>
      </c>
      <c r="D55" s="44">
        <v>48356563</v>
      </c>
      <c r="E55" s="45">
        <v>43617</v>
      </c>
      <c r="F55" s="46" t="s">
        <v>15</v>
      </c>
      <c r="G55" s="62">
        <v>1</v>
      </c>
      <c r="H55" s="63">
        <v>0</v>
      </c>
      <c r="I55" s="63">
        <v>0</v>
      </c>
      <c r="J55" s="63">
        <v>0</v>
      </c>
      <c r="K55" s="64">
        <v>0</v>
      </c>
      <c r="L55" s="62">
        <v>1</v>
      </c>
      <c r="M55" s="63">
        <v>0</v>
      </c>
      <c r="N55" s="63">
        <v>0</v>
      </c>
      <c r="O55" s="63">
        <v>0</v>
      </c>
      <c r="P55" s="64">
        <v>0</v>
      </c>
      <c r="Q55" s="62">
        <v>1</v>
      </c>
      <c r="R55" s="63">
        <v>0</v>
      </c>
      <c r="S55" s="63">
        <v>0</v>
      </c>
      <c r="T55" s="63">
        <v>0</v>
      </c>
      <c r="U55" s="64">
        <v>0</v>
      </c>
      <c r="V55" s="62">
        <v>1</v>
      </c>
      <c r="W55" s="63">
        <v>0</v>
      </c>
      <c r="X55" s="63">
        <v>0</v>
      </c>
      <c r="Y55" s="63">
        <v>0</v>
      </c>
      <c r="Z55" s="64">
        <v>0</v>
      </c>
      <c r="AA55" s="62">
        <v>1</v>
      </c>
      <c r="AB55" s="63">
        <v>0</v>
      </c>
      <c r="AC55" s="63">
        <v>0</v>
      </c>
      <c r="AD55" s="63">
        <v>0</v>
      </c>
      <c r="AE55" s="64">
        <v>0</v>
      </c>
      <c r="AF55" s="62">
        <v>1</v>
      </c>
      <c r="AG55" s="63">
        <v>0</v>
      </c>
      <c r="AH55" s="63">
        <v>0</v>
      </c>
      <c r="AI55" s="63">
        <v>0</v>
      </c>
      <c r="AJ55" s="64">
        <v>0</v>
      </c>
      <c r="AK55" s="62">
        <v>1</v>
      </c>
      <c r="AL55" s="63">
        <v>0</v>
      </c>
      <c r="AM55" s="63">
        <v>0</v>
      </c>
      <c r="AN55" s="63">
        <v>0</v>
      </c>
      <c r="AO55" s="64">
        <v>0</v>
      </c>
      <c r="AP55" s="62">
        <v>1</v>
      </c>
      <c r="AQ55" s="63">
        <v>0</v>
      </c>
      <c r="AR55" s="63">
        <v>0</v>
      </c>
      <c r="AS55" s="63">
        <v>0</v>
      </c>
      <c r="AT55" s="64">
        <v>0</v>
      </c>
      <c r="AU55" s="62">
        <v>1</v>
      </c>
      <c r="AV55" s="63">
        <v>0</v>
      </c>
      <c r="AW55" s="63">
        <v>0</v>
      </c>
      <c r="AX55" s="63">
        <v>0</v>
      </c>
      <c r="AY55" s="64">
        <v>0</v>
      </c>
      <c r="AZ55" s="62">
        <v>1</v>
      </c>
      <c r="BA55" s="63">
        <v>0</v>
      </c>
      <c r="BB55" s="63">
        <v>0</v>
      </c>
      <c r="BC55" s="63">
        <v>0</v>
      </c>
      <c r="BD55" s="64">
        <v>0</v>
      </c>
      <c r="BE55" s="62">
        <v>1</v>
      </c>
      <c r="BF55" s="63">
        <v>0</v>
      </c>
      <c r="BG55" s="63">
        <v>0</v>
      </c>
      <c r="BH55" s="63">
        <v>0</v>
      </c>
      <c r="BI55" s="64">
        <v>0</v>
      </c>
      <c r="BJ55" s="62">
        <v>1</v>
      </c>
      <c r="BK55" s="63">
        <v>0</v>
      </c>
      <c r="BL55" s="63">
        <v>0</v>
      </c>
      <c r="BM55" s="63">
        <v>0</v>
      </c>
      <c r="BN55" s="64">
        <v>0</v>
      </c>
      <c r="BO55" s="62">
        <v>1</v>
      </c>
      <c r="BP55" s="63">
        <v>0</v>
      </c>
      <c r="BQ55" s="63">
        <v>0</v>
      </c>
      <c r="BR55" s="63">
        <v>0</v>
      </c>
      <c r="BS55" s="64">
        <v>0</v>
      </c>
      <c r="BT55" s="62">
        <v>1</v>
      </c>
      <c r="BU55" s="63">
        <v>0</v>
      </c>
      <c r="BV55" s="63">
        <v>0</v>
      </c>
      <c r="BW55" s="63">
        <v>0</v>
      </c>
      <c r="BX55" s="64">
        <v>0</v>
      </c>
      <c r="BY55" s="62">
        <v>1</v>
      </c>
      <c r="BZ55" s="63">
        <v>0</v>
      </c>
      <c r="CA55" s="63">
        <v>0</v>
      </c>
      <c r="CB55" s="63">
        <v>0</v>
      </c>
      <c r="CC55" s="64">
        <v>0</v>
      </c>
      <c r="CD55" s="62">
        <v>1</v>
      </c>
      <c r="CE55" s="63">
        <v>0</v>
      </c>
      <c r="CF55" s="63">
        <v>0</v>
      </c>
      <c r="CG55" s="63">
        <v>0</v>
      </c>
      <c r="CH55" s="64">
        <v>0</v>
      </c>
      <c r="CI55" s="62">
        <v>1</v>
      </c>
      <c r="CJ55" s="63">
        <v>0</v>
      </c>
      <c r="CK55" s="63">
        <v>0</v>
      </c>
      <c r="CL55" s="63">
        <v>0</v>
      </c>
      <c r="CM55" s="64">
        <v>0</v>
      </c>
      <c r="CN55" s="62">
        <v>1</v>
      </c>
      <c r="CO55" s="63">
        <v>0</v>
      </c>
      <c r="CP55" s="63">
        <v>0</v>
      </c>
      <c r="CQ55" s="63">
        <v>0</v>
      </c>
      <c r="CR55" s="64">
        <v>0</v>
      </c>
      <c r="CS55" s="62">
        <v>1</v>
      </c>
      <c r="CT55" s="63">
        <v>0</v>
      </c>
      <c r="CU55" s="63">
        <v>0</v>
      </c>
      <c r="CV55" s="63">
        <v>0</v>
      </c>
      <c r="CW55" s="64">
        <v>0</v>
      </c>
      <c r="CX55" s="62">
        <v>1</v>
      </c>
      <c r="CY55" s="63">
        <v>0</v>
      </c>
      <c r="CZ55" s="63">
        <v>0</v>
      </c>
      <c r="DA55" s="63">
        <v>0</v>
      </c>
      <c r="DB55" s="64">
        <v>0</v>
      </c>
      <c r="DC55" s="62">
        <v>1</v>
      </c>
      <c r="DD55" s="63">
        <v>0</v>
      </c>
      <c r="DE55" s="63">
        <v>0</v>
      </c>
      <c r="DF55" s="63">
        <v>0</v>
      </c>
      <c r="DG55" s="64">
        <v>0</v>
      </c>
      <c r="DH55" s="62">
        <v>1</v>
      </c>
      <c r="DI55" s="63">
        <v>0</v>
      </c>
      <c r="DJ55" s="63">
        <v>0</v>
      </c>
      <c r="DK55" s="63">
        <v>0</v>
      </c>
      <c r="DL55" s="64">
        <v>0</v>
      </c>
      <c r="DM55" s="62">
        <v>1</v>
      </c>
      <c r="DN55" s="63">
        <v>0</v>
      </c>
      <c r="DO55" s="63">
        <v>0</v>
      </c>
      <c r="DP55" s="63">
        <v>0</v>
      </c>
      <c r="DQ55" s="64">
        <v>0</v>
      </c>
      <c r="DR55" s="62">
        <v>1</v>
      </c>
      <c r="DS55" s="63">
        <v>0</v>
      </c>
      <c r="DT55" s="63">
        <v>0</v>
      </c>
      <c r="DU55" s="63">
        <v>0</v>
      </c>
      <c r="DV55" s="64">
        <v>0</v>
      </c>
      <c r="DW55" s="62">
        <v>1</v>
      </c>
      <c r="DX55" s="63">
        <v>0</v>
      </c>
      <c r="DY55" s="63">
        <v>0</v>
      </c>
      <c r="DZ55" s="63">
        <v>0</v>
      </c>
      <c r="EA55" s="64">
        <v>0</v>
      </c>
      <c r="EB55" s="62">
        <v>1</v>
      </c>
      <c r="EC55" s="63">
        <v>0</v>
      </c>
      <c r="ED55" s="63">
        <v>0</v>
      </c>
      <c r="EE55" s="63">
        <v>0</v>
      </c>
      <c r="EF55" s="64">
        <v>0</v>
      </c>
      <c r="EG55" s="62">
        <v>1</v>
      </c>
      <c r="EH55" s="63">
        <v>0</v>
      </c>
      <c r="EI55" s="63">
        <v>0</v>
      </c>
      <c r="EJ55" s="63">
        <v>0</v>
      </c>
      <c r="EK55" s="64">
        <v>0</v>
      </c>
      <c r="EL55" s="62">
        <v>1</v>
      </c>
      <c r="EM55" s="63">
        <v>0</v>
      </c>
      <c r="EN55" s="63">
        <v>0</v>
      </c>
      <c r="EO55" s="63">
        <v>0</v>
      </c>
      <c r="EP55" s="64">
        <v>0</v>
      </c>
      <c r="EQ55" s="62">
        <v>1</v>
      </c>
      <c r="ER55" s="63">
        <v>0</v>
      </c>
      <c r="ES55" s="63">
        <v>0</v>
      </c>
      <c r="ET55" s="63">
        <v>0</v>
      </c>
      <c r="EU55" s="64">
        <v>0</v>
      </c>
      <c r="EV55" s="62">
        <v>1</v>
      </c>
      <c r="EW55" s="63">
        <v>0</v>
      </c>
      <c r="EX55" s="63">
        <v>0</v>
      </c>
      <c r="EY55" s="63">
        <v>0</v>
      </c>
      <c r="EZ55" s="64">
        <v>0</v>
      </c>
      <c r="FA55" s="62">
        <v>1</v>
      </c>
      <c r="FB55" s="63">
        <v>0</v>
      </c>
      <c r="FC55" s="63">
        <v>0</v>
      </c>
      <c r="FD55" s="63">
        <v>0</v>
      </c>
      <c r="FE55" s="64">
        <v>0</v>
      </c>
      <c r="FF55" s="35">
        <f t="shared" si="4"/>
        <v>0</v>
      </c>
      <c r="FG55" s="48">
        <f t="shared" si="5"/>
        <v>30</v>
      </c>
      <c r="FH55" s="37">
        <f t="shared" si="6"/>
        <v>30</v>
      </c>
      <c r="FI55" s="37">
        <f t="shared" si="10"/>
        <v>0</v>
      </c>
      <c r="FJ55" s="37">
        <f t="shared" si="1"/>
        <v>0</v>
      </c>
      <c r="FK55" s="37">
        <f t="shared" si="2"/>
        <v>0</v>
      </c>
      <c r="FL55" s="37">
        <f t="shared" si="3"/>
        <v>0</v>
      </c>
      <c r="FM55" s="49"/>
      <c r="FN55" s="54"/>
      <c r="FO55" s="51"/>
    </row>
    <row r="56" spans="1:171" ht="15.75" thickBot="1" x14ac:dyDescent="0.3">
      <c r="A56" s="41" t="s">
        <v>13</v>
      </c>
      <c r="B56" s="42">
        <v>52</v>
      </c>
      <c r="C56" s="43" t="s">
        <v>73</v>
      </c>
      <c r="D56" s="44">
        <v>47399166</v>
      </c>
      <c r="E56" s="45">
        <v>43617</v>
      </c>
      <c r="F56" s="46" t="s">
        <v>15</v>
      </c>
      <c r="G56" s="62">
        <v>1</v>
      </c>
      <c r="H56" s="63">
        <v>0</v>
      </c>
      <c r="I56" s="63">
        <v>0</v>
      </c>
      <c r="J56" s="63">
        <v>0</v>
      </c>
      <c r="K56" s="64">
        <v>0</v>
      </c>
      <c r="L56" s="62">
        <v>1</v>
      </c>
      <c r="M56" s="63">
        <v>0</v>
      </c>
      <c r="N56" s="63">
        <v>0</v>
      </c>
      <c r="O56" s="63">
        <v>0</v>
      </c>
      <c r="P56" s="64">
        <v>0</v>
      </c>
      <c r="Q56" s="62">
        <v>1</v>
      </c>
      <c r="R56" s="63">
        <v>0</v>
      </c>
      <c r="S56" s="63">
        <v>0</v>
      </c>
      <c r="T56" s="63">
        <v>0</v>
      </c>
      <c r="U56" s="64">
        <v>0</v>
      </c>
      <c r="V56" s="62">
        <v>1</v>
      </c>
      <c r="W56" s="63">
        <v>0</v>
      </c>
      <c r="X56" s="63">
        <v>0</v>
      </c>
      <c r="Y56" s="63">
        <v>0</v>
      </c>
      <c r="Z56" s="64">
        <v>0</v>
      </c>
      <c r="AA56" s="62">
        <v>1</v>
      </c>
      <c r="AB56" s="63">
        <v>0</v>
      </c>
      <c r="AC56" s="63">
        <v>0</v>
      </c>
      <c r="AD56" s="63">
        <v>0</v>
      </c>
      <c r="AE56" s="64">
        <v>0</v>
      </c>
      <c r="AF56" s="62">
        <v>1</v>
      </c>
      <c r="AG56" s="63">
        <v>0</v>
      </c>
      <c r="AH56" s="63">
        <v>0</v>
      </c>
      <c r="AI56" s="63">
        <v>0</v>
      </c>
      <c r="AJ56" s="64">
        <v>0</v>
      </c>
      <c r="AK56" s="62">
        <v>1</v>
      </c>
      <c r="AL56" s="63">
        <v>0</v>
      </c>
      <c r="AM56" s="63">
        <v>0</v>
      </c>
      <c r="AN56" s="63">
        <v>0</v>
      </c>
      <c r="AO56" s="64">
        <v>0</v>
      </c>
      <c r="AP56" s="62">
        <v>1</v>
      </c>
      <c r="AQ56" s="63">
        <v>0</v>
      </c>
      <c r="AR56" s="63">
        <v>0</v>
      </c>
      <c r="AS56" s="63">
        <v>0</v>
      </c>
      <c r="AT56" s="64">
        <v>0</v>
      </c>
      <c r="AU56" s="62">
        <v>1</v>
      </c>
      <c r="AV56" s="63">
        <v>0</v>
      </c>
      <c r="AW56" s="63">
        <v>0</v>
      </c>
      <c r="AX56" s="63">
        <v>0</v>
      </c>
      <c r="AY56" s="64">
        <v>0</v>
      </c>
      <c r="AZ56" s="62">
        <v>1</v>
      </c>
      <c r="BA56" s="63">
        <v>0</v>
      </c>
      <c r="BB56" s="63">
        <v>0</v>
      </c>
      <c r="BC56" s="63">
        <v>0</v>
      </c>
      <c r="BD56" s="64">
        <v>0</v>
      </c>
      <c r="BE56" s="62">
        <v>1</v>
      </c>
      <c r="BF56" s="63">
        <v>0</v>
      </c>
      <c r="BG56" s="63">
        <v>0</v>
      </c>
      <c r="BH56" s="63">
        <v>0</v>
      </c>
      <c r="BI56" s="64">
        <v>0</v>
      </c>
      <c r="BJ56" s="62">
        <v>1</v>
      </c>
      <c r="BK56" s="63">
        <v>0</v>
      </c>
      <c r="BL56" s="63">
        <v>0</v>
      </c>
      <c r="BM56" s="63">
        <v>0</v>
      </c>
      <c r="BN56" s="64">
        <v>0</v>
      </c>
      <c r="BO56" s="62">
        <v>1</v>
      </c>
      <c r="BP56" s="63">
        <v>0</v>
      </c>
      <c r="BQ56" s="63">
        <v>0</v>
      </c>
      <c r="BR56" s="63">
        <v>0</v>
      </c>
      <c r="BS56" s="64">
        <v>0</v>
      </c>
      <c r="BT56" s="62">
        <v>1</v>
      </c>
      <c r="BU56" s="63">
        <v>0</v>
      </c>
      <c r="BV56" s="63">
        <v>0</v>
      </c>
      <c r="BW56" s="63">
        <v>0</v>
      </c>
      <c r="BX56" s="64">
        <v>0</v>
      </c>
      <c r="BY56" s="62">
        <v>1</v>
      </c>
      <c r="BZ56" s="63">
        <v>0</v>
      </c>
      <c r="CA56" s="63">
        <v>0</v>
      </c>
      <c r="CB56" s="63">
        <v>0</v>
      </c>
      <c r="CC56" s="64">
        <v>0</v>
      </c>
      <c r="CD56" s="62">
        <v>1</v>
      </c>
      <c r="CE56" s="63">
        <v>0</v>
      </c>
      <c r="CF56" s="63">
        <v>0</v>
      </c>
      <c r="CG56" s="63">
        <v>0</v>
      </c>
      <c r="CH56" s="64">
        <v>0</v>
      </c>
      <c r="CI56" s="62">
        <v>1</v>
      </c>
      <c r="CJ56" s="63">
        <v>0</v>
      </c>
      <c r="CK56" s="63">
        <v>0</v>
      </c>
      <c r="CL56" s="63">
        <v>0</v>
      </c>
      <c r="CM56" s="64">
        <v>0</v>
      </c>
      <c r="CN56" s="62">
        <v>1</v>
      </c>
      <c r="CO56" s="63">
        <v>0</v>
      </c>
      <c r="CP56" s="63">
        <v>0</v>
      </c>
      <c r="CQ56" s="63">
        <v>0</v>
      </c>
      <c r="CR56" s="64">
        <v>0</v>
      </c>
      <c r="CS56" s="62">
        <v>1</v>
      </c>
      <c r="CT56" s="63">
        <v>0</v>
      </c>
      <c r="CU56" s="63">
        <v>0</v>
      </c>
      <c r="CV56" s="63">
        <v>0</v>
      </c>
      <c r="CW56" s="64">
        <v>0</v>
      </c>
      <c r="CX56" s="62">
        <v>1</v>
      </c>
      <c r="CY56" s="63">
        <v>0</v>
      </c>
      <c r="CZ56" s="63">
        <v>0</v>
      </c>
      <c r="DA56" s="63">
        <v>0</v>
      </c>
      <c r="DB56" s="64">
        <v>0</v>
      </c>
      <c r="DC56" s="62">
        <v>1</v>
      </c>
      <c r="DD56" s="63">
        <v>0</v>
      </c>
      <c r="DE56" s="63">
        <v>0</v>
      </c>
      <c r="DF56" s="63">
        <v>0</v>
      </c>
      <c r="DG56" s="64">
        <v>0</v>
      </c>
      <c r="DH56" s="62">
        <v>1</v>
      </c>
      <c r="DI56" s="63">
        <v>0</v>
      </c>
      <c r="DJ56" s="63">
        <v>0</v>
      </c>
      <c r="DK56" s="63">
        <v>0</v>
      </c>
      <c r="DL56" s="64">
        <v>0</v>
      </c>
      <c r="DM56" s="62">
        <v>1</v>
      </c>
      <c r="DN56" s="63">
        <v>0</v>
      </c>
      <c r="DO56" s="63">
        <v>0</v>
      </c>
      <c r="DP56" s="63">
        <v>0</v>
      </c>
      <c r="DQ56" s="64">
        <v>0</v>
      </c>
      <c r="DR56" s="62">
        <v>1</v>
      </c>
      <c r="DS56" s="63">
        <v>0</v>
      </c>
      <c r="DT56" s="63">
        <v>0</v>
      </c>
      <c r="DU56" s="63">
        <v>0</v>
      </c>
      <c r="DV56" s="64">
        <v>0</v>
      </c>
      <c r="DW56" s="62">
        <v>1</v>
      </c>
      <c r="DX56" s="63">
        <v>0</v>
      </c>
      <c r="DY56" s="63">
        <v>0</v>
      </c>
      <c r="DZ56" s="63">
        <v>0</v>
      </c>
      <c r="EA56" s="64">
        <v>0</v>
      </c>
      <c r="EB56" s="62">
        <v>1</v>
      </c>
      <c r="EC56" s="63">
        <v>0</v>
      </c>
      <c r="ED56" s="63">
        <v>0</v>
      </c>
      <c r="EE56" s="63">
        <v>0</v>
      </c>
      <c r="EF56" s="64">
        <v>0</v>
      </c>
      <c r="EG56" s="62">
        <v>1</v>
      </c>
      <c r="EH56" s="63">
        <v>0</v>
      </c>
      <c r="EI56" s="63">
        <v>0</v>
      </c>
      <c r="EJ56" s="63">
        <v>0</v>
      </c>
      <c r="EK56" s="64">
        <v>0</v>
      </c>
      <c r="EL56" s="62">
        <v>1</v>
      </c>
      <c r="EM56" s="63">
        <v>0</v>
      </c>
      <c r="EN56" s="63">
        <v>0</v>
      </c>
      <c r="EO56" s="63">
        <v>0</v>
      </c>
      <c r="EP56" s="64">
        <v>0</v>
      </c>
      <c r="EQ56" s="62">
        <v>1</v>
      </c>
      <c r="ER56" s="63">
        <v>0</v>
      </c>
      <c r="ES56" s="63">
        <v>0</v>
      </c>
      <c r="ET56" s="63">
        <v>0</v>
      </c>
      <c r="EU56" s="64">
        <v>0</v>
      </c>
      <c r="EV56" s="62">
        <v>1</v>
      </c>
      <c r="EW56" s="63">
        <v>0</v>
      </c>
      <c r="EX56" s="63">
        <v>0</v>
      </c>
      <c r="EY56" s="63">
        <v>0</v>
      </c>
      <c r="EZ56" s="64">
        <v>0</v>
      </c>
      <c r="FA56" s="62">
        <v>1</v>
      </c>
      <c r="FB56" s="63">
        <v>0</v>
      </c>
      <c r="FC56" s="63">
        <v>0</v>
      </c>
      <c r="FD56" s="63">
        <v>0</v>
      </c>
      <c r="FE56" s="64">
        <v>0</v>
      </c>
      <c r="FF56" s="35">
        <f t="shared" si="4"/>
        <v>0</v>
      </c>
      <c r="FG56" s="48">
        <f t="shared" si="5"/>
        <v>30</v>
      </c>
      <c r="FH56" s="37">
        <f t="shared" si="6"/>
        <v>30</v>
      </c>
      <c r="FI56" s="37">
        <f t="shared" si="10"/>
        <v>0</v>
      </c>
      <c r="FJ56" s="37">
        <f t="shared" si="1"/>
        <v>0</v>
      </c>
      <c r="FK56" s="37">
        <f t="shared" si="2"/>
        <v>0</v>
      </c>
      <c r="FL56" s="37">
        <f t="shared" si="3"/>
        <v>0</v>
      </c>
      <c r="FM56" s="49"/>
      <c r="FN56" s="54"/>
      <c r="FO56" s="51"/>
    </row>
    <row r="57" spans="1:171" ht="15.75" thickBot="1" x14ac:dyDescent="0.3">
      <c r="A57" s="41" t="s">
        <v>13</v>
      </c>
      <c r="B57" s="42">
        <v>53</v>
      </c>
      <c r="C57" s="43" t="s">
        <v>74</v>
      </c>
      <c r="D57" s="44">
        <v>44271875</v>
      </c>
      <c r="E57" s="45">
        <v>43803</v>
      </c>
      <c r="F57" s="46" t="s">
        <v>15</v>
      </c>
      <c r="G57" s="62">
        <v>1</v>
      </c>
      <c r="H57" s="63">
        <v>0</v>
      </c>
      <c r="I57" s="63">
        <v>0</v>
      </c>
      <c r="J57" s="63">
        <v>0</v>
      </c>
      <c r="K57" s="64">
        <v>0</v>
      </c>
      <c r="L57" s="62">
        <v>1</v>
      </c>
      <c r="M57" s="63">
        <v>0</v>
      </c>
      <c r="N57" s="63">
        <v>0</v>
      </c>
      <c r="O57" s="63">
        <v>0</v>
      </c>
      <c r="P57" s="64">
        <v>0</v>
      </c>
      <c r="Q57" s="62">
        <v>1</v>
      </c>
      <c r="R57" s="63">
        <v>0</v>
      </c>
      <c r="S57" s="63">
        <v>0</v>
      </c>
      <c r="T57" s="63">
        <v>0</v>
      </c>
      <c r="U57" s="64">
        <v>0</v>
      </c>
      <c r="V57" s="62">
        <v>1</v>
      </c>
      <c r="W57" s="63">
        <v>0</v>
      </c>
      <c r="X57" s="63">
        <v>0</v>
      </c>
      <c r="Y57" s="63">
        <v>0</v>
      </c>
      <c r="Z57" s="64">
        <v>0</v>
      </c>
      <c r="AA57" s="62">
        <v>1</v>
      </c>
      <c r="AB57" s="63">
        <v>0</v>
      </c>
      <c r="AC57" s="63">
        <v>0</v>
      </c>
      <c r="AD57" s="63">
        <v>0</v>
      </c>
      <c r="AE57" s="64">
        <v>0</v>
      </c>
      <c r="AF57" s="62">
        <v>1</v>
      </c>
      <c r="AG57" s="63">
        <v>0</v>
      </c>
      <c r="AH57" s="63">
        <v>0</v>
      </c>
      <c r="AI57" s="63">
        <v>0</v>
      </c>
      <c r="AJ57" s="64">
        <v>0</v>
      </c>
      <c r="AK57" s="62">
        <v>1</v>
      </c>
      <c r="AL57" s="63">
        <v>0</v>
      </c>
      <c r="AM57" s="63">
        <v>0</v>
      </c>
      <c r="AN57" s="63">
        <v>0</v>
      </c>
      <c r="AO57" s="64">
        <v>0</v>
      </c>
      <c r="AP57" s="62">
        <v>1</v>
      </c>
      <c r="AQ57" s="63">
        <v>0</v>
      </c>
      <c r="AR57" s="63">
        <v>0</v>
      </c>
      <c r="AS57" s="63">
        <v>0</v>
      </c>
      <c r="AT57" s="64">
        <v>0</v>
      </c>
      <c r="AU57" s="62">
        <v>1</v>
      </c>
      <c r="AV57" s="63">
        <v>0</v>
      </c>
      <c r="AW57" s="63">
        <v>0</v>
      </c>
      <c r="AX57" s="63">
        <v>0</v>
      </c>
      <c r="AY57" s="64">
        <v>0</v>
      </c>
      <c r="AZ57" s="62">
        <v>1</v>
      </c>
      <c r="BA57" s="63">
        <v>0</v>
      </c>
      <c r="BB57" s="63">
        <v>0</v>
      </c>
      <c r="BC57" s="63">
        <v>0</v>
      </c>
      <c r="BD57" s="64">
        <v>0</v>
      </c>
      <c r="BE57" s="62">
        <v>1</v>
      </c>
      <c r="BF57" s="63">
        <v>0</v>
      </c>
      <c r="BG57" s="63">
        <v>0</v>
      </c>
      <c r="BH57" s="63">
        <v>0</v>
      </c>
      <c r="BI57" s="64">
        <v>0</v>
      </c>
      <c r="BJ57" s="62">
        <v>1</v>
      </c>
      <c r="BK57" s="63">
        <v>0</v>
      </c>
      <c r="BL57" s="63">
        <v>0</v>
      </c>
      <c r="BM57" s="63">
        <v>0</v>
      </c>
      <c r="BN57" s="64">
        <v>0</v>
      </c>
      <c r="BO57" s="62">
        <v>1</v>
      </c>
      <c r="BP57" s="63">
        <v>0</v>
      </c>
      <c r="BQ57" s="63">
        <v>0</v>
      </c>
      <c r="BR57" s="63">
        <v>0</v>
      </c>
      <c r="BS57" s="64">
        <v>0</v>
      </c>
      <c r="BT57" s="62">
        <v>1</v>
      </c>
      <c r="BU57" s="63">
        <v>0</v>
      </c>
      <c r="BV57" s="63">
        <v>0</v>
      </c>
      <c r="BW57" s="63">
        <v>0</v>
      </c>
      <c r="BX57" s="64">
        <v>0</v>
      </c>
      <c r="BY57" s="62">
        <v>1</v>
      </c>
      <c r="BZ57" s="63">
        <v>0</v>
      </c>
      <c r="CA57" s="63">
        <v>0</v>
      </c>
      <c r="CB57" s="63">
        <v>0</v>
      </c>
      <c r="CC57" s="64">
        <v>0</v>
      </c>
      <c r="CD57" s="62">
        <v>1</v>
      </c>
      <c r="CE57" s="63">
        <v>0</v>
      </c>
      <c r="CF57" s="63">
        <v>0</v>
      </c>
      <c r="CG57" s="63">
        <v>0</v>
      </c>
      <c r="CH57" s="64">
        <v>0</v>
      </c>
      <c r="CI57" s="62">
        <v>1</v>
      </c>
      <c r="CJ57" s="63">
        <v>0</v>
      </c>
      <c r="CK57" s="63">
        <v>0</v>
      </c>
      <c r="CL57" s="63">
        <v>0</v>
      </c>
      <c r="CM57" s="64">
        <v>0</v>
      </c>
      <c r="CN57" s="62">
        <v>1</v>
      </c>
      <c r="CO57" s="63">
        <v>0</v>
      </c>
      <c r="CP57" s="63">
        <v>0</v>
      </c>
      <c r="CQ57" s="63">
        <v>0</v>
      </c>
      <c r="CR57" s="64">
        <v>0</v>
      </c>
      <c r="CS57" s="62">
        <v>1</v>
      </c>
      <c r="CT57" s="63">
        <v>0</v>
      </c>
      <c r="CU57" s="63">
        <v>0</v>
      </c>
      <c r="CV57" s="63">
        <v>0</v>
      </c>
      <c r="CW57" s="64">
        <v>0</v>
      </c>
      <c r="CX57" s="62">
        <v>1</v>
      </c>
      <c r="CY57" s="63">
        <v>0</v>
      </c>
      <c r="CZ57" s="63">
        <v>0</v>
      </c>
      <c r="DA57" s="63">
        <v>0</v>
      </c>
      <c r="DB57" s="64">
        <v>0</v>
      </c>
      <c r="DC57" s="62">
        <v>1</v>
      </c>
      <c r="DD57" s="63">
        <v>0</v>
      </c>
      <c r="DE57" s="63">
        <v>0</v>
      </c>
      <c r="DF57" s="63">
        <v>0</v>
      </c>
      <c r="DG57" s="64">
        <v>0</v>
      </c>
      <c r="DH57" s="62">
        <v>1</v>
      </c>
      <c r="DI57" s="63">
        <v>0</v>
      </c>
      <c r="DJ57" s="63">
        <v>0</v>
      </c>
      <c r="DK57" s="63">
        <v>0</v>
      </c>
      <c r="DL57" s="64">
        <v>0</v>
      </c>
      <c r="DM57" s="62">
        <v>1</v>
      </c>
      <c r="DN57" s="63">
        <v>0</v>
      </c>
      <c r="DO57" s="63">
        <v>0</v>
      </c>
      <c r="DP57" s="63">
        <v>0</v>
      </c>
      <c r="DQ57" s="64">
        <v>0</v>
      </c>
      <c r="DR57" s="62">
        <v>1</v>
      </c>
      <c r="DS57" s="63">
        <v>0</v>
      </c>
      <c r="DT57" s="63">
        <v>0</v>
      </c>
      <c r="DU57" s="63">
        <v>0</v>
      </c>
      <c r="DV57" s="64">
        <v>0</v>
      </c>
      <c r="DW57" s="62">
        <v>1</v>
      </c>
      <c r="DX57" s="63">
        <v>0</v>
      </c>
      <c r="DY57" s="63">
        <v>0</v>
      </c>
      <c r="DZ57" s="63">
        <v>0</v>
      </c>
      <c r="EA57" s="64">
        <v>0</v>
      </c>
      <c r="EB57" s="62">
        <v>1</v>
      </c>
      <c r="EC57" s="63">
        <v>0</v>
      </c>
      <c r="ED57" s="63">
        <v>0</v>
      </c>
      <c r="EE57" s="63">
        <v>0</v>
      </c>
      <c r="EF57" s="64">
        <v>0</v>
      </c>
      <c r="EG57" s="62">
        <v>1</v>
      </c>
      <c r="EH57" s="63">
        <v>0</v>
      </c>
      <c r="EI57" s="63">
        <v>0</v>
      </c>
      <c r="EJ57" s="63">
        <v>0</v>
      </c>
      <c r="EK57" s="64">
        <v>0</v>
      </c>
      <c r="EL57" s="62">
        <v>1</v>
      </c>
      <c r="EM57" s="63">
        <v>0</v>
      </c>
      <c r="EN57" s="63">
        <v>0</v>
      </c>
      <c r="EO57" s="63">
        <v>0</v>
      </c>
      <c r="EP57" s="64">
        <v>0</v>
      </c>
      <c r="EQ57" s="62">
        <v>1</v>
      </c>
      <c r="ER57" s="63">
        <v>0</v>
      </c>
      <c r="ES57" s="63">
        <v>0</v>
      </c>
      <c r="ET57" s="63">
        <v>0</v>
      </c>
      <c r="EU57" s="64">
        <v>0</v>
      </c>
      <c r="EV57" s="62">
        <v>1</v>
      </c>
      <c r="EW57" s="63">
        <v>0</v>
      </c>
      <c r="EX57" s="63">
        <v>0</v>
      </c>
      <c r="EY57" s="63">
        <v>0</v>
      </c>
      <c r="EZ57" s="64">
        <v>0</v>
      </c>
      <c r="FA57" s="62">
        <v>1</v>
      </c>
      <c r="FB57" s="63">
        <v>0</v>
      </c>
      <c r="FC57" s="63">
        <v>0</v>
      </c>
      <c r="FD57" s="63">
        <v>0</v>
      </c>
      <c r="FE57" s="64">
        <v>0</v>
      </c>
      <c r="FF57" s="35">
        <f t="shared" si="4"/>
        <v>0</v>
      </c>
      <c r="FG57" s="48">
        <f t="shared" si="5"/>
        <v>30</v>
      </c>
      <c r="FH57" s="37">
        <f t="shared" si="6"/>
        <v>30</v>
      </c>
      <c r="FI57" s="37">
        <f t="shared" si="10"/>
        <v>0</v>
      </c>
      <c r="FJ57" s="37">
        <f t="shared" si="1"/>
        <v>0</v>
      </c>
      <c r="FK57" s="37">
        <f t="shared" si="2"/>
        <v>0</v>
      </c>
      <c r="FL57" s="37">
        <f t="shared" si="3"/>
        <v>0</v>
      </c>
      <c r="FM57" s="49"/>
      <c r="FN57" s="54"/>
      <c r="FO57" s="51"/>
    </row>
    <row r="58" spans="1:171" ht="15.75" thickBot="1" x14ac:dyDescent="0.3">
      <c r="A58" s="41" t="s">
        <v>13</v>
      </c>
      <c r="B58" s="42">
        <v>54</v>
      </c>
      <c r="C58" s="43" t="s">
        <v>75</v>
      </c>
      <c r="D58" s="44">
        <v>19693008</v>
      </c>
      <c r="E58" s="45">
        <v>43759</v>
      </c>
      <c r="F58" s="46" t="s">
        <v>15</v>
      </c>
      <c r="G58" s="62">
        <v>1</v>
      </c>
      <c r="H58" s="63">
        <v>0</v>
      </c>
      <c r="I58" s="63">
        <v>0</v>
      </c>
      <c r="J58" s="63">
        <v>0</v>
      </c>
      <c r="K58" s="64">
        <v>0</v>
      </c>
      <c r="L58" s="62">
        <v>1</v>
      </c>
      <c r="M58" s="63">
        <v>0</v>
      </c>
      <c r="N58" s="63">
        <v>0</v>
      </c>
      <c r="O58" s="63">
        <v>0</v>
      </c>
      <c r="P58" s="64">
        <v>0</v>
      </c>
      <c r="Q58" s="62">
        <v>1</v>
      </c>
      <c r="R58" s="63">
        <v>0</v>
      </c>
      <c r="S58" s="63">
        <v>0</v>
      </c>
      <c r="T58" s="63">
        <v>0</v>
      </c>
      <c r="U58" s="64">
        <v>0</v>
      </c>
      <c r="V58" s="62">
        <v>1</v>
      </c>
      <c r="W58" s="63">
        <v>0</v>
      </c>
      <c r="X58" s="63">
        <v>0</v>
      </c>
      <c r="Y58" s="63">
        <v>0</v>
      </c>
      <c r="Z58" s="64">
        <v>0</v>
      </c>
      <c r="AA58" s="62">
        <v>1</v>
      </c>
      <c r="AB58" s="63">
        <v>0</v>
      </c>
      <c r="AC58" s="63">
        <v>0</v>
      </c>
      <c r="AD58" s="63">
        <v>0</v>
      </c>
      <c r="AE58" s="64">
        <v>0</v>
      </c>
      <c r="AF58" s="62">
        <v>1</v>
      </c>
      <c r="AG58" s="63">
        <v>0</v>
      </c>
      <c r="AH58" s="63">
        <v>0</v>
      </c>
      <c r="AI58" s="63">
        <v>0</v>
      </c>
      <c r="AJ58" s="64">
        <v>0</v>
      </c>
      <c r="AK58" s="62">
        <v>1</v>
      </c>
      <c r="AL58" s="63">
        <v>0</v>
      </c>
      <c r="AM58" s="63">
        <v>0</v>
      </c>
      <c r="AN58" s="63">
        <v>0</v>
      </c>
      <c r="AO58" s="64">
        <v>0</v>
      </c>
      <c r="AP58" s="62">
        <v>1</v>
      </c>
      <c r="AQ58" s="63">
        <v>0</v>
      </c>
      <c r="AR58" s="63">
        <v>0</v>
      </c>
      <c r="AS58" s="63">
        <v>0</v>
      </c>
      <c r="AT58" s="64">
        <v>0</v>
      </c>
      <c r="AU58" s="62">
        <v>1</v>
      </c>
      <c r="AV58" s="63">
        <v>0</v>
      </c>
      <c r="AW58" s="63">
        <v>0</v>
      </c>
      <c r="AX58" s="63">
        <v>0</v>
      </c>
      <c r="AY58" s="64">
        <v>0</v>
      </c>
      <c r="AZ58" s="62">
        <v>1</v>
      </c>
      <c r="BA58" s="63">
        <v>0</v>
      </c>
      <c r="BB58" s="63">
        <v>0</v>
      </c>
      <c r="BC58" s="63">
        <v>0</v>
      </c>
      <c r="BD58" s="64">
        <v>0</v>
      </c>
      <c r="BE58" s="62">
        <v>1</v>
      </c>
      <c r="BF58" s="63">
        <v>0</v>
      </c>
      <c r="BG58" s="63">
        <v>0</v>
      </c>
      <c r="BH58" s="63">
        <v>0</v>
      </c>
      <c r="BI58" s="64">
        <v>0</v>
      </c>
      <c r="BJ58" s="62">
        <v>1</v>
      </c>
      <c r="BK58" s="63">
        <v>0</v>
      </c>
      <c r="BL58" s="63">
        <v>0</v>
      </c>
      <c r="BM58" s="63">
        <v>0</v>
      </c>
      <c r="BN58" s="64">
        <v>0</v>
      </c>
      <c r="BO58" s="62">
        <v>1</v>
      </c>
      <c r="BP58" s="63">
        <v>0</v>
      </c>
      <c r="BQ58" s="63">
        <v>0</v>
      </c>
      <c r="BR58" s="63">
        <v>0</v>
      </c>
      <c r="BS58" s="64">
        <v>0</v>
      </c>
      <c r="BT58" s="62">
        <v>1</v>
      </c>
      <c r="BU58" s="63">
        <v>0</v>
      </c>
      <c r="BV58" s="63">
        <v>0</v>
      </c>
      <c r="BW58" s="63">
        <v>0</v>
      </c>
      <c r="BX58" s="64">
        <v>0</v>
      </c>
      <c r="BY58" s="62">
        <v>1</v>
      </c>
      <c r="BZ58" s="63">
        <v>0</v>
      </c>
      <c r="CA58" s="63">
        <v>0</v>
      </c>
      <c r="CB58" s="63">
        <v>0</v>
      </c>
      <c r="CC58" s="64">
        <v>0</v>
      </c>
      <c r="CD58" s="62">
        <v>1</v>
      </c>
      <c r="CE58" s="63">
        <v>0</v>
      </c>
      <c r="CF58" s="63">
        <v>0</v>
      </c>
      <c r="CG58" s="63">
        <v>0</v>
      </c>
      <c r="CH58" s="64">
        <v>0</v>
      </c>
      <c r="CI58" s="62">
        <v>1</v>
      </c>
      <c r="CJ58" s="63">
        <v>0</v>
      </c>
      <c r="CK58" s="63">
        <v>0</v>
      </c>
      <c r="CL58" s="63">
        <v>0</v>
      </c>
      <c r="CM58" s="64">
        <v>0</v>
      </c>
      <c r="CN58" s="62">
        <v>1</v>
      </c>
      <c r="CO58" s="63">
        <v>0</v>
      </c>
      <c r="CP58" s="63">
        <v>0</v>
      </c>
      <c r="CQ58" s="63">
        <v>0</v>
      </c>
      <c r="CR58" s="64">
        <v>0</v>
      </c>
      <c r="CS58" s="62">
        <v>1</v>
      </c>
      <c r="CT58" s="63">
        <v>0</v>
      </c>
      <c r="CU58" s="63">
        <v>0</v>
      </c>
      <c r="CV58" s="63">
        <v>0</v>
      </c>
      <c r="CW58" s="64">
        <v>0</v>
      </c>
      <c r="CX58" s="62">
        <v>1</v>
      </c>
      <c r="CY58" s="63">
        <v>0</v>
      </c>
      <c r="CZ58" s="63">
        <v>0</v>
      </c>
      <c r="DA58" s="63">
        <v>0</v>
      </c>
      <c r="DB58" s="64">
        <v>0</v>
      </c>
      <c r="DC58" s="62">
        <v>1</v>
      </c>
      <c r="DD58" s="63">
        <v>0</v>
      </c>
      <c r="DE58" s="63">
        <v>0</v>
      </c>
      <c r="DF58" s="63">
        <v>0</v>
      </c>
      <c r="DG58" s="64">
        <v>0</v>
      </c>
      <c r="DH58" s="62">
        <v>1</v>
      </c>
      <c r="DI58" s="63">
        <v>0</v>
      </c>
      <c r="DJ58" s="63">
        <v>0</v>
      </c>
      <c r="DK58" s="63">
        <v>0</v>
      </c>
      <c r="DL58" s="64">
        <v>0</v>
      </c>
      <c r="DM58" s="62">
        <v>1</v>
      </c>
      <c r="DN58" s="63">
        <v>0</v>
      </c>
      <c r="DO58" s="63">
        <v>0</v>
      </c>
      <c r="DP58" s="63">
        <v>0</v>
      </c>
      <c r="DQ58" s="64">
        <v>0</v>
      </c>
      <c r="DR58" s="62">
        <v>1</v>
      </c>
      <c r="DS58" s="63">
        <v>0</v>
      </c>
      <c r="DT58" s="63">
        <v>0</v>
      </c>
      <c r="DU58" s="63">
        <v>0</v>
      </c>
      <c r="DV58" s="64">
        <v>0</v>
      </c>
      <c r="DW58" s="62">
        <v>1</v>
      </c>
      <c r="DX58" s="63">
        <v>0</v>
      </c>
      <c r="DY58" s="63">
        <v>0</v>
      </c>
      <c r="DZ58" s="63">
        <v>0</v>
      </c>
      <c r="EA58" s="64">
        <v>0</v>
      </c>
      <c r="EB58" s="62">
        <v>1</v>
      </c>
      <c r="EC58" s="63">
        <v>0</v>
      </c>
      <c r="ED58" s="63">
        <v>0</v>
      </c>
      <c r="EE58" s="63">
        <v>0</v>
      </c>
      <c r="EF58" s="64">
        <v>0</v>
      </c>
      <c r="EG58" s="62">
        <v>1</v>
      </c>
      <c r="EH58" s="63">
        <v>0</v>
      </c>
      <c r="EI58" s="63">
        <v>0</v>
      </c>
      <c r="EJ58" s="63">
        <v>0</v>
      </c>
      <c r="EK58" s="64">
        <v>0</v>
      </c>
      <c r="EL58" s="62">
        <v>1</v>
      </c>
      <c r="EM58" s="63">
        <v>0</v>
      </c>
      <c r="EN58" s="63">
        <v>0</v>
      </c>
      <c r="EO58" s="63">
        <v>0</v>
      </c>
      <c r="EP58" s="64">
        <v>0</v>
      </c>
      <c r="EQ58" s="62">
        <v>1</v>
      </c>
      <c r="ER58" s="63">
        <v>0</v>
      </c>
      <c r="ES58" s="63">
        <v>0</v>
      </c>
      <c r="ET58" s="63">
        <v>0</v>
      </c>
      <c r="EU58" s="64">
        <v>0</v>
      </c>
      <c r="EV58" s="62">
        <v>1</v>
      </c>
      <c r="EW58" s="63">
        <v>0</v>
      </c>
      <c r="EX58" s="63">
        <v>0</v>
      </c>
      <c r="EY58" s="63">
        <v>0</v>
      </c>
      <c r="EZ58" s="64">
        <v>0</v>
      </c>
      <c r="FA58" s="62">
        <v>1</v>
      </c>
      <c r="FB58" s="63">
        <v>0</v>
      </c>
      <c r="FC58" s="63">
        <v>0</v>
      </c>
      <c r="FD58" s="63">
        <v>0</v>
      </c>
      <c r="FE58" s="64">
        <v>0</v>
      </c>
      <c r="FF58" s="35">
        <f t="shared" si="4"/>
        <v>0</v>
      </c>
      <c r="FG58" s="48">
        <f t="shared" si="5"/>
        <v>30</v>
      </c>
      <c r="FH58" s="37">
        <f>+FG58-FF58</f>
        <v>30</v>
      </c>
      <c r="FI58" s="37">
        <f t="shared" si="10"/>
        <v>0</v>
      </c>
      <c r="FJ58" s="37">
        <f t="shared" si="1"/>
        <v>0</v>
      </c>
      <c r="FK58" s="37">
        <f t="shared" si="2"/>
        <v>0</v>
      </c>
      <c r="FL58" s="37">
        <f t="shared" si="3"/>
        <v>0</v>
      </c>
      <c r="FM58" s="49"/>
      <c r="FN58" s="54"/>
      <c r="FO58" s="51"/>
    </row>
    <row r="59" spans="1:171" ht="15.75" thickBot="1" x14ac:dyDescent="0.3">
      <c r="A59" s="41" t="s">
        <v>13</v>
      </c>
      <c r="B59" s="42">
        <v>55</v>
      </c>
      <c r="C59" s="43" t="s">
        <v>76</v>
      </c>
      <c r="D59" s="44">
        <v>47096680</v>
      </c>
      <c r="E59" s="45">
        <v>43831</v>
      </c>
      <c r="F59" s="46" t="s">
        <v>15</v>
      </c>
      <c r="G59" s="62">
        <v>1</v>
      </c>
      <c r="H59" s="63">
        <v>0</v>
      </c>
      <c r="I59" s="63">
        <v>0</v>
      </c>
      <c r="J59" s="63">
        <v>0</v>
      </c>
      <c r="K59" s="64">
        <v>0</v>
      </c>
      <c r="L59" s="62">
        <v>1</v>
      </c>
      <c r="M59" s="63">
        <v>0</v>
      </c>
      <c r="N59" s="63">
        <v>0</v>
      </c>
      <c r="O59" s="63">
        <v>0</v>
      </c>
      <c r="P59" s="64">
        <v>0</v>
      </c>
      <c r="Q59" s="62">
        <v>1</v>
      </c>
      <c r="R59" s="63">
        <v>0</v>
      </c>
      <c r="S59" s="63">
        <v>0</v>
      </c>
      <c r="T59" s="63">
        <v>0</v>
      </c>
      <c r="U59" s="64">
        <v>0</v>
      </c>
      <c r="V59" s="62">
        <v>1</v>
      </c>
      <c r="W59" s="63">
        <v>0</v>
      </c>
      <c r="X59" s="63">
        <v>0</v>
      </c>
      <c r="Y59" s="63">
        <v>0</v>
      </c>
      <c r="Z59" s="64">
        <v>0</v>
      </c>
      <c r="AA59" s="62">
        <v>1</v>
      </c>
      <c r="AB59" s="63">
        <v>0</v>
      </c>
      <c r="AC59" s="63">
        <v>0</v>
      </c>
      <c r="AD59" s="63">
        <v>0</v>
      </c>
      <c r="AE59" s="64">
        <v>0</v>
      </c>
      <c r="AF59" s="62">
        <v>1</v>
      </c>
      <c r="AG59" s="63">
        <v>0</v>
      </c>
      <c r="AH59" s="63">
        <v>0</v>
      </c>
      <c r="AI59" s="63">
        <v>0</v>
      </c>
      <c r="AJ59" s="64">
        <v>0</v>
      </c>
      <c r="AK59" s="62">
        <v>1</v>
      </c>
      <c r="AL59" s="63">
        <v>0</v>
      </c>
      <c r="AM59" s="63">
        <v>0</v>
      </c>
      <c r="AN59" s="63">
        <v>0</v>
      </c>
      <c r="AO59" s="64">
        <v>0</v>
      </c>
      <c r="AP59" s="62">
        <v>1</v>
      </c>
      <c r="AQ59" s="63">
        <v>0</v>
      </c>
      <c r="AR59" s="63">
        <v>0</v>
      </c>
      <c r="AS59" s="63">
        <v>0</v>
      </c>
      <c r="AT59" s="64">
        <v>0</v>
      </c>
      <c r="AU59" s="62">
        <v>1</v>
      </c>
      <c r="AV59" s="63">
        <v>0</v>
      </c>
      <c r="AW59" s="63">
        <v>0</v>
      </c>
      <c r="AX59" s="63">
        <v>0</v>
      </c>
      <c r="AY59" s="64">
        <v>0</v>
      </c>
      <c r="AZ59" s="62">
        <v>1</v>
      </c>
      <c r="BA59" s="63">
        <v>0</v>
      </c>
      <c r="BB59" s="63">
        <v>0</v>
      </c>
      <c r="BC59" s="63">
        <v>0</v>
      </c>
      <c r="BD59" s="64">
        <v>0</v>
      </c>
      <c r="BE59" s="62">
        <v>1</v>
      </c>
      <c r="BF59" s="63">
        <v>0</v>
      </c>
      <c r="BG59" s="63">
        <v>0</v>
      </c>
      <c r="BH59" s="63">
        <v>0</v>
      </c>
      <c r="BI59" s="64">
        <v>0</v>
      </c>
      <c r="BJ59" s="62">
        <v>1</v>
      </c>
      <c r="BK59" s="63">
        <v>0</v>
      </c>
      <c r="BL59" s="63">
        <v>0</v>
      </c>
      <c r="BM59" s="63">
        <v>0</v>
      </c>
      <c r="BN59" s="64">
        <v>0</v>
      </c>
      <c r="BO59" s="62">
        <v>1</v>
      </c>
      <c r="BP59" s="63">
        <v>0</v>
      </c>
      <c r="BQ59" s="63">
        <v>0</v>
      </c>
      <c r="BR59" s="63">
        <v>0</v>
      </c>
      <c r="BS59" s="64">
        <v>0</v>
      </c>
      <c r="BT59" s="62">
        <v>1</v>
      </c>
      <c r="BU59" s="63">
        <v>0</v>
      </c>
      <c r="BV59" s="63">
        <v>0</v>
      </c>
      <c r="BW59" s="63">
        <v>0</v>
      </c>
      <c r="BX59" s="64">
        <v>0</v>
      </c>
      <c r="BY59" s="62">
        <v>1</v>
      </c>
      <c r="BZ59" s="63">
        <v>0</v>
      </c>
      <c r="CA59" s="63">
        <v>0</v>
      </c>
      <c r="CB59" s="63">
        <v>0</v>
      </c>
      <c r="CC59" s="64">
        <v>0</v>
      </c>
      <c r="CD59" s="62">
        <v>1</v>
      </c>
      <c r="CE59" s="63">
        <v>0</v>
      </c>
      <c r="CF59" s="63">
        <v>0</v>
      </c>
      <c r="CG59" s="63">
        <v>0</v>
      </c>
      <c r="CH59" s="64">
        <v>0</v>
      </c>
      <c r="CI59" s="62">
        <v>1</v>
      </c>
      <c r="CJ59" s="63">
        <v>0</v>
      </c>
      <c r="CK59" s="63">
        <v>0</v>
      </c>
      <c r="CL59" s="63">
        <v>0</v>
      </c>
      <c r="CM59" s="64">
        <v>0</v>
      </c>
      <c r="CN59" s="62">
        <v>1</v>
      </c>
      <c r="CO59" s="63">
        <v>0</v>
      </c>
      <c r="CP59" s="63">
        <v>0</v>
      </c>
      <c r="CQ59" s="63">
        <v>0</v>
      </c>
      <c r="CR59" s="64">
        <v>0</v>
      </c>
      <c r="CS59" s="62">
        <v>1</v>
      </c>
      <c r="CT59" s="63">
        <v>0</v>
      </c>
      <c r="CU59" s="63">
        <v>0</v>
      </c>
      <c r="CV59" s="63">
        <v>0</v>
      </c>
      <c r="CW59" s="64">
        <v>0</v>
      </c>
      <c r="CX59" s="62">
        <v>1</v>
      </c>
      <c r="CY59" s="63">
        <v>0</v>
      </c>
      <c r="CZ59" s="63">
        <v>0</v>
      </c>
      <c r="DA59" s="63">
        <v>0</v>
      </c>
      <c r="DB59" s="64">
        <v>0</v>
      </c>
      <c r="DC59" s="62">
        <v>1</v>
      </c>
      <c r="DD59" s="63">
        <v>0</v>
      </c>
      <c r="DE59" s="63">
        <v>0</v>
      </c>
      <c r="DF59" s="63">
        <v>0</v>
      </c>
      <c r="DG59" s="64">
        <v>0</v>
      </c>
      <c r="DH59" s="62">
        <v>1</v>
      </c>
      <c r="DI59" s="63">
        <v>0</v>
      </c>
      <c r="DJ59" s="63">
        <v>0</v>
      </c>
      <c r="DK59" s="63">
        <v>0</v>
      </c>
      <c r="DL59" s="64">
        <v>0</v>
      </c>
      <c r="DM59" s="62">
        <v>1</v>
      </c>
      <c r="DN59" s="63">
        <v>0</v>
      </c>
      <c r="DO59" s="63">
        <v>0</v>
      </c>
      <c r="DP59" s="63">
        <v>0</v>
      </c>
      <c r="DQ59" s="64">
        <v>0</v>
      </c>
      <c r="DR59" s="62">
        <v>1</v>
      </c>
      <c r="DS59" s="63">
        <v>0</v>
      </c>
      <c r="DT59" s="63">
        <v>0</v>
      </c>
      <c r="DU59" s="63">
        <v>0</v>
      </c>
      <c r="DV59" s="64">
        <v>0</v>
      </c>
      <c r="DW59" s="62">
        <v>1</v>
      </c>
      <c r="DX59" s="63">
        <v>0</v>
      </c>
      <c r="DY59" s="63">
        <v>0</v>
      </c>
      <c r="DZ59" s="63">
        <v>0</v>
      </c>
      <c r="EA59" s="64">
        <v>0</v>
      </c>
      <c r="EB59" s="62">
        <v>1</v>
      </c>
      <c r="EC59" s="63">
        <v>0</v>
      </c>
      <c r="ED59" s="63">
        <v>0</v>
      </c>
      <c r="EE59" s="63">
        <v>0</v>
      </c>
      <c r="EF59" s="64">
        <v>0</v>
      </c>
      <c r="EG59" s="62">
        <v>1</v>
      </c>
      <c r="EH59" s="63">
        <v>0</v>
      </c>
      <c r="EI59" s="63">
        <v>0</v>
      </c>
      <c r="EJ59" s="63">
        <v>0</v>
      </c>
      <c r="EK59" s="64">
        <v>0</v>
      </c>
      <c r="EL59" s="62">
        <v>1</v>
      </c>
      <c r="EM59" s="63">
        <v>0</v>
      </c>
      <c r="EN59" s="63">
        <v>0</v>
      </c>
      <c r="EO59" s="63">
        <v>0</v>
      </c>
      <c r="EP59" s="64">
        <v>0</v>
      </c>
      <c r="EQ59" s="62">
        <v>1</v>
      </c>
      <c r="ER59" s="63">
        <v>0</v>
      </c>
      <c r="ES59" s="63">
        <v>0</v>
      </c>
      <c r="ET59" s="63">
        <v>0</v>
      </c>
      <c r="EU59" s="64">
        <v>0</v>
      </c>
      <c r="EV59" s="62">
        <v>1</v>
      </c>
      <c r="EW59" s="63">
        <v>0</v>
      </c>
      <c r="EX59" s="63">
        <v>0</v>
      </c>
      <c r="EY59" s="63">
        <v>0</v>
      </c>
      <c r="EZ59" s="64">
        <v>0</v>
      </c>
      <c r="FA59" s="62">
        <v>1</v>
      </c>
      <c r="FB59" s="63">
        <v>0</v>
      </c>
      <c r="FC59" s="63">
        <v>0</v>
      </c>
      <c r="FD59" s="63">
        <v>0</v>
      </c>
      <c r="FE59" s="64">
        <v>0</v>
      </c>
      <c r="FF59" s="35">
        <f t="shared" si="4"/>
        <v>0</v>
      </c>
      <c r="FG59" s="48">
        <f t="shared" si="5"/>
        <v>30</v>
      </c>
      <c r="FH59" s="37">
        <f t="shared" si="6"/>
        <v>30</v>
      </c>
      <c r="FI59" s="37">
        <f t="shared" si="10"/>
        <v>0</v>
      </c>
      <c r="FJ59" s="37">
        <f t="shared" si="1"/>
        <v>0</v>
      </c>
      <c r="FK59" s="37">
        <f t="shared" si="2"/>
        <v>0</v>
      </c>
      <c r="FL59" s="37">
        <f t="shared" si="3"/>
        <v>0</v>
      </c>
      <c r="FM59" s="49"/>
      <c r="FN59" s="54"/>
      <c r="FO59" s="51"/>
    </row>
    <row r="60" spans="1:171" ht="15.75" thickBot="1" x14ac:dyDescent="0.3">
      <c r="A60" s="41" t="s">
        <v>13</v>
      </c>
      <c r="B60" s="42">
        <v>56</v>
      </c>
      <c r="C60" s="43" t="s">
        <v>77</v>
      </c>
      <c r="D60" s="44">
        <v>48573720</v>
      </c>
      <c r="E60" s="45">
        <v>43771</v>
      </c>
      <c r="F60" s="46" t="s">
        <v>15</v>
      </c>
      <c r="G60" s="62">
        <v>1</v>
      </c>
      <c r="H60" s="63">
        <v>0</v>
      </c>
      <c r="I60" s="63">
        <v>0</v>
      </c>
      <c r="J60" s="63">
        <v>0</v>
      </c>
      <c r="K60" s="64">
        <v>0</v>
      </c>
      <c r="L60" s="62">
        <v>1</v>
      </c>
      <c r="M60" s="63">
        <v>0</v>
      </c>
      <c r="N60" s="63">
        <v>0</v>
      </c>
      <c r="O60" s="63">
        <v>0</v>
      </c>
      <c r="P60" s="64">
        <v>0</v>
      </c>
      <c r="Q60" s="62">
        <v>1</v>
      </c>
      <c r="R60" s="63">
        <v>0</v>
      </c>
      <c r="S60" s="63">
        <v>0</v>
      </c>
      <c r="T60" s="63">
        <v>0</v>
      </c>
      <c r="U60" s="64">
        <v>0</v>
      </c>
      <c r="V60" s="62">
        <v>1</v>
      </c>
      <c r="W60" s="63">
        <v>0</v>
      </c>
      <c r="X60" s="63">
        <v>0</v>
      </c>
      <c r="Y60" s="63">
        <v>0</v>
      </c>
      <c r="Z60" s="64">
        <v>0</v>
      </c>
      <c r="AA60" s="62">
        <v>1</v>
      </c>
      <c r="AB60" s="63">
        <v>0</v>
      </c>
      <c r="AC60" s="63">
        <v>0</v>
      </c>
      <c r="AD60" s="63">
        <v>0</v>
      </c>
      <c r="AE60" s="64">
        <v>0</v>
      </c>
      <c r="AF60" s="62">
        <v>1</v>
      </c>
      <c r="AG60" s="63">
        <v>0</v>
      </c>
      <c r="AH60" s="63">
        <v>0</v>
      </c>
      <c r="AI60" s="63">
        <v>0</v>
      </c>
      <c r="AJ60" s="64">
        <v>0</v>
      </c>
      <c r="AK60" s="62">
        <v>1</v>
      </c>
      <c r="AL60" s="63">
        <v>0</v>
      </c>
      <c r="AM60" s="63">
        <v>0</v>
      </c>
      <c r="AN60" s="63">
        <v>0</v>
      </c>
      <c r="AO60" s="64">
        <v>0</v>
      </c>
      <c r="AP60" s="62">
        <v>1</v>
      </c>
      <c r="AQ60" s="63">
        <v>0</v>
      </c>
      <c r="AR60" s="63">
        <v>0</v>
      </c>
      <c r="AS60" s="63">
        <v>0</v>
      </c>
      <c r="AT60" s="64">
        <v>0</v>
      </c>
      <c r="AU60" s="62">
        <v>1</v>
      </c>
      <c r="AV60" s="63">
        <v>0</v>
      </c>
      <c r="AW60" s="63">
        <v>0</v>
      </c>
      <c r="AX60" s="63">
        <v>0</v>
      </c>
      <c r="AY60" s="64">
        <v>0</v>
      </c>
      <c r="AZ60" s="62">
        <v>1</v>
      </c>
      <c r="BA60" s="63">
        <v>0</v>
      </c>
      <c r="BB60" s="63">
        <v>0</v>
      </c>
      <c r="BC60" s="63">
        <v>0</v>
      </c>
      <c r="BD60" s="64">
        <v>0</v>
      </c>
      <c r="BE60" s="62">
        <v>1</v>
      </c>
      <c r="BF60" s="63">
        <v>0</v>
      </c>
      <c r="BG60" s="63">
        <v>0</v>
      </c>
      <c r="BH60" s="63">
        <v>0</v>
      </c>
      <c r="BI60" s="64">
        <v>0</v>
      </c>
      <c r="BJ60" s="62">
        <v>1</v>
      </c>
      <c r="BK60" s="63">
        <v>0</v>
      </c>
      <c r="BL60" s="63">
        <v>0</v>
      </c>
      <c r="BM60" s="63">
        <v>0</v>
      </c>
      <c r="BN60" s="64">
        <v>0</v>
      </c>
      <c r="BO60" s="62">
        <v>1</v>
      </c>
      <c r="BP60" s="63">
        <v>0</v>
      </c>
      <c r="BQ60" s="63">
        <v>0</v>
      </c>
      <c r="BR60" s="63">
        <v>0</v>
      </c>
      <c r="BS60" s="64">
        <v>0</v>
      </c>
      <c r="BT60" s="62">
        <v>1</v>
      </c>
      <c r="BU60" s="63">
        <v>0</v>
      </c>
      <c r="BV60" s="63">
        <v>0</v>
      </c>
      <c r="BW60" s="63">
        <v>0</v>
      </c>
      <c r="BX60" s="64">
        <v>0</v>
      </c>
      <c r="BY60" s="62">
        <v>1</v>
      </c>
      <c r="BZ60" s="63">
        <v>0</v>
      </c>
      <c r="CA60" s="63">
        <v>0</v>
      </c>
      <c r="CB60" s="63">
        <v>0</v>
      </c>
      <c r="CC60" s="64">
        <v>0</v>
      </c>
      <c r="CD60" s="62">
        <v>1</v>
      </c>
      <c r="CE60" s="63">
        <v>0</v>
      </c>
      <c r="CF60" s="63">
        <v>0</v>
      </c>
      <c r="CG60" s="63">
        <v>0</v>
      </c>
      <c r="CH60" s="64">
        <v>0</v>
      </c>
      <c r="CI60" s="62">
        <v>1</v>
      </c>
      <c r="CJ60" s="63">
        <v>0</v>
      </c>
      <c r="CK60" s="63">
        <v>0</v>
      </c>
      <c r="CL60" s="63">
        <v>0</v>
      </c>
      <c r="CM60" s="64">
        <v>0</v>
      </c>
      <c r="CN60" s="62">
        <v>1</v>
      </c>
      <c r="CO60" s="63">
        <v>0</v>
      </c>
      <c r="CP60" s="63">
        <v>0</v>
      </c>
      <c r="CQ60" s="63">
        <v>0</v>
      </c>
      <c r="CR60" s="64">
        <v>0</v>
      </c>
      <c r="CS60" s="62">
        <v>1</v>
      </c>
      <c r="CT60" s="63">
        <v>0</v>
      </c>
      <c r="CU60" s="63">
        <v>0</v>
      </c>
      <c r="CV60" s="63">
        <v>0</v>
      </c>
      <c r="CW60" s="64">
        <v>0</v>
      </c>
      <c r="CX60" s="62">
        <v>1</v>
      </c>
      <c r="CY60" s="63">
        <v>0</v>
      </c>
      <c r="CZ60" s="63">
        <v>0</v>
      </c>
      <c r="DA60" s="63">
        <v>0</v>
      </c>
      <c r="DB60" s="64">
        <v>0</v>
      </c>
      <c r="DC60" s="62">
        <v>1</v>
      </c>
      <c r="DD60" s="63">
        <v>0</v>
      </c>
      <c r="DE60" s="63">
        <v>0</v>
      </c>
      <c r="DF60" s="63">
        <v>0</v>
      </c>
      <c r="DG60" s="64">
        <v>0</v>
      </c>
      <c r="DH60" s="62">
        <v>1</v>
      </c>
      <c r="DI60" s="63">
        <v>0</v>
      </c>
      <c r="DJ60" s="63">
        <v>0</v>
      </c>
      <c r="DK60" s="63">
        <v>0</v>
      </c>
      <c r="DL60" s="64">
        <v>0</v>
      </c>
      <c r="DM60" s="62">
        <v>1</v>
      </c>
      <c r="DN60" s="63">
        <v>0</v>
      </c>
      <c r="DO60" s="63">
        <v>0</v>
      </c>
      <c r="DP60" s="63">
        <v>0</v>
      </c>
      <c r="DQ60" s="64">
        <v>0</v>
      </c>
      <c r="DR60" s="62">
        <v>1</v>
      </c>
      <c r="DS60" s="63">
        <v>0</v>
      </c>
      <c r="DT60" s="63">
        <v>0</v>
      </c>
      <c r="DU60" s="63">
        <v>0</v>
      </c>
      <c r="DV60" s="64">
        <v>0</v>
      </c>
      <c r="DW60" s="62">
        <v>1</v>
      </c>
      <c r="DX60" s="63">
        <v>0</v>
      </c>
      <c r="DY60" s="63">
        <v>0</v>
      </c>
      <c r="DZ60" s="63">
        <v>0</v>
      </c>
      <c r="EA60" s="64">
        <v>0</v>
      </c>
      <c r="EB60" s="62">
        <v>1</v>
      </c>
      <c r="EC60" s="63">
        <v>0</v>
      </c>
      <c r="ED60" s="63">
        <v>0</v>
      </c>
      <c r="EE60" s="63">
        <v>0</v>
      </c>
      <c r="EF60" s="64">
        <v>0</v>
      </c>
      <c r="EG60" s="62">
        <v>1</v>
      </c>
      <c r="EH60" s="63">
        <v>0</v>
      </c>
      <c r="EI60" s="63">
        <v>0</v>
      </c>
      <c r="EJ60" s="63">
        <v>0</v>
      </c>
      <c r="EK60" s="64">
        <v>0</v>
      </c>
      <c r="EL60" s="62">
        <v>1</v>
      </c>
      <c r="EM60" s="63">
        <v>0</v>
      </c>
      <c r="EN60" s="63">
        <v>0</v>
      </c>
      <c r="EO60" s="63">
        <v>0</v>
      </c>
      <c r="EP60" s="64">
        <v>0</v>
      </c>
      <c r="EQ60" s="62">
        <v>1</v>
      </c>
      <c r="ER60" s="63">
        <v>0</v>
      </c>
      <c r="ES60" s="63">
        <v>0</v>
      </c>
      <c r="ET60" s="63">
        <v>0</v>
      </c>
      <c r="EU60" s="64">
        <v>0</v>
      </c>
      <c r="EV60" s="62">
        <v>1</v>
      </c>
      <c r="EW60" s="63">
        <v>0</v>
      </c>
      <c r="EX60" s="63">
        <v>0</v>
      </c>
      <c r="EY60" s="63">
        <v>0</v>
      </c>
      <c r="EZ60" s="64">
        <v>0</v>
      </c>
      <c r="FA60" s="62">
        <v>1</v>
      </c>
      <c r="FB60" s="63">
        <v>0</v>
      </c>
      <c r="FC60" s="63">
        <v>0</v>
      </c>
      <c r="FD60" s="63">
        <v>0</v>
      </c>
      <c r="FE60" s="64">
        <v>0</v>
      </c>
      <c r="FF60" s="35">
        <f t="shared" si="4"/>
        <v>0</v>
      </c>
      <c r="FG60" s="48">
        <f t="shared" si="5"/>
        <v>30</v>
      </c>
      <c r="FH60" s="37">
        <f t="shared" si="6"/>
        <v>30</v>
      </c>
      <c r="FI60" s="37">
        <f t="shared" si="10"/>
        <v>0</v>
      </c>
      <c r="FJ60" s="37">
        <f t="shared" si="1"/>
        <v>0</v>
      </c>
      <c r="FK60" s="37">
        <f t="shared" si="2"/>
        <v>0</v>
      </c>
      <c r="FL60" s="37">
        <f t="shared" si="3"/>
        <v>0</v>
      </c>
      <c r="FM60" s="49"/>
      <c r="FN60" s="54"/>
      <c r="FO60" s="51"/>
    </row>
    <row r="61" spans="1:171" ht="15.75" thickBot="1" x14ac:dyDescent="0.3">
      <c r="A61" s="41" t="s">
        <v>13</v>
      </c>
      <c r="B61" s="42">
        <v>57</v>
      </c>
      <c r="C61" s="43" t="s">
        <v>78</v>
      </c>
      <c r="D61" s="44">
        <v>18158277</v>
      </c>
      <c r="E61" s="45">
        <v>43617</v>
      </c>
      <c r="F61" s="46" t="s">
        <v>15</v>
      </c>
      <c r="G61" s="66">
        <v>1</v>
      </c>
      <c r="H61" s="67">
        <v>1</v>
      </c>
      <c r="I61" s="67">
        <v>0</v>
      </c>
      <c r="J61" s="67">
        <v>0</v>
      </c>
      <c r="K61" s="68">
        <v>0</v>
      </c>
      <c r="L61" s="66">
        <v>1</v>
      </c>
      <c r="M61" s="67">
        <v>2</v>
      </c>
      <c r="N61" s="67">
        <v>0</v>
      </c>
      <c r="O61" s="67">
        <v>0</v>
      </c>
      <c r="P61" s="68">
        <v>0</v>
      </c>
      <c r="Q61" s="66">
        <v>1</v>
      </c>
      <c r="R61" s="67">
        <v>2</v>
      </c>
      <c r="S61" s="67">
        <v>0</v>
      </c>
      <c r="T61" s="67">
        <v>0</v>
      </c>
      <c r="U61" s="68">
        <v>0</v>
      </c>
      <c r="V61" s="66">
        <v>1</v>
      </c>
      <c r="W61" s="67">
        <v>0</v>
      </c>
      <c r="X61" s="67">
        <v>0</v>
      </c>
      <c r="Y61" s="67">
        <v>0</v>
      </c>
      <c r="Z61" s="68">
        <v>0</v>
      </c>
      <c r="AA61" s="66">
        <v>1</v>
      </c>
      <c r="AB61" s="67">
        <v>0</v>
      </c>
      <c r="AC61" s="67">
        <v>0</v>
      </c>
      <c r="AD61" s="67">
        <v>0</v>
      </c>
      <c r="AE61" s="68">
        <v>0</v>
      </c>
      <c r="AF61" s="66">
        <v>1</v>
      </c>
      <c r="AG61" s="67">
        <v>2</v>
      </c>
      <c r="AH61" s="67">
        <v>1</v>
      </c>
      <c r="AI61" s="67">
        <v>0</v>
      </c>
      <c r="AJ61" s="68">
        <v>0</v>
      </c>
      <c r="AK61" s="66">
        <v>1</v>
      </c>
      <c r="AL61" s="67">
        <v>0</v>
      </c>
      <c r="AM61" s="67">
        <v>0</v>
      </c>
      <c r="AN61" s="67">
        <v>0</v>
      </c>
      <c r="AO61" s="68">
        <v>0</v>
      </c>
      <c r="AP61" s="66">
        <v>1</v>
      </c>
      <c r="AQ61" s="67">
        <v>0</v>
      </c>
      <c r="AR61" s="67">
        <v>0</v>
      </c>
      <c r="AS61" s="67">
        <v>0</v>
      </c>
      <c r="AT61" s="68">
        <v>0</v>
      </c>
      <c r="AU61" s="66">
        <v>1</v>
      </c>
      <c r="AV61" s="67">
        <v>0</v>
      </c>
      <c r="AW61" s="67">
        <v>0</v>
      </c>
      <c r="AX61" s="67">
        <v>0</v>
      </c>
      <c r="AY61" s="68">
        <v>0</v>
      </c>
      <c r="AZ61" s="66">
        <v>1</v>
      </c>
      <c r="BA61" s="67">
        <v>0</v>
      </c>
      <c r="BB61" s="67">
        <v>0</v>
      </c>
      <c r="BC61" s="67">
        <v>0</v>
      </c>
      <c r="BD61" s="68">
        <v>0</v>
      </c>
      <c r="BE61" s="66">
        <v>1</v>
      </c>
      <c r="BF61" s="67">
        <v>0</v>
      </c>
      <c r="BG61" s="67">
        <v>0</v>
      </c>
      <c r="BH61" s="67">
        <v>0</v>
      </c>
      <c r="BI61" s="68">
        <v>0</v>
      </c>
      <c r="BJ61" s="66">
        <v>1</v>
      </c>
      <c r="BK61" s="67">
        <v>0</v>
      </c>
      <c r="BL61" s="67">
        <v>0</v>
      </c>
      <c r="BM61" s="67">
        <v>0</v>
      </c>
      <c r="BN61" s="68">
        <v>0</v>
      </c>
      <c r="BO61" s="66">
        <v>1</v>
      </c>
      <c r="BP61" s="67">
        <v>0</v>
      </c>
      <c r="BQ61" s="67">
        <v>0</v>
      </c>
      <c r="BR61" s="67">
        <v>0</v>
      </c>
      <c r="BS61" s="68">
        <v>0</v>
      </c>
      <c r="BT61" s="66">
        <v>1</v>
      </c>
      <c r="BU61" s="67">
        <v>0</v>
      </c>
      <c r="BV61" s="67">
        <v>0</v>
      </c>
      <c r="BW61" s="67">
        <v>0</v>
      </c>
      <c r="BX61" s="68">
        <v>0</v>
      </c>
      <c r="BY61" s="66">
        <v>1</v>
      </c>
      <c r="BZ61" s="67">
        <v>0</v>
      </c>
      <c r="CA61" s="67">
        <v>0</v>
      </c>
      <c r="CB61" s="67">
        <v>0</v>
      </c>
      <c r="CC61" s="68">
        <v>0</v>
      </c>
      <c r="CD61" s="66">
        <v>1</v>
      </c>
      <c r="CE61" s="67">
        <v>0</v>
      </c>
      <c r="CF61" s="67">
        <v>0</v>
      </c>
      <c r="CG61" s="67">
        <v>0</v>
      </c>
      <c r="CH61" s="68">
        <v>0</v>
      </c>
      <c r="CI61" s="66">
        <v>1</v>
      </c>
      <c r="CJ61" s="67">
        <v>0</v>
      </c>
      <c r="CK61" s="67">
        <v>0</v>
      </c>
      <c r="CL61" s="67">
        <v>0</v>
      </c>
      <c r="CM61" s="68">
        <v>0</v>
      </c>
      <c r="CN61" s="66">
        <v>1</v>
      </c>
      <c r="CO61" s="67">
        <v>0</v>
      </c>
      <c r="CP61" s="67">
        <v>0</v>
      </c>
      <c r="CQ61" s="67">
        <v>0</v>
      </c>
      <c r="CR61" s="68">
        <v>0</v>
      </c>
      <c r="CS61" s="66">
        <v>1</v>
      </c>
      <c r="CT61" s="67">
        <v>0</v>
      </c>
      <c r="CU61" s="67">
        <v>0</v>
      </c>
      <c r="CV61" s="67">
        <v>0</v>
      </c>
      <c r="CW61" s="68">
        <v>0</v>
      </c>
      <c r="CX61" s="66">
        <v>1</v>
      </c>
      <c r="CY61" s="67">
        <v>0</v>
      </c>
      <c r="CZ61" s="67">
        <v>0</v>
      </c>
      <c r="DA61" s="67">
        <v>0</v>
      </c>
      <c r="DB61" s="68">
        <v>0</v>
      </c>
      <c r="DC61" s="66">
        <v>1</v>
      </c>
      <c r="DD61" s="67">
        <v>0</v>
      </c>
      <c r="DE61" s="67">
        <v>0</v>
      </c>
      <c r="DF61" s="67">
        <v>0</v>
      </c>
      <c r="DG61" s="68">
        <v>0</v>
      </c>
      <c r="DH61" s="66">
        <v>1</v>
      </c>
      <c r="DI61" s="67">
        <v>0</v>
      </c>
      <c r="DJ61" s="67">
        <v>0</v>
      </c>
      <c r="DK61" s="67">
        <v>0</v>
      </c>
      <c r="DL61" s="68">
        <v>0</v>
      </c>
      <c r="DM61" s="66">
        <v>1</v>
      </c>
      <c r="DN61" s="67">
        <v>0</v>
      </c>
      <c r="DO61" s="67">
        <v>0</v>
      </c>
      <c r="DP61" s="67">
        <v>0</v>
      </c>
      <c r="DQ61" s="68">
        <v>0</v>
      </c>
      <c r="DR61" s="66">
        <v>1</v>
      </c>
      <c r="DS61" s="67">
        <v>0</v>
      </c>
      <c r="DT61" s="67">
        <v>0</v>
      </c>
      <c r="DU61" s="67">
        <v>0</v>
      </c>
      <c r="DV61" s="68">
        <v>0</v>
      </c>
      <c r="DW61" s="66">
        <v>1</v>
      </c>
      <c r="DX61" s="67">
        <v>0</v>
      </c>
      <c r="DY61" s="67">
        <v>0</v>
      </c>
      <c r="DZ61" s="67">
        <v>0</v>
      </c>
      <c r="EA61" s="68">
        <v>0</v>
      </c>
      <c r="EB61" s="66">
        <v>1</v>
      </c>
      <c r="EC61" s="67">
        <v>0</v>
      </c>
      <c r="ED61" s="67">
        <v>0</v>
      </c>
      <c r="EE61" s="67">
        <v>0</v>
      </c>
      <c r="EF61" s="68">
        <v>0</v>
      </c>
      <c r="EG61" s="66">
        <v>1</v>
      </c>
      <c r="EH61" s="67">
        <v>0</v>
      </c>
      <c r="EI61" s="67">
        <v>0</v>
      </c>
      <c r="EJ61" s="67">
        <v>0</v>
      </c>
      <c r="EK61" s="68">
        <v>0</v>
      </c>
      <c r="EL61" s="66">
        <v>1</v>
      </c>
      <c r="EM61" s="67">
        <v>0</v>
      </c>
      <c r="EN61" s="67">
        <v>0</v>
      </c>
      <c r="EO61" s="67">
        <v>0</v>
      </c>
      <c r="EP61" s="68">
        <v>0</v>
      </c>
      <c r="EQ61" s="66">
        <v>1</v>
      </c>
      <c r="ER61" s="67">
        <v>0</v>
      </c>
      <c r="ES61" s="67">
        <v>0</v>
      </c>
      <c r="ET61" s="67">
        <v>0</v>
      </c>
      <c r="EU61" s="68">
        <v>0</v>
      </c>
      <c r="EV61" s="66">
        <v>1</v>
      </c>
      <c r="EW61" s="67">
        <v>0</v>
      </c>
      <c r="EX61" s="67">
        <v>0</v>
      </c>
      <c r="EY61" s="67">
        <v>0</v>
      </c>
      <c r="EZ61" s="68">
        <v>0</v>
      </c>
      <c r="FA61" s="66">
        <v>1</v>
      </c>
      <c r="FB61" s="67">
        <v>0</v>
      </c>
      <c r="FC61" s="67">
        <v>0</v>
      </c>
      <c r="FD61" s="67">
        <v>0</v>
      </c>
      <c r="FE61" s="68">
        <v>0</v>
      </c>
      <c r="FF61" s="35">
        <f t="shared" si="4"/>
        <v>0</v>
      </c>
      <c r="FG61" s="48">
        <f t="shared" si="5"/>
        <v>30</v>
      </c>
      <c r="FH61" s="37">
        <f t="shared" si="6"/>
        <v>30</v>
      </c>
      <c r="FI61" s="37">
        <f t="shared" si="10"/>
        <v>7</v>
      </c>
      <c r="FJ61" s="37">
        <f t="shared" si="1"/>
        <v>1</v>
      </c>
      <c r="FK61" s="37">
        <f t="shared" si="2"/>
        <v>0</v>
      </c>
      <c r="FL61" s="37">
        <f t="shared" si="3"/>
        <v>0</v>
      </c>
      <c r="FM61" s="49"/>
      <c r="FN61" s="54"/>
      <c r="FO61" s="51"/>
    </row>
    <row r="62" spans="1:171" x14ac:dyDescent="0.25">
      <c r="AF62" s="2"/>
      <c r="AG62" s="2"/>
      <c r="AH62" s="2"/>
      <c r="AI62" s="2"/>
      <c r="AJ62" s="2"/>
      <c r="CR62" s="2"/>
      <c r="CS62" s="47"/>
      <c r="CT62" s="47"/>
      <c r="CU62" s="47"/>
      <c r="CV62" s="47"/>
      <c r="CW62" s="47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47"/>
      <c r="EC62" s="47"/>
      <c r="ED62" s="47"/>
      <c r="EE62" s="47"/>
      <c r="EF62" s="47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H62" s="8">
        <f>SUM(FH5:FH61)</f>
        <v>1667</v>
      </c>
      <c r="FI62" s="8">
        <f t="shared" ref="FI62:FO62" si="14">SUM(FI5:FI61)</f>
        <v>166.75</v>
      </c>
      <c r="FJ62" s="8">
        <f t="shared" si="14"/>
        <v>186</v>
      </c>
      <c r="FK62" s="8">
        <f t="shared" si="14"/>
        <v>0</v>
      </c>
      <c r="FL62" s="8">
        <f t="shared" si="14"/>
        <v>494</v>
      </c>
      <c r="FM62" s="8">
        <f t="shared" si="14"/>
        <v>0</v>
      </c>
      <c r="FN62" s="8">
        <f t="shared" si="14"/>
        <v>0</v>
      </c>
      <c r="FO62" s="8">
        <f t="shared" si="14"/>
        <v>0</v>
      </c>
    </row>
    <row r="63" spans="1:171" x14ac:dyDescent="0.25">
      <c r="AF63" s="2"/>
      <c r="AG63" s="2"/>
      <c r="AH63" s="2"/>
      <c r="AI63" s="2"/>
      <c r="AJ63" s="2"/>
    </row>
    <row r="64" spans="1:171" x14ac:dyDescent="0.25">
      <c r="AF64" s="2"/>
      <c r="AG64" s="2"/>
      <c r="AH64" s="2"/>
      <c r="AI64" s="2"/>
      <c r="AJ64" s="2"/>
    </row>
    <row r="65" spans="32:36" x14ac:dyDescent="0.25">
      <c r="AF65" s="2"/>
      <c r="AG65" s="2"/>
      <c r="AH65" s="2"/>
      <c r="AI65" s="2"/>
      <c r="AJ65" s="2"/>
    </row>
    <row r="66" spans="32:36" x14ac:dyDescent="0.25">
      <c r="AF66" s="2"/>
      <c r="AG66" s="2"/>
      <c r="AH66" s="2"/>
      <c r="AI66" s="2"/>
      <c r="AJ66" s="2"/>
    </row>
    <row r="67" spans="32:36" x14ac:dyDescent="0.25">
      <c r="AF67" s="2"/>
      <c r="AG67" s="2"/>
      <c r="AH67" s="2"/>
      <c r="AI67" s="2"/>
      <c r="AJ67" s="2"/>
    </row>
    <row r="68" spans="32:36" x14ac:dyDescent="0.25">
      <c r="AF68" s="2"/>
      <c r="AG68" s="2"/>
      <c r="AH68" s="2"/>
      <c r="AI68" s="2"/>
      <c r="AJ68" s="2"/>
    </row>
    <row r="69" spans="32:36" x14ac:dyDescent="0.25">
      <c r="AF69" s="2"/>
      <c r="AG69" s="2"/>
      <c r="AH69" s="2"/>
      <c r="AI69" s="2"/>
      <c r="AJ69" s="2"/>
    </row>
    <row r="70" spans="32:36" x14ac:dyDescent="0.25">
      <c r="AF70" s="2"/>
      <c r="AG70" s="2"/>
      <c r="AH70" s="2"/>
      <c r="AI70" s="2"/>
      <c r="AJ70" s="2"/>
    </row>
    <row r="71" spans="32:36" x14ac:dyDescent="0.25">
      <c r="AF71" s="2"/>
      <c r="AG71" s="2"/>
      <c r="AH71" s="2"/>
      <c r="AI71" s="2"/>
      <c r="AJ71" s="2"/>
    </row>
    <row r="72" spans="32:36" x14ac:dyDescent="0.25">
      <c r="AF72" s="2"/>
      <c r="AG72" s="2"/>
      <c r="AH72" s="2"/>
      <c r="AI72" s="2"/>
      <c r="AJ72" s="2"/>
    </row>
    <row r="73" spans="32:36" x14ac:dyDescent="0.25">
      <c r="AF73" s="2"/>
      <c r="AG73" s="2"/>
      <c r="AH73" s="2"/>
      <c r="AI73" s="2"/>
      <c r="AJ73" s="2"/>
    </row>
    <row r="74" spans="32:36" x14ac:dyDescent="0.25">
      <c r="AF74" s="2"/>
      <c r="AG74" s="2"/>
      <c r="AH74" s="2"/>
      <c r="AI74" s="2"/>
      <c r="AJ74" s="2"/>
    </row>
    <row r="75" spans="32:36" x14ac:dyDescent="0.25">
      <c r="AF75" s="2"/>
      <c r="AG75" s="2"/>
      <c r="AH75" s="2"/>
      <c r="AI75" s="2"/>
      <c r="AJ75" s="2"/>
    </row>
    <row r="76" spans="32:36" x14ac:dyDescent="0.25">
      <c r="AF76" s="2"/>
      <c r="AG76" s="2"/>
      <c r="AH76" s="2"/>
      <c r="AI76" s="2"/>
      <c r="AJ76" s="2"/>
    </row>
    <row r="77" spans="32:36" x14ac:dyDescent="0.25">
      <c r="AF77" s="2"/>
      <c r="AG77" s="2"/>
      <c r="AH77" s="2"/>
      <c r="AI77" s="2"/>
      <c r="AJ77" s="2"/>
    </row>
    <row r="78" spans="32:36" x14ac:dyDescent="0.25">
      <c r="AF78" s="2"/>
      <c r="AG78" s="2"/>
      <c r="AH78" s="2"/>
      <c r="AI78" s="2"/>
      <c r="AJ78" s="2"/>
    </row>
    <row r="79" spans="32:36" x14ac:dyDescent="0.25">
      <c r="AF79" s="2"/>
      <c r="AG79" s="2"/>
      <c r="AH79" s="2"/>
      <c r="AI79" s="2"/>
      <c r="AJ79" s="2"/>
    </row>
    <row r="80" spans="32:36" x14ac:dyDescent="0.25">
      <c r="AF80" s="2"/>
      <c r="AG80" s="2"/>
      <c r="AH80" s="2"/>
      <c r="AI80" s="2"/>
      <c r="AJ80" s="2"/>
    </row>
    <row r="81" spans="32:36" x14ac:dyDescent="0.25">
      <c r="AF81" s="2"/>
      <c r="AG81" s="2"/>
      <c r="AH81" s="2"/>
      <c r="AI81" s="2"/>
      <c r="AJ81" s="2"/>
    </row>
    <row r="82" spans="32:36" x14ac:dyDescent="0.25">
      <c r="AF82" s="2"/>
      <c r="AG82" s="2"/>
      <c r="AH82" s="2"/>
      <c r="AI82" s="2"/>
      <c r="AJ82" s="2"/>
    </row>
    <row r="83" spans="32:36" x14ac:dyDescent="0.25">
      <c r="AF83" s="2"/>
      <c r="AG83" s="2"/>
      <c r="AH83" s="2"/>
      <c r="AI83" s="2"/>
      <c r="AJ83" s="2"/>
    </row>
    <row r="84" spans="32:36" x14ac:dyDescent="0.25">
      <c r="AF84" s="2"/>
      <c r="AG84" s="2"/>
      <c r="AH84" s="2"/>
      <c r="AI84" s="2"/>
      <c r="AJ84" s="2"/>
    </row>
    <row r="85" spans="32:36" x14ac:dyDescent="0.25">
      <c r="AF85" s="2"/>
      <c r="AG85" s="2"/>
      <c r="AH85" s="2"/>
      <c r="AI85" s="2"/>
      <c r="AJ85" s="2"/>
    </row>
    <row r="86" spans="32:36" x14ac:dyDescent="0.25">
      <c r="AF86" s="2"/>
      <c r="AG86" s="2"/>
      <c r="AH86" s="2"/>
      <c r="AI86" s="2"/>
      <c r="AJ86" s="2"/>
    </row>
  </sheetData>
  <mergeCells count="39">
    <mergeCell ref="DR3:DV3"/>
    <mergeCell ref="CS3:CW3"/>
    <mergeCell ref="CX3:DB3"/>
    <mergeCell ref="DC3:DG3"/>
    <mergeCell ref="DH3:DL3"/>
    <mergeCell ref="DM3:DQ3"/>
    <mergeCell ref="FO3:FO4"/>
    <mergeCell ref="DW3:EA3"/>
    <mergeCell ref="EB3:EF3"/>
    <mergeCell ref="EG3:EK3"/>
    <mergeCell ref="EL3:EP3"/>
    <mergeCell ref="EQ3:EU3"/>
    <mergeCell ref="FF3:FL3"/>
    <mergeCell ref="FA3:FE3"/>
    <mergeCell ref="EV3:EZ3"/>
    <mergeCell ref="FM3:FN3"/>
    <mergeCell ref="AF3:AJ3"/>
    <mergeCell ref="CN3:CR3"/>
    <mergeCell ref="AK3:AO3"/>
    <mergeCell ref="AP3:AT3"/>
    <mergeCell ref="AU3:AY3"/>
    <mergeCell ref="AZ3:BD3"/>
    <mergeCell ref="BE3:BI3"/>
    <mergeCell ref="BJ3:BN3"/>
    <mergeCell ref="BO3:BS3"/>
    <mergeCell ref="BT3:BX3"/>
    <mergeCell ref="BY3:CC3"/>
    <mergeCell ref="CD3:CH3"/>
    <mergeCell ref="CI3:CM3"/>
    <mergeCell ref="G3:K3"/>
    <mergeCell ref="L3:P3"/>
    <mergeCell ref="Q3:U3"/>
    <mergeCell ref="V3:Z3"/>
    <mergeCell ref="AA3:AE3"/>
    <mergeCell ref="FA1:FE1"/>
    <mergeCell ref="A1:C2"/>
    <mergeCell ref="EF1:EO1"/>
    <mergeCell ref="AF2:AJ2"/>
    <mergeCell ref="AP2:AT2"/>
  </mergeCells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3149F-A05D-49C1-8A6E-97C101B46EB2}">
  <dimension ref="A1:FS89"/>
  <sheetViews>
    <sheetView topLeftCell="B1" workbookViewId="0">
      <pane xSplit="5" ySplit="4" topLeftCell="G47" activePane="bottomRight" state="frozen"/>
      <selection activeCell="B1" sqref="B1"/>
      <selection pane="topRight" activeCell="G1" sqref="G1"/>
      <selection pane="bottomLeft" activeCell="B5" sqref="B5"/>
      <selection pane="bottomRight" activeCell="C53" sqref="C53:F53"/>
    </sheetView>
  </sheetViews>
  <sheetFormatPr baseColWidth="10" defaultRowHeight="15" x14ac:dyDescent="0.25"/>
  <cols>
    <col min="1" max="1" width="15.5703125" hidden="1" customWidth="1"/>
    <col min="2" max="2" width="3.140625" bestFit="1" customWidth="1"/>
    <col min="3" max="3" width="46.85546875" customWidth="1"/>
    <col min="4" max="4" width="20" style="1" customWidth="1"/>
    <col min="5" max="5" width="16.28515625" style="1" customWidth="1"/>
    <col min="6" max="6" width="18.7109375" style="1" customWidth="1"/>
    <col min="7" max="7" width="5.5703125" style="1" customWidth="1"/>
    <col min="8" max="9" width="6.85546875" style="1" customWidth="1"/>
    <col min="10" max="10" width="8.5703125" style="1" customWidth="1"/>
    <col min="11" max="11" width="10.85546875" style="1" customWidth="1"/>
    <col min="12" max="40" width="11.42578125" style="1" customWidth="1"/>
    <col min="41" max="41" width="11.42578125" style="2" customWidth="1"/>
    <col min="42" max="46" width="11.42578125" style="1" customWidth="1"/>
    <col min="47" max="47" width="11.42578125" style="2" customWidth="1"/>
    <col min="48" max="161" width="11.42578125" style="1" customWidth="1"/>
    <col min="162" max="162" width="15.42578125" style="1" customWidth="1"/>
    <col min="163" max="163" width="10.42578125" style="1" bestFit="1" customWidth="1"/>
    <col min="164" max="164" width="11.5703125" style="1" bestFit="1" customWidth="1"/>
    <col min="165" max="165" width="9" style="1" bestFit="1" customWidth="1"/>
    <col min="166" max="166" width="10.5703125" style="1" customWidth="1"/>
    <col min="167" max="167" width="9.42578125" style="1" customWidth="1"/>
    <col min="168" max="168" width="10.7109375" style="1" customWidth="1"/>
    <col min="169" max="170" width="11.7109375" style="1" customWidth="1"/>
    <col min="171" max="171" width="12.7109375" style="1" customWidth="1"/>
    <col min="172" max="172" width="11.5703125" style="1" bestFit="1" customWidth="1"/>
    <col min="173" max="173" width="17.7109375" style="1" customWidth="1"/>
    <col min="174" max="175" width="11.42578125" style="72"/>
    <col min="176" max="16384" width="11.42578125" style="73"/>
  </cols>
  <sheetData>
    <row r="1" spans="1:175" ht="15.75" customHeight="1" x14ac:dyDescent="0.25">
      <c r="A1" s="282" t="s">
        <v>132</v>
      </c>
      <c r="B1" s="282"/>
      <c r="C1" s="282"/>
      <c r="M1" s="2"/>
      <c r="N1" s="2"/>
      <c r="O1" s="3"/>
      <c r="P1" s="3"/>
      <c r="Q1" s="2"/>
      <c r="R1" s="2"/>
      <c r="V1" s="1">
        <f>6*31</f>
        <v>186</v>
      </c>
      <c r="AL1" s="1">
        <f>31*3</f>
        <v>93</v>
      </c>
      <c r="EK1" s="131"/>
      <c r="EL1" s="131"/>
      <c r="EM1" s="131"/>
      <c r="EN1" s="131"/>
      <c r="EO1" s="131"/>
      <c r="EP1" s="131"/>
      <c r="EQ1" s="131"/>
      <c r="ER1" s="131"/>
      <c r="ES1" s="131"/>
      <c r="ET1" s="131"/>
      <c r="EY1" s="4"/>
      <c r="EZ1" s="4"/>
      <c r="FA1" s="4"/>
      <c r="FB1" s="4"/>
      <c r="FC1" s="4"/>
      <c r="FD1" s="4"/>
      <c r="FE1" s="4"/>
      <c r="FF1" s="281" t="s">
        <v>100</v>
      </c>
      <c r="FG1" s="281"/>
      <c r="FH1" s="281"/>
      <c r="FI1" s="281"/>
      <c r="FJ1" s="281"/>
      <c r="FK1" s="156">
        <v>6</v>
      </c>
      <c r="FL1" s="6"/>
      <c r="FM1" s="6"/>
      <c r="FN1" s="6">
        <f>+(930+93)/240</f>
        <v>4.2625000000000002</v>
      </c>
      <c r="FO1" s="6"/>
    </row>
    <row r="2" spans="1:175" ht="19.5" thickBot="1" x14ac:dyDescent="0.35">
      <c r="A2" s="282"/>
      <c r="B2" s="282"/>
      <c r="C2" s="282"/>
      <c r="AF2" s="7"/>
      <c r="AG2" s="7"/>
      <c r="AH2" s="7"/>
      <c r="AI2" s="7"/>
      <c r="AJ2" s="7"/>
      <c r="AK2" s="284"/>
      <c r="AL2" s="284"/>
      <c r="AM2" s="284"/>
      <c r="AN2" s="284"/>
      <c r="AO2" s="284"/>
      <c r="AU2" s="300"/>
      <c r="AV2" s="300"/>
      <c r="AW2" s="300"/>
      <c r="AX2" s="300"/>
      <c r="AY2" s="300"/>
      <c r="FF2" s="8"/>
      <c r="FG2" s="9"/>
      <c r="FH2" s="10"/>
      <c r="FI2" s="9"/>
      <c r="FN2" s="1">
        <f>+FN1*2</f>
        <v>8.5250000000000004</v>
      </c>
      <c r="FO2" s="1">
        <f>+FN2*11</f>
        <v>93.775000000000006</v>
      </c>
      <c r="FP2" s="1">
        <f>+FO2*0.87</f>
        <v>81.584250000000011</v>
      </c>
    </row>
    <row r="3" spans="1:175" ht="15.75" thickBot="1" x14ac:dyDescent="0.3">
      <c r="A3" s="299"/>
      <c r="B3" s="299"/>
      <c r="C3" s="299"/>
      <c r="D3" s="168"/>
      <c r="E3" s="168"/>
      <c r="F3" s="168"/>
      <c r="G3" s="286">
        <v>44190</v>
      </c>
      <c r="H3" s="287"/>
      <c r="I3" s="287"/>
      <c r="J3" s="287"/>
      <c r="K3" s="288"/>
      <c r="L3" s="286">
        <v>44191</v>
      </c>
      <c r="M3" s="287"/>
      <c r="N3" s="287"/>
      <c r="O3" s="287"/>
      <c r="P3" s="288"/>
      <c r="Q3" s="286">
        <v>44192</v>
      </c>
      <c r="R3" s="287"/>
      <c r="S3" s="287"/>
      <c r="T3" s="287"/>
      <c r="U3" s="288"/>
      <c r="V3" s="286">
        <v>44193</v>
      </c>
      <c r="W3" s="287"/>
      <c r="X3" s="287"/>
      <c r="Y3" s="287"/>
      <c r="Z3" s="288"/>
      <c r="AA3" s="286">
        <v>44194</v>
      </c>
      <c r="AB3" s="287"/>
      <c r="AC3" s="287"/>
      <c r="AD3" s="287"/>
      <c r="AE3" s="288"/>
      <c r="AF3" s="286">
        <v>44195</v>
      </c>
      <c r="AG3" s="287"/>
      <c r="AH3" s="287"/>
      <c r="AI3" s="287"/>
      <c r="AJ3" s="288"/>
      <c r="AK3" s="286">
        <v>44196</v>
      </c>
      <c r="AL3" s="287"/>
      <c r="AM3" s="287"/>
      <c r="AN3" s="287"/>
      <c r="AO3" s="288"/>
      <c r="AP3" s="286">
        <v>44197</v>
      </c>
      <c r="AQ3" s="287"/>
      <c r="AR3" s="287"/>
      <c r="AS3" s="287"/>
      <c r="AT3" s="288"/>
      <c r="AU3" s="286">
        <v>44198</v>
      </c>
      <c r="AV3" s="287"/>
      <c r="AW3" s="287"/>
      <c r="AX3" s="287"/>
      <c r="AY3" s="288"/>
      <c r="AZ3" s="286">
        <v>44199</v>
      </c>
      <c r="BA3" s="287"/>
      <c r="BB3" s="287"/>
      <c r="BC3" s="287"/>
      <c r="BD3" s="288"/>
      <c r="BE3" s="286">
        <v>44200</v>
      </c>
      <c r="BF3" s="287"/>
      <c r="BG3" s="287"/>
      <c r="BH3" s="287"/>
      <c r="BI3" s="288"/>
      <c r="BJ3" s="286">
        <v>44201</v>
      </c>
      <c r="BK3" s="287"/>
      <c r="BL3" s="287"/>
      <c r="BM3" s="287"/>
      <c r="BN3" s="288"/>
      <c r="BO3" s="286">
        <v>44202</v>
      </c>
      <c r="BP3" s="287"/>
      <c r="BQ3" s="287"/>
      <c r="BR3" s="287"/>
      <c r="BS3" s="288"/>
      <c r="BT3" s="286">
        <v>44203</v>
      </c>
      <c r="BU3" s="287"/>
      <c r="BV3" s="287"/>
      <c r="BW3" s="287"/>
      <c r="BX3" s="288"/>
      <c r="BY3" s="286">
        <v>44204</v>
      </c>
      <c r="BZ3" s="287"/>
      <c r="CA3" s="287"/>
      <c r="CB3" s="287"/>
      <c r="CC3" s="288"/>
      <c r="CD3" s="286">
        <v>44205</v>
      </c>
      <c r="CE3" s="287"/>
      <c r="CF3" s="287"/>
      <c r="CG3" s="287"/>
      <c r="CH3" s="288"/>
      <c r="CI3" s="286">
        <v>44206</v>
      </c>
      <c r="CJ3" s="287"/>
      <c r="CK3" s="287"/>
      <c r="CL3" s="287"/>
      <c r="CM3" s="288"/>
      <c r="CN3" s="286">
        <v>44207</v>
      </c>
      <c r="CO3" s="287"/>
      <c r="CP3" s="287"/>
      <c r="CQ3" s="287"/>
      <c r="CR3" s="288"/>
      <c r="CS3" s="286">
        <v>44208</v>
      </c>
      <c r="CT3" s="287"/>
      <c r="CU3" s="287"/>
      <c r="CV3" s="287"/>
      <c r="CW3" s="288"/>
      <c r="CX3" s="286">
        <v>44209</v>
      </c>
      <c r="CY3" s="287"/>
      <c r="CZ3" s="287"/>
      <c r="DA3" s="287"/>
      <c r="DB3" s="288"/>
      <c r="DC3" s="286">
        <v>44210</v>
      </c>
      <c r="DD3" s="287"/>
      <c r="DE3" s="287"/>
      <c r="DF3" s="287"/>
      <c r="DG3" s="288"/>
      <c r="DH3" s="286">
        <v>44211</v>
      </c>
      <c r="DI3" s="287"/>
      <c r="DJ3" s="287"/>
      <c r="DK3" s="287"/>
      <c r="DL3" s="288"/>
      <c r="DM3" s="286">
        <v>44212</v>
      </c>
      <c r="DN3" s="287"/>
      <c r="DO3" s="287"/>
      <c r="DP3" s="287"/>
      <c r="DQ3" s="288"/>
      <c r="DR3" s="286">
        <v>44213</v>
      </c>
      <c r="DS3" s="287"/>
      <c r="DT3" s="287"/>
      <c r="DU3" s="287"/>
      <c r="DV3" s="288"/>
      <c r="DW3" s="286">
        <v>44214</v>
      </c>
      <c r="DX3" s="287"/>
      <c r="DY3" s="287"/>
      <c r="DZ3" s="287"/>
      <c r="EA3" s="288"/>
      <c r="EB3" s="286">
        <v>44215</v>
      </c>
      <c r="EC3" s="287"/>
      <c r="ED3" s="287"/>
      <c r="EE3" s="287"/>
      <c r="EF3" s="288"/>
      <c r="EG3" s="286">
        <v>44216</v>
      </c>
      <c r="EH3" s="287"/>
      <c r="EI3" s="287"/>
      <c r="EJ3" s="287"/>
      <c r="EK3" s="288"/>
      <c r="EL3" s="286">
        <v>44217</v>
      </c>
      <c r="EM3" s="287"/>
      <c r="EN3" s="287"/>
      <c r="EO3" s="287"/>
      <c r="EP3" s="288"/>
      <c r="EQ3" s="286">
        <v>44218</v>
      </c>
      <c r="ER3" s="287"/>
      <c r="ES3" s="287"/>
      <c r="ET3" s="287"/>
      <c r="EU3" s="288"/>
      <c r="EV3" s="286">
        <v>44219</v>
      </c>
      <c r="EW3" s="287"/>
      <c r="EX3" s="287"/>
      <c r="EY3" s="287"/>
      <c r="EZ3" s="288"/>
      <c r="FA3" s="286">
        <v>44220</v>
      </c>
      <c r="FB3" s="287"/>
      <c r="FC3" s="287"/>
      <c r="FD3" s="287"/>
      <c r="FE3" s="288"/>
      <c r="FF3" s="294" t="s">
        <v>134</v>
      </c>
      <c r="FG3" s="295"/>
      <c r="FH3" s="295"/>
      <c r="FI3" s="295"/>
      <c r="FJ3" s="295"/>
      <c r="FK3" s="295"/>
      <c r="FL3" s="296"/>
      <c r="FM3" s="250"/>
      <c r="FN3" s="250"/>
      <c r="FO3" s="297" t="s">
        <v>1</v>
      </c>
      <c r="FP3" s="301"/>
      <c r="FQ3" s="292" t="s">
        <v>2</v>
      </c>
    </row>
    <row r="4" spans="1:175" ht="39.75" customHeight="1" thickBot="1" x14ac:dyDescent="0.3">
      <c r="A4" s="11" t="s">
        <v>3</v>
      </c>
      <c r="B4" s="80" t="s">
        <v>4</v>
      </c>
      <c r="C4" s="80" t="s">
        <v>5</v>
      </c>
      <c r="D4" s="12" t="s">
        <v>6</v>
      </c>
      <c r="E4" s="12" t="s">
        <v>7</v>
      </c>
      <c r="F4" s="13" t="s">
        <v>8</v>
      </c>
      <c r="G4" s="21" t="s">
        <v>9</v>
      </c>
      <c r="H4" s="22">
        <v>0.25</v>
      </c>
      <c r="I4" s="23">
        <v>0.35</v>
      </c>
      <c r="J4" s="24">
        <v>1</v>
      </c>
      <c r="K4" s="25" t="s">
        <v>10</v>
      </c>
      <c r="L4" s="21" t="s">
        <v>9</v>
      </c>
      <c r="M4" s="22">
        <v>0.25</v>
      </c>
      <c r="N4" s="23">
        <v>0.35</v>
      </c>
      <c r="O4" s="24">
        <v>1</v>
      </c>
      <c r="P4" s="25" t="s">
        <v>10</v>
      </c>
      <c r="Q4" s="21" t="s">
        <v>9</v>
      </c>
      <c r="R4" s="15">
        <v>0.25</v>
      </c>
      <c r="S4" s="16">
        <v>0.35</v>
      </c>
      <c r="T4" s="17">
        <v>1</v>
      </c>
      <c r="U4" s="18" t="s">
        <v>10</v>
      </c>
      <c r="V4" s="14" t="s">
        <v>9</v>
      </c>
      <c r="W4" s="15">
        <v>0.25</v>
      </c>
      <c r="X4" s="16">
        <v>0.35</v>
      </c>
      <c r="Y4" s="17">
        <v>1</v>
      </c>
      <c r="Z4" s="18" t="s">
        <v>10</v>
      </c>
      <c r="AA4" s="14" t="s">
        <v>9</v>
      </c>
      <c r="AB4" s="15">
        <v>0.25</v>
      </c>
      <c r="AC4" s="16">
        <v>0.35</v>
      </c>
      <c r="AD4" s="17">
        <v>1</v>
      </c>
      <c r="AE4" s="18" t="s">
        <v>10</v>
      </c>
      <c r="AF4" s="14" t="s">
        <v>9</v>
      </c>
      <c r="AG4" s="15">
        <v>0.25</v>
      </c>
      <c r="AH4" s="16">
        <v>0.35</v>
      </c>
      <c r="AI4" s="17">
        <v>1</v>
      </c>
      <c r="AJ4" s="18" t="s">
        <v>10</v>
      </c>
      <c r="AK4" s="14" t="s">
        <v>9</v>
      </c>
      <c r="AL4" s="15">
        <v>0.25</v>
      </c>
      <c r="AM4" s="16">
        <v>0.35</v>
      </c>
      <c r="AN4" s="17">
        <v>1</v>
      </c>
      <c r="AO4" s="112" t="s">
        <v>10</v>
      </c>
      <c r="AP4" s="19" t="s">
        <v>9</v>
      </c>
      <c r="AQ4" s="15">
        <v>0.25</v>
      </c>
      <c r="AR4" s="16">
        <v>0.35</v>
      </c>
      <c r="AS4" s="17">
        <v>1</v>
      </c>
      <c r="AT4" s="18" t="s">
        <v>10</v>
      </c>
      <c r="AU4" s="157" t="s">
        <v>9</v>
      </c>
      <c r="AV4" s="15">
        <v>0.25</v>
      </c>
      <c r="AW4" s="16">
        <v>0.35</v>
      </c>
      <c r="AX4" s="17">
        <v>1</v>
      </c>
      <c r="AY4" s="20" t="s">
        <v>10</v>
      </c>
      <c r="AZ4" s="14" t="s">
        <v>9</v>
      </c>
      <c r="BA4" s="15">
        <v>0.25</v>
      </c>
      <c r="BB4" s="16">
        <v>0.35</v>
      </c>
      <c r="BC4" s="17">
        <v>1</v>
      </c>
      <c r="BD4" s="18" t="s">
        <v>10</v>
      </c>
      <c r="BE4" s="19" t="s">
        <v>9</v>
      </c>
      <c r="BF4" s="15">
        <v>0.25</v>
      </c>
      <c r="BG4" s="16">
        <v>0.35</v>
      </c>
      <c r="BH4" s="17">
        <v>1</v>
      </c>
      <c r="BI4" s="20" t="s">
        <v>10</v>
      </c>
      <c r="BJ4" s="14" t="s">
        <v>9</v>
      </c>
      <c r="BK4" s="15">
        <v>0.25</v>
      </c>
      <c r="BL4" s="16">
        <v>0.35</v>
      </c>
      <c r="BM4" s="17">
        <v>1</v>
      </c>
      <c r="BN4" s="18" t="s">
        <v>10</v>
      </c>
      <c r="BO4" s="19" t="s">
        <v>9</v>
      </c>
      <c r="BP4" s="15">
        <v>0.25</v>
      </c>
      <c r="BQ4" s="16">
        <v>0.35</v>
      </c>
      <c r="BR4" s="17">
        <v>1</v>
      </c>
      <c r="BS4" s="20" t="s">
        <v>10</v>
      </c>
      <c r="BT4" s="14" t="s">
        <v>9</v>
      </c>
      <c r="BU4" s="15">
        <v>0.25</v>
      </c>
      <c r="BV4" s="16">
        <v>0.35</v>
      </c>
      <c r="BW4" s="17">
        <v>1</v>
      </c>
      <c r="BX4" s="18" t="s">
        <v>10</v>
      </c>
      <c r="BY4" s="19" t="s">
        <v>9</v>
      </c>
      <c r="BZ4" s="15">
        <v>0.25</v>
      </c>
      <c r="CA4" s="16">
        <v>0.35</v>
      </c>
      <c r="CB4" s="17">
        <v>1</v>
      </c>
      <c r="CC4" s="18" t="s">
        <v>10</v>
      </c>
      <c r="CD4" s="14" t="s">
        <v>9</v>
      </c>
      <c r="CE4" s="15">
        <v>0.25</v>
      </c>
      <c r="CF4" s="16">
        <v>0.35</v>
      </c>
      <c r="CG4" s="17">
        <v>1</v>
      </c>
      <c r="CH4" s="18" t="s">
        <v>10</v>
      </c>
      <c r="CI4" s="14" t="s">
        <v>9</v>
      </c>
      <c r="CJ4" s="15">
        <v>0.25</v>
      </c>
      <c r="CK4" s="16">
        <v>0.35</v>
      </c>
      <c r="CL4" s="17">
        <v>1</v>
      </c>
      <c r="CM4" s="20" t="s">
        <v>10</v>
      </c>
      <c r="CN4" s="14" t="s">
        <v>9</v>
      </c>
      <c r="CO4" s="15">
        <v>0.25</v>
      </c>
      <c r="CP4" s="16">
        <v>0.35</v>
      </c>
      <c r="CQ4" s="17">
        <v>1</v>
      </c>
      <c r="CR4" s="18" t="s">
        <v>10</v>
      </c>
      <c r="CS4" s="14" t="s">
        <v>9</v>
      </c>
      <c r="CT4" s="15">
        <v>0.25</v>
      </c>
      <c r="CU4" s="16">
        <v>0.35</v>
      </c>
      <c r="CV4" s="17">
        <v>1</v>
      </c>
      <c r="CW4" s="18" t="s">
        <v>10</v>
      </c>
      <c r="CX4" s="14" t="s">
        <v>9</v>
      </c>
      <c r="CY4" s="15">
        <v>0.25</v>
      </c>
      <c r="CZ4" s="16">
        <v>0.35</v>
      </c>
      <c r="DA4" s="17">
        <v>1</v>
      </c>
      <c r="DB4" s="18" t="s">
        <v>10</v>
      </c>
      <c r="DC4" s="14" t="s">
        <v>9</v>
      </c>
      <c r="DD4" s="15">
        <v>0.25</v>
      </c>
      <c r="DE4" s="16">
        <v>0.35</v>
      </c>
      <c r="DF4" s="17">
        <v>1</v>
      </c>
      <c r="DG4" s="18" t="s">
        <v>10</v>
      </c>
      <c r="DH4" s="21" t="s">
        <v>9</v>
      </c>
      <c r="DI4" s="22">
        <v>0.25</v>
      </c>
      <c r="DJ4" s="23">
        <v>0.35</v>
      </c>
      <c r="DK4" s="24">
        <v>1</v>
      </c>
      <c r="DL4" s="25" t="s">
        <v>10</v>
      </c>
      <c r="DM4" s="14" t="s">
        <v>9</v>
      </c>
      <c r="DN4" s="15">
        <v>0.25</v>
      </c>
      <c r="DO4" s="16">
        <v>0.35</v>
      </c>
      <c r="DP4" s="17">
        <v>1</v>
      </c>
      <c r="DQ4" s="18" t="s">
        <v>10</v>
      </c>
      <c r="DR4" s="19" t="s">
        <v>9</v>
      </c>
      <c r="DS4" s="15">
        <v>0.25</v>
      </c>
      <c r="DT4" s="16">
        <v>0.35</v>
      </c>
      <c r="DU4" s="17">
        <v>1</v>
      </c>
      <c r="DV4" s="20" t="s">
        <v>10</v>
      </c>
      <c r="DW4" s="14" t="s">
        <v>9</v>
      </c>
      <c r="DX4" s="15">
        <v>0.25</v>
      </c>
      <c r="DY4" s="16">
        <v>0.35</v>
      </c>
      <c r="DZ4" s="17">
        <v>1</v>
      </c>
      <c r="EA4" s="18" t="s">
        <v>10</v>
      </c>
      <c r="EB4" s="19" t="s">
        <v>9</v>
      </c>
      <c r="EC4" s="15">
        <v>0.25</v>
      </c>
      <c r="ED4" s="16">
        <v>0.35</v>
      </c>
      <c r="EE4" s="17">
        <v>1</v>
      </c>
      <c r="EF4" s="20" t="s">
        <v>10</v>
      </c>
      <c r="EG4" s="14" t="s">
        <v>9</v>
      </c>
      <c r="EH4" s="15">
        <v>0.25</v>
      </c>
      <c r="EI4" s="16">
        <v>0.35</v>
      </c>
      <c r="EJ4" s="17">
        <v>1</v>
      </c>
      <c r="EK4" s="18" t="s">
        <v>10</v>
      </c>
      <c r="EL4" s="26" t="s">
        <v>9</v>
      </c>
      <c r="EM4" s="22">
        <v>0.25</v>
      </c>
      <c r="EN4" s="23">
        <v>0.35</v>
      </c>
      <c r="EO4" s="24">
        <v>1</v>
      </c>
      <c r="EP4" s="25" t="s">
        <v>10</v>
      </c>
      <c r="EQ4" s="14" t="s">
        <v>9</v>
      </c>
      <c r="ER4" s="15">
        <v>0.25</v>
      </c>
      <c r="ES4" s="16">
        <v>0.35</v>
      </c>
      <c r="ET4" s="17">
        <v>1</v>
      </c>
      <c r="EU4" s="18" t="s">
        <v>10</v>
      </c>
      <c r="EV4" s="14" t="s">
        <v>9</v>
      </c>
      <c r="EW4" s="15">
        <v>0.25</v>
      </c>
      <c r="EX4" s="16">
        <v>0.35</v>
      </c>
      <c r="EY4" s="17">
        <v>1</v>
      </c>
      <c r="EZ4" s="20" t="s">
        <v>10</v>
      </c>
      <c r="FA4" s="14" t="s">
        <v>9</v>
      </c>
      <c r="FB4" s="15">
        <v>0.25</v>
      </c>
      <c r="FC4" s="16">
        <v>0.35</v>
      </c>
      <c r="FD4" s="17">
        <v>1</v>
      </c>
      <c r="FE4" s="20" t="s">
        <v>10</v>
      </c>
      <c r="FF4" s="148" t="s">
        <v>147</v>
      </c>
      <c r="FG4" s="148" t="s">
        <v>135</v>
      </c>
      <c r="FH4" s="158" t="s">
        <v>11</v>
      </c>
      <c r="FI4" s="29">
        <v>0.25</v>
      </c>
      <c r="FJ4" s="16">
        <v>0.35</v>
      </c>
      <c r="FK4" s="166">
        <v>1</v>
      </c>
      <c r="FL4" s="167" t="s">
        <v>10</v>
      </c>
      <c r="FM4" s="251" t="s">
        <v>148</v>
      </c>
      <c r="FN4" s="251" t="s">
        <v>149</v>
      </c>
      <c r="FO4" s="31" t="s">
        <v>12</v>
      </c>
      <c r="FP4" s="26" t="s">
        <v>133</v>
      </c>
      <c r="FQ4" s="293"/>
    </row>
    <row r="5" spans="1:175" ht="15.75" thickBot="1" x14ac:dyDescent="0.3">
      <c r="A5" s="216" t="s">
        <v>124</v>
      </c>
      <c r="B5" s="113">
        <v>1</v>
      </c>
      <c r="C5" s="217" t="s">
        <v>14</v>
      </c>
      <c r="D5" s="218">
        <v>43522159</v>
      </c>
      <c r="E5" s="219">
        <v>43617</v>
      </c>
      <c r="F5" s="220" t="s">
        <v>15</v>
      </c>
      <c r="G5" s="244">
        <v>1</v>
      </c>
      <c r="H5" s="222">
        <v>0</v>
      </c>
      <c r="I5" s="222">
        <v>0</v>
      </c>
      <c r="J5" s="222">
        <v>0</v>
      </c>
      <c r="K5" s="222">
        <v>0</v>
      </c>
      <c r="L5" s="244">
        <v>1</v>
      </c>
      <c r="M5" s="222">
        <v>0</v>
      </c>
      <c r="N5" s="222">
        <v>0</v>
      </c>
      <c r="O5" s="222">
        <v>0</v>
      </c>
      <c r="P5" s="222">
        <v>0</v>
      </c>
      <c r="Q5" s="244">
        <v>1</v>
      </c>
      <c r="R5" s="222">
        <v>0</v>
      </c>
      <c r="S5" s="222">
        <v>0</v>
      </c>
      <c r="T5" s="222">
        <v>0</v>
      </c>
      <c r="U5" s="222">
        <v>0</v>
      </c>
      <c r="V5" s="244">
        <v>1</v>
      </c>
      <c r="W5" s="222">
        <v>0</v>
      </c>
      <c r="X5" s="222">
        <v>0</v>
      </c>
      <c r="Y5" s="222">
        <v>0</v>
      </c>
      <c r="Z5" s="222">
        <v>0</v>
      </c>
      <c r="AA5" s="244">
        <v>1</v>
      </c>
      <c r="AB5" s="222">
        <v>0</v>
      </c>
      <c r="AC5" s="222">
        <v>0</v>
      </c>
      <c r="AD5" s="222">
        <v>8</v>
      </c>
      <c r="AE5" s="222">
        <v>0</v>
      </c>
      <c r="AF5" s="244">
        <v>1</v>
      </c>
      <c r="AG5" s="222">
        <v>0</v>
      </c>
      <c r="AH5" s="222">
        <v>0</v>
      </c>
      <c r="AI5" s="222">
        <v>0</v>
      </c>
      <c r="AJ5" s="222">
        <v>0</v>
      </c>
      <c r="AK5" s="244">
        <v>1</v>
      </c>
      <c r="AL5" s="222">
        <v>1</v>
      </c>
      <c r="AM5" s="222">
        <v>0</v>
      </c>
      <c r="AN5" s="222">
        <v>0</v>
      </c>
      <c r="AO5" s="222">
        <v>0</v>
      </c>
      <c r="AP5" s="244">
        <v>1</v>
      </c>
      <c r="AQ5" s="222">
        <v>0</v>
      </c>
      <c r="AR5" s="222">
        <v>0</v>
      </c>
      <c r="AS5" s="222">
        <v>0</v>
      </c>
      <c r="AT5" s="222">
        <v>0</v>
      </c>
      <c r="AU5" s="244">
        <v>1</v>
      </c>
      <c r="AV5" s="222">
        <v>1</v>
      </c>
      <c r="AW5" s="222">
        <v>0</v>
      </c>
      <c r="AX5" s="222">
        <v>0</v>
      </c>
      <c r="AY5" s="222">
        <v>0</v>
      </c>
      <c r="AZ5" s="244">
        <v>1</v>
      </c>
      <c r="BA5" s="222">
        <v>0</v>
      </c>
      <c r="BB5" s="222">
        <v>0</v>
      </c>
      <c r="BC5" s="222">
        <v>0</v>
      </c>
      <c r="BD5" s="222">
        <v>0</v>
      </c>
      <c r="BE5" s="244">
        <v>1</v>
      </c>
      <c r="BF5" s="222">
        <v>1</v>
      </c>
      <c r="BG5" s="222">
        <v>0</v>
      </c>
      <c r="BH5" s="222">
        <v>0</v>
      </c>
      <c r="BI5" s="222">
        <v>0</v>
      </c>
      <c r="BJ5" s="244">
        <v>1</v>
      </c>
      <c r="BK5" s="222">
        <v>1</v>
      </c>
      <c r="BL5" s="222">
        <v>0</v>
      </c>
      <c r="BM5" s="222">
        <v>0</v>
      </c>
      <c r="BN5" s="222">
        <v>0</v>
      </c>
      <c r="BO5" s="244">
        <v>1</v>
      </c>
      <c r="BP5" s="222">
        <v>0</v>
      </c>
      <c r="BQ5" s="222">
        <v>0</v>
      </c>
      <c r="BR5" s="222">
        <v>0</v>
      </c>
      <c r="BS5" s="222">
        <v>0</v>
      </c>
      <c r="BT5" s="244">
        <v>1</v>
      </c>
      <c r="BU5" s="222">
        <v>2</v>
      </c>
      <c r="BV5" s="222">
        <v>0.5</v>
      </c>
      <c r="BW5" s="222">
        <v>0</v>
      </c>
      <c r="BX5" s="222">
        <v>0</v>
      </c>
      <c r="BY5" s="244">
        <v>1</v>
      </c>
      <c r="BZ5" s="222">
        <v>1</v>
      </c>
      <c r="CA5" s="222">
        <v>0</v>
      </c>
      <c r="CB5" s="222">
        <v>0</v>
      </c>
      <c r="CC5" s="222">
        <v>0</v>
      </c>
      <c r="CD5" s="244">
        <v>1</v>
      </c>
      <c r="CE5" s="222">
        <v>0</v>
      </c>
      <c r="CF5" s="222">
        <v>0</v>
      </c>
      <c r="CG5" s="222">
        <v>0</v>
      </c>
      <c r="CH5" s="222">
        <v>0</v>
      </c>
      <c r="CI5" s="244">
        <v>1</v>
      </c>
      <c r="CJ5" s="222">
        <v>0</v>
      </c>
      <c r="CK5" s="222">
        <v>0</v>
      </c>
      <c r="CL5" s="222">
        <v>0</v>
      </c>
      <c r="CM5" s="222">
        <v>0</v>
      </c>
      <c r="CN5" s="244">
        <v>1</v>
      </c>
      <c r="CO5" s="222">
        <v>2</v>
      </c>
      <c r="CP5" s="222">
        <v>0</v>
      </c>
      <c r="CQ5" s="222">
        <v>0</v>
      </c>
      <c r="CR5" s="222">
        <v>0</v>
      </c>
      <c r="CS5" s="244">
        <v>1</v>
      </c>
      <c r="CT5" s="222">
        <v>2</v>
      </c>
      <c r="CU5" s="222">
        <v>1</v>
      </c>
      <c r="CV5" s="222">
        <v>0</v>
      </c>
      <c r="CW5" s="222">
        <v>0</v>
      </c>
      <c r="CX5" s="244">
        <v>1</v>
      </c>
      <c r="CY5" s="222">
        <v>2</v>
      </c>
      <c r="CZ5" s="222">
        <v>1</v>
      </c>
      <c r="DA5" s="222">
        <v>0</v>
      </c>
      <c r="DB5" s="222">
        <v>0</v>
      </c>
      <c r="DC5" s="244">
        <v>1</v>
      </c>
      <c r="DD5" s="222">
        <v>2</v>
      </c>
      <c r="DE5" s="222">
        <v>1</v>
      </c>
      <c r="DF5" s="222">
        <v>0</v>
      </c>
      <c r="DG5" s="222">
        <v>0</v>
      </c>
      <c r="DH5" s="244">
        <v>1</v>
      </c>
      <c r="DI5" s="222">
        <v>2</v>
      </c>
      <c r="DJ5" s="222">
        <v>1</v>
      </c>
      <c r="DK5" s="222">
        <v>0</v>
      </c>
      <c r="DL5" s="222">
        <v>0</v>
      </c>
      <c r="DM5" s="244">
        <v>1</v>
      </c>
      <c r="DN5" s="222">
        <v>2</v>
      </c>
      <c r="DO5" s="222">
        <v>1.5</v>
      </c>
      <c r="DP5" s="222">
        <v>0</v>
      </c>
      <c r="DQ5" s="222">
        <v>0</v>
      </c>
      <c r="DR5" s="244">
        <v>1</v>
      </c>
      <c r="DS5" s="222">
        <v>0</v>
      </c>
      <c r="DT5" s="222">
        <v>0</v>
      </c>
      <c r="DU5" s="222">
        <v>0</v>
      </c>
      <c r="DV5" s="222">
        <v>0</v>
      </c>
      <c r="DW5" s="244">
        <v>1</v>
      </c>
      <c r="DX5" s="222">
        <v>0</v>
      </c>
      <c r="DY5" s="222">
        <v>0</v>
      </c>
      <c r="DZ5" s="222">
        <v>0</v>
      </c>
      <c r="EA5" s="222">
        <v>0</v>
      </c>
      <c r="EB5" s="244">
        <v>1</v>
      </c>
      <c r="EC5" s="222">
        <v>0</v>
      </c>
      <c r="ED5" s="222">
        <v>0</v>
      </c>
      <c r="EE5" s="222">
        <v>0</v>
      </c>
      <c r="EF5" s="222">
        <v>0</v>
      </c>
      <c r="EG5" s="244">
        <v>1</v>
      </c>
      <c r="EH5" s="222">
        <v>2</v>
      </c>
      <c r="EI5" s="222">
        <v>1</v>
      </c>
      <c r="EJ5" s="222">
        <v>0</v>
      </c>
      <c r="EK5" s="222">
        <v>0</v>
      </c>
      <c r="EL5" s="244">
        <v>1</v>
      </c>
      <c r="EM5" s="222">
        <v>2</v>
      </c>
      <c r="EN5" s="222">
        <v>1</v>
      </c>
      <c r="EO5" s="222">
        <v>0</v>
      </c>
      <c r="EP5" s="222">
        <v>0</v>
      </c>
      <c r="EQ5" s="244">
        <v>1</v>
      </c>
      <c r="ER5" s="222">
        <v>0.5</v>
      </c>
      <c r="ES5" s="222">
        <v>0</v>
      </c>
      <c r="ET5" s="222">
        <v>0</v>
      </c>
      <c r="EU5" s="222">
        <v>0</v>
      </c>
      <c r="EV5" s="244">
        <v>1</v>
      </c>
      <c r="EW5" s="222">
        <v>0</v>
      </c>
      <c r="EX5" s="222">
        <v>0</v>
      </c>
      <c r="EY5" s="222">
        <v>0</v>
      </c>
      <c r="EZ5" s="222">
        <v>0</v>
      </c>
      <c r="FA5" s="244">
        <v>1</v>
      </c>
      <c r="FB5" s="222">
        <v>0</v>
      </c>
      <c r="FC5" s="222">
        <v>0</v>
      </c>
      <c r="FD5" s="222">
        <v>0</v>
      </c>
      <c r="FE5" s="222">
        <v>0</v>
      </c>
      <c r="FF5" s="223">
        <f>7-(L5+Q5+V5+AA5+AF5+AK5+AP5)</f>
        <v>0</v>
      </c>
      <c r="FG5" s="90">
        <f>+AU5+AZ5+BE5+BJ5+BO5+BT5+BY5+CD5+CI5+CN5+CS5+CX5+DC5+DH5+DM5+DR5+DW5+EB5+EG5+EL5+EQ5+EV5+$FK$1+AP5+FA5</f>
        <v>30</v>
      </c>
      <c r="FH5" s="231">
        <f>+FG5-FF5</f>
        <v>30</v>
      </c>
      <c r="FI5" s="235">
        <f>+M5+R5+W5+AB5+AG5+AL5+AQ5+AV5+BA5+BF5+BK5+BP5+BU5+BZ5+CE5+CJ5+CO5+CT5+CY5+DD5+DI5+DN5+DS5+DX5+EC5+EH5+EM5+ER5+EW5+H5+FB5</f>
        <v>23.5</v>
      </c>
      <c r="FJ5" s="236">
        <f>+N5+S5+X5+AC5+AH5+AM5+AR5+AW5+BB5+BG5+BL5+BQ5+BV5+CA5+CF5+CK5+CP5+CU5+CZ5+DE5+DJ5+DO5+DT5+DY5+ED5+EI5+EN5+ES5+EX5+I5+FC5</f>
        <v>8</v>
      </c>
      <c r="FK5" s="237">
        <f>+O5+T5+Y5+AD5+AI5+AN5+AS5+AX5+BC5+BH5+BM5+BR5+BW5+CB5+CG5+CL5+CQ5+CV5+DA5+DF5+DK5+DP5+DU5+DZ5+EE5+EJ5+EO5+ET5+EY5+J5+FD5</f>
        <v>8</v>
      </c>
      <c r="FL5" s="239">
        <f>+P5+U5+Z5+AE5+AJ5+AO5+AT5+AY5+BD5+BI5+BN5+BS5+BX5+CC5+CH5+CM5+CR5+CW5+DB5+DG5+DL5+DQ5+DV5+EA5+EF5+EK5+EP5+EU5+EZ5+K5+FE5</f>
        <v>0</v>
      </c>
      <c r="FM5" s="239"/>
      <c r="FN5" s="239"/>
      <c r="FO5" s="225"/>
      <c r="FP5" s="226"/>
      <c r="FQ5" s="227"/>
    </row>
    <row r="6" spans="1:175" ht="15.75" thickBot="1" x14ac:dyDescent="0.3">
      <c r="A6" s="247"/>
      <c r="B6" s="113">
        <v>2</v>
      </c>
      <c r="C6" s="217" t="s">
        <v>136</v>
      </c>
      <c r="D6" s="113">
        <v>70820439</v>
      </c>
      <c r="E6" s="248">
        <v>44217</v>
      </c>
      <c r="F6" s="249" t="s">
        <v>15</v>
      </c>
      <c r="G6" s="244">
        <v>0</v>
      </c>
      <c r="H6" s="222">
        <v>0</v>
      </c>
      <c r="I6" s="222">
        <v>0</v>
      </c>
      <c r="J6" s="222">
        <v>0</v>
      </c>
      <c r="K6" s="222">
        <v>0</v>
      </c>
      <c r="L6" s="244">
        <v>0</v>
      </c>
      <c r="M6" s="222">
        <v>0</v>
      </c>
      <c r="N6" s="222">
        <v>0</v>
      </c>
      <c r="O6" s="222">
        <v>0</v>
      </c>
      <c r="P6" s="222">
        <v>0</v>
      </c>
      <c r="Q6" s="244">
        <v>0</v>
      </c>
      <c r="R6" s="222">
        <v>0</v>
      </c>
      <c r="S6" s="222">
        <v>0</v>
      </c>
      <c r="T6" s="222">
        <v>0</v>
      </c>
      <c r="U6" s="222">
        <v>0</v>
      </c>
      <c r="V6" s="244">
        <v>0</v>
      </c>
      <c r="W6" s="222">
        <v>0</v>
      </c>
      <c r="X6" s="222">
        <v>0</v>
      </c>
      <c r="Y6" s="222">
        <v>0</v>
      </c>
      <c r="Z6" s="222">
        <v>0</v>
      </c>
      <c r="AA6" s="244">
        <v>0</v>
      </c>
      <c r="AB6" s="222">
        <v>0</v>
      </c>
      <c r="AC6" s="222">
        <v>0</v>
      </c>
      <c r="AD6" s="222">
        <v>0</v>
      </c>
      <c r="AE6" s="222">
        <v>0</v>
      </c>
      <c r="AF6" s="244">
        <v>0</v>
      </c>
      <c r="AG6" s="222">
        <v>0</v>
      </c>
      <c r="AH6" s="222">
        <v>0</v>
      </c>
      <c r="AI6" s="222">
        <v>0</v>
      </c>
      <c r="AJ6" s="222">
        <v>0</v>
      </c>
      <c r="AK6" s="244">
        <v>0</v>
      </c>
      <c r="AL6" s="222">
        <v>0</v>
      </c>
      <c r="AM6" s="222">
        <v>0</v>
      </c>
      <c r="AN6" s="222">
        <v>0</v>
      </c>
      <c r="AO6" s="222">
        <v>0</v>
      </c>
      <c r="AP6" s="244">
        <v>0</v>
      </c>
      <c r="AQ6" s="222">
        <v>0</v>
      </c>
      <c r="AR6" s="222">
        <v>0</v>
      </c>
      <c r="AS6" s="222">
        <v>0</v>
      </c>
      <c r="AT6" s="222">
        <v>0</v>
      </c>
      <c r="AU6" s="244">
        <v>0</v>
      </c>
      <c r="AV6" s="222">
        <v>0</v>
      </c>
      <c r="AW6" s="222">
        <v>0</v>
      </c>
      <c r="AX6" s="222">
        <v>0</v>
      </c>
      <c r="AY6" s="222">
        <v>0</v>
      </c>
      <c r="AZ6" s="244">
        <v>0</v>
      </c>
      <c r="BA6" s="222">
        <v>0</v>
      </c>
      <c r="BB6" s="222">
        <v>0</v>
      </c>
      <c r="BC6" s="222">
        <v>0</v>
      </c>
      <c r="BD6" s="222">
        <v>0</v>
      </c>
      <c r="BE6" s="244">
        <v>0</v>
      </c>
      <c r="BF6" s="222">
        <v>0</v>
      </c>
      <c r="BG6" s="222">
        <v>0</v>
      </c>
      <c r="BH6" s="222">
        <v>0</v>
      </c>
      <c r="BI6" s="222">
        <v>0</v>
      </c>
      <c r="BJ6" s="244">
        <v>0</v>
      </c>
      <c r="BK6" s="222">
        <v>0</v>
      </c>
      <c r="BL6" s="222">
        <v>0</v>
      </c>
      <c r="BM6" s="222">
        <v>0</v>
      </c>
      <c r="BN6" s="222">
        <v>0</v>
      </c>
      <c r="BO6" s="244">
        <v>0</v>
      </c>
      <c r="BP6" s="222">
        <v>0</v>
      </c>
      <c r="BQ6" s="222">
        <v>0</v>
      </c>
      <c r="BR6" s="222">
        <v>0</v>
      </c>
      <c r="BS6" s="222">
        <v>0</v>
      </c>
      <c r="BT6" s="244">
        <v>0</v>
      </c>
      <c r="BU6" s="222">
        <v>0</v>
      </c>
      <c r="BV6" s="222">
        <v>0</v>
      </c>
      <c r="BW6" s="222">
        <v>0</v>
      </c>
      <c r="BX6" s="222">
        <v>0</v>
      </c>
      <c r="BY6" s="244">
        <v>0</v>
      </c>
      <c r="BZ6" s="222">
        <v>0</v>
      </c>
      <c r="CA6" s="222">
        <v>0</v>
      </c>
      <c r="CB6" s="222">
        <v>0</v>
      </c>
      <c r="CC6" s="222">
        <v>0</v>
      </c>
      <c r="CD6" s="244">
        <v>0</v>
      </c>
      <c r="CE6" s="222">
        <v>0</v>
      </c>
      <c r="CF6" s="222">
        <v>0</v>
      </c>
      <c r="CG6" s="222">
        <v>0</v>
      </c>
      <c r="CH6" s="222">
        <v>0</v>
      </c>
      <c r="CI6" s="244">
        <v>0</v>
      </c>
      <c r="CJ6" s="222">
        <v>0</v>
      </c>
      <c r="CK6" s="222">
        <v>0</v>
      </c>
      <c r="CL6" s="222">
        <v>0</v>
      </c>
      <c r="CM6" s="222">
        <v>0</v>
      </c>
      <c r="CN6" s="244">
        <v>0</v>
      </c>
      <c r="CO6" s="222">
        <v>0</v>
      </c>
      <c r="CP6" s="222">
        <v>0</v>
      </c>
      <c r="CQ6" s="222">
        <v>0</v>
      </c>
      <c r="CR6" s="222">
        <v>0</v>
      </c>
      <c r="CS6" s="244">
        <v>0</v>
      </c>
      <c r="CT6" s="222">
        <v>0</v>
      </c>
      <c r="CU6" s="222">
        <v>0</v>
      </c>
      <c r="CV6" s="222">
        <v>0</v>
      </c>
      <c r="CW6" s="222">
        <v>0</v>
      </c>
      <c r="CX6" s="244">
        <v>0</v>
      </c>
      <c r="CY6" s="222">
        <v>0</v>
      </c>
      <c r="CZ6" s="222">
        <v>0</v>
      </c>
      <c r="DA6" s="222">
        <v>0</v>
      </c>
      <c r="DB6" s="222">
        <v>0</v>
      </c>
      <c r="DC6" s="244">
        <v>0</v>
      </c>
      <c r="DD6" s="222">
        <v>0</v>
      </c>
      <c r="DE6" s="222">
        <v>0</v>
      </c>
      <c r="DF6" s="222">
        <v>0</v>
      </c>
      <c r="DG6" s="222">
        <v>0</v>
      </c>
      <c r="DH6" s="244">
        <v>0</v>
      </c>
      <c r="DI6" s="222">
        <v>0</v>
      </c>
      <c r="DJ6" s="222">
        <v>0</v>
      </c>
      <c r="DK6" s="222">
        <v>0</v>
      </c>
      <c r="DL6" s="222">
        <v>0</v>
      </c>
      <c r="DM6" s="244">
        <v>0</v>
      </c>
      <c r="DN6" s="222">
        <v>0</v>
      </c>
      <c r="DO6" s="222">
        <v>0</v>
      </c>
      <c r="DP6" s="222">
        <v>0</v>
      </c>
      <c r="DQ6" s="222">
        <v>0</v>
      </c>
      <c r="DR6" s="244">
        <v>0</v>
      </c>
      <c r="DS6" s="222">
        <v>0</v>
      </c>
      <c r="DT6" s="222">
        <v>0</v>
      </c>
      <c r="DU6" s="222">
        <v>0</v>
      </c>
      <c r="DV6" s="222">
        <v>0</v>
      </c>
      <c r="DW6" s="244">
        <v>0</v>
      </c>
      <c r="DX6" s="222">
        <v>0</v>
      </c>
      <c r="DY6" s="222">
        <v>0</v>
      </c>
      <c r="DZ6" s="222">
        <v>0</v>
      </c>
      <c r="EA6" s="222">
        <v>0</v>
      </c>
      <c r="EB6" s="244">
        <v>0</v>
      </c>
      <c r="EC6" s="222">
        <v>0</v>
      </c>
      <c r="ED6" s="222">
        <v>0</v>
      </c>
      <c r="EE6" s="222">
        <v>0</v>
      </c>
      <c r="EF6" s="222">
        <v>0</v>
      </c>
      <c r="EG6" s="244">
        <v>0</v>
      </c>
      <c r="EH6" s="222">
        <v>0</v>
      </c>
      <c r="EI6" s="222">
        <v>0</v>
      </c>
      <c r="EJ6" s="222">
        <v>0</v>
      </c>
      <c r="EK6" s="222">
        <v>0</v>
      </c>
      <c r="EL6" s="244">
        <v>1</v>
      </c>
      <c r="EM6" s="222">
        <v>2</v>
      </c>
      <c r="EN6" s="222">
        <v>0.5</v>
      </c>
      <c r="EO6" s="222">
        <v>0</v>
      </c>
      <c r="EP6" s="222">
        <v>0</v>
      </c>
      <c r="EQ6" s="244">
        <v>1</v>
      </c>
      <c r="ER6" s="222">
        <v>2</v>
      </c>
      <c r="ES6" s="222">
        <v>1</v>
      </c>
      <c r="ET6" s="222">
        <v>0</v>
      </c>
      <c r="EU6" s="222">
        <v>0</v>
      </c>
      <c r="EV6" s="244">
        <v>1</v>
      </c>
      <c r="EW6" s="222">
        <v>2</v>
      </c>
      <c r="EX6" s="222">
        <v>0</v>
      </c>
      <c r="EY6" s="222">
        <v>0</v>
      </c>
      <c r="EZ6" s="222">
        <v>0</v>
      </c>
      <c r="FA6" s="244">
        <v>1</v>
      </c>
      <c r="FB6" s="222">
        <v>0</v>
      </c>
      <c r="FC6" s="222">
        <v>0</v>
      </c>
      <c r="FD6" s="222">
        <v>0</v>
      </c>
      <c r="FE6" s="222">
        <v>0</v>
      </c>
      <c r="FF6" s="223"/>
      <c r="FG6" s="90">
        <f t="shared" ref="FG6:FG64" si="0">+AU6+AZ6+BE6+BJ6+BO6+BT6+BY6+CD6+CI6+CN6+CS6+CX6+DC6+DH6+DM6+DR6+DW6+EB6+EG6+EL6+EQ6+EV6+$FK$1+AP6+FA6</f>
        <v>10</v>
      </c>
      <c r="FH6" s="231">
        <f t="shared" ref="FH6:FH64" si="1">+FG6-FF6</f>
        <v>10</v>
      </c>
      <c r="FI6" s="235">
        <f t="shared" ref="FI6:FI64" si="2">+M6+R6+W6+AB6+AG6+AL6+AQ6+AV6+BA6+BF6+BK6+BP6+BU6+BZ6+CE6+CJ6+CO6+CT6+CY6+DD6+DI6+DN6+DS6+DX6+EC6+EH6+EM6+ER6+EW6+H6+FB6</f>
        <v>6</v>
      </c>
      <c r="FJ6" s="236">
        <f t="shared" ref="FJ6:FJ64" si="3">+N6+S6+X6+AC6+AH6+AM6+AR6+AW6+BB6+BG6+BL6+BQ6+BV6+CA6+CF6+CK6+CP6+CU6+CZ6+DE6+DJ6+DO6+DT6+DY6+ED6+EI6+EN6+ES6+EX6+I6+FC6</f>
        <v>1.5</v>
      </c>
      <c r="FK6" s="237">
        <f t="shared" ref="FK6:FK64" si="4">+O6+T6+Y6+AD6+AI6+AN6+AS6+AX6+BC6+BH6+BM6+BR6+BW6+CB6+CG6+CL6+CQ6+CV6+DA6+DF6+DK6+DP6+DU6+DZ6+EE6+EJ6+EO6+ET6+EY6+J6+FD6</f>
        <v>0</v>
      </c>
      <c r="FL6" s="239">
        <f t="shared" ref="FL6:FL64" si="5">+P6+U6+Z6+AE6+AJ6+AO6+AT6+AY6+BD6+BI6+BN6+BS6+BX6+CC6+CH6+CM6+CR6+CW6+DB6+DG6+DL6+DQ6+DV6+EA6+EF6+EK6+EP6+EU6+EZ6+K6+FE6</f>
        <v>0</v>
      </c>
      <c r="FM6" s="240"/>
      <c r="FN6" s="240"/>
      <c r="FO6" s="232"/>
      <c r="FP6" s="233"/>
      <c r="FQ6" s="234"/>
    </row>
    <row r="7" spans="1:175" ht="15.75" thickBot="1" x14ac:dyDescent="0.3">
      <c r="A7" s="88" t="s">
        <v>124</v>
      </c>
      <c r="B7" s="81">
        <v>3</v>
      </c>
      <c r="C7" s="85" t="s">
        <v>16</v>
      </c>
      <c r="D7" s="81">
        <v>43035267</v>
      </c>
      <c r="E7" s="83">
        <v>43761</v>
      </c>
      <c r="F7" s="84" t="s">
        <v>15</v>
      </c>
      <c r="G7" s="244">
        <v>1</v>
      </c>
      <c r="H7" s="222">
        <v>0</v>
      </c>
      <c r="I7" s="222">
        <v>0</v>
      </c>
      <c r="J7" s="222">
        <v>0</v>
      </c>
      <c r="K7" s="222">
        <v>0</v>
      </c>
      <c r="L7" s="244">
        <v>1</v>
      </c>
      <c r="M7" s="222">
        <v>2</v>
      </c>
      <c r="N7" s="222">
        <v>1</v>
      </c>
      <c r="O7" s="222">
        <v>0</v>
      </c>
      <c r="P7" s="222">
        <v>0</v>
      </c>
      <c r="Q7" s="244">
        <v>1</v>
      </c>
      <c r="R7" s="222">
        <v>2</v>
      </c>
      <c r="S7" s="222">
        <v>1</v>
      </c>
      <c r="T7" s="222">
        <v>11</v>
      </c>
      <c r="U7" s="222">
        <v>0</v>
      </c>
      <c r="V7" s="244">
        <v>1</v>
      </c>
      <c r="W7" s="222">
        <v>2</v>
      </c>
      <c r="X7" s="222">
        <v>1</v>
      </c>
      <c r="Y7" s="222">
        <v>0</v>
      </c>
      <c r="Z7" s="222">
        <v>2</v>
      </c>
      <c r="AA7" s="244">
        <v>1</v>
      </c>
      <c r="AB7" s="222">
        <v>2</v>
      </c>
      <c r="AC7" s="222">
        <v>1</v>
      </c>
      <c r="AD7" s="222">
        <v>11</v>
      </c>
      <c r="AE7" s="222">
        <v>2</v>
      </c>
      <c r="AF7" s="244">
        <v>1</v>
      </c>
      <c r="AG7" s="222">
        <v>2</v>
      </c>
      <c r="AH7" s="222">
        <v>1</v>
      </c>
      <c r="AI7" s="222">
        <v>0</v>
      </c>
      <c r="AJ7" s="222">
        <v>2</v>
      </c>
      <c r="AK7" s="244">
        <v>1</v>
      </c>
      <c r="AL7" s="222">
        <v>2</v>
      </c>
      <c r="AM7" s="222">
        <v>0</v>
      </c>
      <c r="AN7" s="222">
        <v>0</v>
      </c>
      <c r="AO7" s="222">
        <v>0</v>
      </c>
      <c r="AP7" s="244">
        <v>1</v>
      </c>
      <c r="AQ7" s="222">
        <v>0</v>
      </c>
      <c r="AR7" s="222">
        <v>0</v>
      </c>
      <c r="AS7" s="222">
        <v>0</v>
      </c>
      <c r="AT7" s="222">
        <v>0</v>
      </c>
      <c r="AU7" s="244">
        <v>1</v>
      </c>
      <c r="AV7" s="222">
        <v>2</v>
      </c>
      <c r="AW7" s="222">
        <v>0</v>
      </c>
      <c r="AX7" s="222">
        <v>0</v>
      </c>
      <c r="AY7" s="222">
        <v>1</v>
      </c>
      <c r="AZ7" s="244">
        <v>1</v>
      </c>
      <c r="BA7" s="222">
        <v>0</v>
      </c>
      <c r="BB7" s="222">
        <v>0</v>
      </c>
      <c r="BC7" s="222">
        <v>8</v>
      </c>
      <c r="BD7" s="222">
        <v>0</v>
      </c>
      <c r="BE7" s="244">
        <v>1</v>
      </c>
      <c r="BF7" s="222">
        <v>2</v>
      </c>
      <c r="BG7" s="222">
        <v>0</v>
      </c>
      <c r="BH7" s="222">
        <v>0</v>
      </c>
      <c r="BI7" s="222">
        <v>0</v>
      </c>
      <c r="BJ7" s="244">
        <v>1</v>
      </c>
      <c r="BK7" s="222">
        <v>2</v>
      </c>
      <c r="BL7" s="222">
        <v>1</v>
      </c>
      <c r="BM7" s="222">
        <v>0</v>
      </c>
      <c r="BN7" s="222">
        <v>0</v>
      </c>
      <c r="BO7" s="244">
        <v>1</v>
      </c>
      <c r="BP7" s="222">
        <v>0</v>
      </c>
      <c r="BQ7" s="222">
        <v>0</v>
      </c>
      <c r="BR7" s="222">
        <v>0</v>
      </c>
      <c r="BS7" s="222">
        <v>0</v>
      </c>
      <c r="BT7" s="244">
        <v>1</v>
      </c>
      <c r="BU7" s="222">
        <v>0</v>
      </c>
      <c r="BV7" s="222">
        <v>0</v>
      </c>
      <c r="BW7" s="222">
        <v>0</v>
      </c>
      <c r="BX7" s="222">
        <v>0</v>
      </c>
      <c r="BY7" s="244">
        <v>1</v>
      </c>
      <c r="BZ7" s="222">
        <v>2</v>
      </c>
      <c r="CA7" s="222">
        <v>1</v>
      </c>
      <c r="CB7" s="222">
        <v>0</v>
      </c>
      <c r="CC7" s="222">
        <v>0</v>
      </c>
      <c r="CD7" s="244">
        <v>1</v>
      </c>
      <c r="CE7" s="222">
        <v>2</v>
      </c>
      <c r="CF7" s="222">
        <v>1</v>
      </c>
      <c r="CG7" s="222">
        <v>0</v>
      </c>
      <c r="CH7" s="222">
        <v>0</v>
      </c>
      <c r="CI7" s="244">
        <v>1</v>
      </c>
      <c r="CJ7" s="222">
        <v>0</v>
      </c>
      <c r="CK7" s="222">
        <v>0</v>
      </c>
      <c r="CL7" s="222">
        <v>0</v>
      </c>
      <c r="CM7" s="222">
        <v>0</v>
      </c>
      <c r="CN7" s="244">
        <v>1</v>
      </c>
      <c r="CO7" s="222">
        <v>2</v>
      </c>
      <c r="CP7" s="222">
        <v>2</v>
      </c>
      <c r="CQ7" s="222">
        <v>0</v>
      </c>
      <c r="CR7" s="222">
        <v>3</v>
      </c>
      <c r="CS7" s="244">
        <v>1</v>
      </c>
      <c r="CT7" s="222">
        <v>2</v>
      </c>
      <c r="CU7" s="222">
        <v>2</v>
      </c>
      <c r="CV7" s="222">
        <v>0</v>
      </c>
      <c r="CW7" s="222">
        <v>3</v>
      </c>
      <c r="CX7" s="244">
        <v>1</v>
      </c>
      <c r="CY7" s="222">
        <v>2</v>
      </c>
      <c r="CZ7" s="222">
        <v>2</v>
      </c>
      <c r="DA7" s="222">
        <v>0</v>
      </c>
      <c r="DB7" s="222">
        <v>3</v>
      </c>
      <c r="DC7" s="244">
        <v>1</v>
      </c>
      <c r="DD7" s="222">
        <v>2</v>
      </c>
      <c r="DE7" s="222">
        <v>2</v>
      </c>
      <c r="DF7" s="222">
        <v>0</v>
      </c>
      <c r="DG7" s="222">
        <v>3</v>
      </c>
      <c r="DH7" s="244">
        <v>1</v>
      </c>
      <c r="DI7" s="222">
        <v>2</v>
      </c>
      <c r="DJ7" s="222">
        <v>0</v>
      </c>
      <c r="DK7" s="222">
        <v>0</v>
      </c>
      <c r="DL7" s="222">
        <v>1</v>
      </c>
      <c r="DM7" s="244">
        <v>1</v>
      </c>
      <c r="DN7" s="222">
        <v>1.5</v>
      </c>
      <c r="DO7" s="222">
        <v>0</v>
      </c>
      <c r="DP7" s="222">
        <v>0</v>
      </c>
      <c r="DQ7" s="222">
        <v>0.5</v>
      </c>
      <c r="DR7" s="244">
        <v>1</v>
      </c>
      <c r="DS7" s="222">
        <v>0</v>
      </c>
      <c r="DT7" s="222">
        <v>0</v>
      </c>
      <c r="DU7" s="222">
        <v>8</v>
      </c>
      <c r="DV7" s="222">
        <v>0</v>
      </c>
      <c r="DW7" s="244">
        <v>1</v>
      </c>
      <c r="DX7" s="222">
        <v>0</v>
      </c>
      <c r="DY7" s="222">
        <v>0</v>
      </c>
      <c r="DZ7" s="222">
        <v>0</v>
      </c>
      <c r="EA7" s="222">
        <v>0</v>
      </c>
      <c r="EB7" s="244">
        <v>1</v>
      </c>
      <c r="EC7" s="222">
        <v>0</v>
      </c>
      <c r="ED7" s="222">
        <v>0</v>
      </c>
      <c r="EE7" s="222">
        <v>0</v>
      </c>
      <c r="EF7" s="222">
        <v>0</v>
      </c>
      <c r="EG7" s="244">
        <v>1</v>
      </c>
      <c r="EH7" s="222">
        <v>2</v>
      </c>
      <c r="EI7" s="222">
        <v>1</v>
      </c>
      <c r="EJ7" s="222">
        <v>0</v>
      </c>
      <c r="EK7" s="222">
        <v>0</v>
      </c>
      <c r="EL7" s="244">
        <v>1</v>
      </c>
      <c r="EM7" s="222">
        <v>2</v>
      </c>
      <c r="EN7" s="222">
        <v>1</v>
      </c>
      <c r="EO7" s="222">
        <v>0</v>
      </c>
      <c r="EP7" s="222">
        <v>0</v>
      </c>
      <c r="EQ7" s="244">
        <v>1</v>
      </c>
      <c r="ER7" s="222">
        <v>2</v>
      </c>
      <c r="ES7" s="222">
        <v>1</v>
      </c>
      <c r="ET7" s="222">
        <v>0</v>
      </c>
      <c r="EU7" s="222">
        <v>0</v>
      </c>
      <c r="EV7" s="244">
        <v>1</v>
      </c>
      <c r="EW7" s="222">
        <v>2</v>
      </c>
      <c r="EX7" s="222">
        <v>0</v>
      </c>
      <c r="EY7" s="222">
        <v>0</v>
      </c>
      <c r="EZ7" s="222">
        <v>0</v>
      </c>
      <c r="FA7" s="244">
        <v>1</v>
      </c>
      <c r="FB7" s="222">
        <v>0</v>
      </c>
      <c r="FC7" s="222">
        <v>0</v>
      </c>
      <c r="FD7" s="222">
        <v>0</v>
      </c>
      <c r="FE7" s="222">
        <v>0</v>
      </c>
      <c r="FF7" s="223">
        <f t="shared" ref="FF7:FF12" si="6">7-(L7+Q7+V7+AA7+AF7+AK7+AP7)</f>
        <v>0</v>
      </c>
      <c r="FG7" s="90">
        <f t="shared" si="0"/>
        <v>30</v>
      </c>
      <c r="FH7" s="231">
        <f t="shared" si="1"/>
        <v>30</v>
      </c>
      <c r="FI7" s="235">
        <f t="shared" si="2"/>
        <v>41.5</v>
      </c>
      <c r="FJ7" s="236">
        <f t="shared" si="3"/>
        <v>19</v>
      </c>
      <c r="FK7" s="237">
        <f t="shared" si="4"/>
        <v>38</v>
      </c>
      <c r="FL7" s="239">
        <f t="shared" si="5"/>
        <v>20.5</v>
      </c>
      <c r="FM7" s="240"/>
      <c r="FN7" s="240"/>
      <c r="FO7" s="232"/>
      <c r="FP7" s="233"/>
      <c r="FQ7" s="234"/>
    </row>
    <row r="8" spans="1:175" ht="15.75" thickBot="1" x14ac:dyDescent="0.3">
      <c r="A8" s="88" t="s">
        <v>125</v>
      </c>
      <c r="B8" s="113">
        <v>4</v>
      </c>
      <c r="C8" s="85" t="s">
        <v>17</v>
      </c>
      <c r="D8" s="81">
        <v>70842055</v>
      </c>
      <c r="E8" s="83">
        <v>43617</v>
      </c>
      <c r="F8" s="84" t="s">
        <v>15</v>
      </c>
      <c r="G8" s="244">
        <v>1</v>
      </c>
      <c r="H8" s="222">
        <v>0</v>
      </c>
      <c r="I8" s="222">
        <v>0</v>
      </c>
      <c r="J8" s="222">
        <v>0</v>
      </c>
      <c r="K8" s="222">
        <v>0</v>
      </c>
      <c r="L8" s="244">
        <v>1</v>
      </c>
      <c r="M8" s="222">
        <v>2</v>
      </c>
      <c r="N8" s="222">
        <v>0</v>
      </c>
      <c r="O8" s="222">
        <v>0</v>
      </c>
      <c r="P8" s="222">
        <v>0</v>
      </c>
      <c r="Q8" s="244">
        <v>1</v>
      </c>
      <c r="R8" s="222">
        <v>0</v>
      </c>
      <c r="S8" s="222">
        <v>0</v>
      </c>
      <c r="T8" s="222">
        <v>8</v>
      </c>
      <c r="U8" s="222">
        <v>0</v>
      </c>
      <c r="V8" s="244">
        <v>1</v>
      </c>
      <c r="W8" s="222">
        <v>2</v>
      </c>
      <c r="X8" s="222">
        <v>1</v>
      </c>
      <c r="Y8" s="222">
        <v>0</v>
      </c>
      <c r="Z8" s="222">
        <v>0</v>
      </c>
      <c r="AA8" s="244">
        <v>1</v>
      </c>
      <c r="AB8" s="222">
        <v>2</v>
      </c>
      <c r="AC8" s="222">
        <v>1</v>
      </c>
      <c r="AD8" s="222">
        <v>11</v>
      </c>
      <c r="AE8" s="222">
        <v>0</v>
      </c>
      <c r="AF8" s="244">
        <v>1</v>
      </c>
      <c r="AG8" s="222">
        <v>2</v>
      </c>
      <c r="AH8" s="222">
        <v>1</v>
      </c>
      <c r="AI8" s="222">
        <v>0</v>
      </c>
      <c r="AJ8" s="222">
        <v>0</v>
      </c>
      <c r="AK8" s="244">
        <v>1</v>
      </c>
      <c r="AL8" s="222">
        <v>0</v>
      </c>
      <c r="AM8" s="222">
        <v>0</v>
      </c>
      <c r="AN8" s="222">
        <v>0</v>
      </c>
      <c r="AO8" s="222">
        <v>0</v>
      </c>
      <c r="AP8" s="244">
        <v>1</v>
      </c>
      <c r="AQ8" s="222">
        <v>0</v>
      </c>
      <c r="AR8" s="222">
        <v>0</v>
      </c>
      <c r="AS8" s="222">
        <v>0</v>
      </c>
      <c r="AT8" s="222">
        <v>0</v>
      </c>
      <c r="AU8" s="244">
        <v>1</v>
      </c>
      <c r="AV8" s="222">
        <v>0</v>
      </c>
      <c r="AW8" s="222">
        <v>0</v>
      </c>
      <c r="AX8" s="222">
        <v>0</v>
      </c>
      <c r="AY8" s="222">
        <v>0</v>
      </c>
      <c r="AZ8" s="244">
        <v>1</v>
      </c>
      <c r="BA8" s="222">
        <v>0</v>
      </c>
      <c r="BB8" s="222">
        <v>0</v>
      </c>
      <c r="BC8" s="222">
        <v>0</v>
      </c>
      <c r="BD8" s="222">
        <v>0</v>
      </c>
      <c r="BE8" s="244">
        <v>1</v>
      </c>
      <c r="BF8" s="222">
        <v>2</v>
      </c>
      <c r="BG8" s="222">
        <v>1</v>
      </c>
      <c r="BH8" s="222">
        <v>0</v>
      </c>
      <c r="BI8" s="222">
        <v>0</v>
      </c>
      <c r="BJ8" s="244">
        <v>1</v>
      </c>
      <c r="BK8" s="222">
        <v>2</v>
      </c>
      <c r="BL8" s="222">
        <v>1</v>
      </c>
      <c r="BM8" s="222">
        <v>0</v>
      </c>
      <c r="BN8" s="222">
        <v>0</v>
      </c>
      <c r="BO8" s="244">
        <v>1</v>
      </c>
      <c r="BP8" s="222">
        <v>2</v>
      </c>
      <c r="BQ8" s="222">
        <v>1</v>
      </c>
      <c r="BR8" s="222">
        <v>0</v>
      </c>
      <c r="BS8" s="222">
        <v>0</v>
      </c>
      <c r="BT8" s="244">
        <v>1</v>
      </c>
      <c r="BU8" s="222">
        <v>2</v>
      </c>
      <c r="BV8" s="222">
        <v>1</v>
      </c>
      <c r="BW8" s="222">
        <v>0</v>
      </c>
      <c r="BX8" s="222">
        <v>0</v>
      </c>
      <c r="BY8" s="244">
        <v>1</v>
      </c>
      <c r="BZ8" s="222">
        <v>0</v>
      </c>
      <c r="CA8" s="222">
        <v>0</v>
      </c>
      <c r="CB8" s="222">
        <v>0</v>
      </c>
      <c r="CC8" s="222">
        <v>0</v>
      </c>
      <c r="CD8" s="244">
        <v>1</v>
      </c>
      <c r="CE8" s="222">
        <v>0</v>
      </c>
      <c r="CF8" s="222">
        <v>0</v>
      </c>
      <c r="CG8" s="222">
        <v>0</v>
      </c>
      <c r="CH8" s="222">
        <v>0</v>
      </c>
      <c r="CI8" s="244">
        <v>1</v>
      </c>
      <c r="CJ8" s="222">
        <v>0</v>
      </c>
      <c r="CK8" s="222">
        <v>0</v>
      </c>
      <c r="CL8" s="222">
        <v>0</v>
      </c>
      <c r="CM8" s="222">
        <v>0</v>
      </c>
      <c r="CN8" s="244">
        <v>1</v>
      </c>
      <c r="CO8" s="222">
        <v>2</v>
      </c>
      <c r="CP8" s="222">
        <v>1</v>
      </c>
      <c r="CQ8" s="222">
        <v>0</v>
      </c>
      <c r="CR8" s="222">
        <v>0</v>
      </c>
      <c r="CS8" s="244">
        <v>1</v>
      </c>
      <c r="CT8" s="222">
        <v>2</v>
      </c>
      <c r="CU8" s="222">
        <v>0</v>
      </c>
      <c r="CV8" s="222">
        <v>0</v>
      </c>
      <c r="CW8" s="222">
        <v>0</v>
      </c>
      <c r="CX8" s="244">
        <v>1</v>
      </c>
      <c r="CY8" s="222">
        <v>2</v>
      </c>
      <c r="CZ8" s="222">
        <v>1</v>
      </c>
      <c r="DA8" s="222">
        <v>0</v>
      </c>
      <c r="DB8" s="222">
        <v>0</v>
      </c>
      <c r="DC8" s="244">
        <v>1</v>
      </c>
      <c r="DD8" s="222">
        <v>2</v>
      </c>
      <c r="DE8" s="222">
        <v>1</v>
      </c>
      <c r="DF8" s="222">
        <v>0</v>
      </c>
      <c r="DG8" s="222">
        <v>0</v>
      </c>
      <c r="DH8" s="244">
        <v>1</v>
      </c>
      <c r="DI8" s="222">
        <v>2</v>
      </c>
      <c r="DJ8" s="222">
        <v>1</v>
      </c>
      <c r="DK8" s="222">
        <v>0</v>
      </c>
      <c r="DL8" s="222">
        <v>0</v>
      </c>
      <c r="DM8" s="244">
        <v>1</v>
      </c>
      <c r="DN8" s="222">
        <v>2</v>
      </c>
      <c r="DO8" s="222">
        <v>1</v>
      </c>
      <c r="DP8" s="222">
        <v>0</v>
      </c>
      <c r="DQ8" s="222">
        <v>0</v>
      </c>
      <c r="DR8" s="244">
        <v>1</v>
      </c>
      <c r="DS8" s="222">
        <v>0</v>
      </c>
      <c r="DT8" s="222">
        <v>0</v>
      </c>
      <c r="DU8" s="222">
        <v>8</v>
      </c>
      <c r="DV8" s="222">
        <v>0</v>
      </c>
      <c r="DW8" s="244">
        <v>1</v>
      </c>
      <c r="DX8" s="222">
        <v>2</v>
      </c>
      <c r="DY8" s="222">
        <v>1</v>
      </c>
      <c r="DZ8" s="222">
        <v>0</v>
      </c>
      <c r="EA8" s="222">
        <v>0</v>
      </c>
      <c r="EB8" s="244">
        <v>1</v>
      </c>
      <c r="EC8" s="222">
        <v>2</v>
      </c>
      <c r="ED8" s="222">
        <v>1</v>
      </c>
      <c r="EE8" s="222">
        <v>0</v>
      </c>
      <c r="EF8" s="222">
        <v>0</v>
      </c>
      <c r="EG8" s="244">
        <v>1</v>
      </c>
      <c r="EH8" s="222">
        <v>2</v>
      </c>
      <c r="EI8" s="222">
        <v>1</v>
      </c>
      <c r="EJ8" s="222">
        <v>0</v>
      </c>
      <c r="EK8" s="222">
        <v>0</v>
      </c>
      <c r="EL8" s="244">
        <v>1</v>
      </c>
      <c r="EM8" s="222">
        <v>2</v>
      </c>
      <c r="EN8" s="222">
        <v>1</v>
      </c>
      <c r="EO8" s="222">
        <v>0</v>
      </c>
      <c r="EP8" s="222">
        <v>0</v>
      </c>
      <c r="EQ8" s="244">
        <v>1</v>
      </c>
      <c r="ER8" s="222">
        <v>2</v>
      </c>
      <c r="ES8" s="222">
        <v>1</v>
      </c>
      <c r="ET8" s="222">
        <v>0</v>
      </c>
      <c r="EU8" s="222">
        <v>0</v>
      </c>
      <c r="EV8" s="244">
        <v>1</v>
      </c>
      <c r="EW8" s="222">
        <v>0</v>
      </c>
      <c r="EX8" s="222">
        <v>0</v>
      </c>
      <c r="EY8" s="222">
        <v>0</v>
      </c>
      <c r="EZ8" s="222">
        <v>0</v>
      </c>
      <c r="FA8" s="244">
        <v>1</v>
      </c>
      <c r="FB8" s="222">
        <v>0</v>
      </c>
      <c r="FC8" s="222">
        <v>0</v>
      </c>
      <c r="FD8" s="222">
        <v>0</v>
      </c>
      <c r="FE8" s="222">
        <v>0</v>
      </c>
      <c r="FF8" s="223">
        <f t="shared" si="6"/>
        <v>0</v>
      </c>
      <c r="FG8" s="90">
        <f t="shared" si="0"/>
        <v>30</v>
      </c>
      <c r="FH8" s="231">
        <f t="shared" si="1"/>
        <v>30</v>
      </c>
      <c r="FI8" s="235">
        <f t="shared" si="2"/>
        <v>38</v>
      </c>
      <c r="FJ8" s="236">
        <f t="shared" si="3"/>
        <v>17</v>
      </c>
      <c r="FK8" s="237">
        <f t="shared" si="4"/>
        <v>27</v>
      </c>
      <c r="FL8" s="239">
        <f t="shared" si="5"/>
        <v>0</v>
      </c>
      <c r="FM8" s="240"/>
      <c r="FN8" s="240"/>
      <c r="FO8" s="232"/>
      <c r="FP8" s="233"/>
      <c r="FQ8" s="234"/>
    </row>
    <row r="9" spans="1:175" ht="15.75" thickBot="1" x14ac:dyDescent="0.3">
      <c r="A9" s="88" t="s">
        <v>22</v>
      </c>
      <c r="B9" s="113">
        <v>5</v>
      </c>
      <c r="C9" s="85" t="s">
        <v>21</v>
      </c>
      <c r="D9" s="81">
        <v>70020857</v>
      </c>
      <c r="E9" s="83">
        <v>43617</v>
      </c>
      <c r="F9" s="84" t="s">
        <v>22</v>
      </c>
      <c r="G9" s="244">
        <v>1</v>
      </c>
      <c r="H9" s="222">
        <v>0</v>
      </c>
      <c r="I9" s="222">
        <v>0</v>
      </c>
      <c r="J9" s="222">
        <v>0</v>
      </c>
      <c r="K9" s="222">
        <v>0</v>
      </c>
      <c r="L9" s="244">
        <v>1</v>
      </c>
      <c r="M9" s="222">
        <v>2</v>
      </c>
      <c r="N9" s="222">
        <v>1</v>
      </c>
      <c r="O9" s="222">
        <v>0</v>
      </c>
      <c r="P9" s="222">
        <v>0</v>
      </c>
      <c r="Q9" s="244">
        <v>1</v>
      </c>
      <c r="R9" s="222">
        <v>2</v>
      </c>
      <c r="S9" s="222">
        <v>1</v>
      </c>
      <c r="T9" s="222">
        <v>11</v>
      </c>
      <c r="U9" s="222">
        <v>0</v>
      </c>
      <c r="V9" s="244">
        <v>1</v>
      </c>
      <c r="W9" s="222">
        <v>0</v>
      </c>
      <c r="X9" s="222">
        <v>0</v>
      </c>
      <c r="Y9" s="222">
        <v>0</v>
      </c>
      <c r="Z9" s="222">
        <v>0</v>
      </c>
      <c r="AA9" s="244">
        <v>1</v>
      </c>
      <c r="AB9" s="222">
        <v>1</v>
      </c>
      <c r="AC9" s="222">
        <v>0</v>
      </c>
      <c r="AD9" s="222">
        <v>9</v>
      </c>
      <c r="AE9" s="222">
        <v>0</v>
      </c>
      <c r="AF9" s="244">
        <v>1</v>
      </c>
      <c r="AG9" s="222">
        <v>2</v>
      </c>
      <c r="AH9" s="222">
        <v>0</v>
      </c>
      <c r="AI9" s="222">
        <v>0</v>
      </c>
      <c r="AJ9" s="222">
        <v>0</v>
      </c>
      <c r="AK9" s="244">
        <v>1</v>
      </c>
      <c r="AL9" s="222">
        <v>0</v>
      </c>
      <c r="AM9" s="222">
        <v>0</v>
      </c>
      <c r="AN9" s="222">
        <v>0</v>
      </c>
      <c r="AO9" s="222">
        <v>0</v>
      </c>
      <c r="AP9" s="244">
        <v>1</v>
      </c>
      <c r="AQ9" s="222">
        <v>0</v>
      </c>
      <c r="AR9" s="222">
        <v>0</v>
      </c>
      <c r="AS9" s="222">
        <v>0</v>
      </c>
      <c r="AT9" s="222">
        <v>0</v>
      </c>
      <c r="AU9" s="244">
        <v>1</v>
      </c>
      <c r="AV9" s="222">
        <v>0</v>
      </c>
      <c r="AW9" s="222">
        <v>0</v>
      </c>
      <c r="AX9" s="222">
        <v>0</v>
      </c>
      <c r="AY9" s="222">
        <v>0</v>
      </c>
      <c r="AZ9" s="244">
        <v>1</v>
      </c>
      <c r="BA9" s="222">
        <v>0</v>
      </c>
      <c r="BB9" s="222">
        <v>0</v>
      </c>
      <c r="BC9" s="222">
        <v>0</v>
      </c>
      <c r="BD9" s="222">
        <v>0</v>
      </c>
      <c r="BE9" s="244">
        <v>1</v>
      </c>
      <c r="BF9" s="222">
        <v>0</v>
      </c>
      <c r="BG9" s="222">
        <v>0</v>
      </c>
      <c r="BH9" s="222">
        <v>0</v>
      </c>
      <c r="BI9" s="222">
        <v>0</v>
      </c>
      <c r="BJ9" s="244">
        <v>1</v>
      </c>
      <c r="BK9" s="222">
        <v>0</v>
      </c>
      <c r="BL9" s="222">
        <v>0</v>
      </c>
      <c r="BM9" s="222">
        <v>0</v>
      </c>
      <c r="BN9" s="222">
        <v>0</v>
      </c>
      <c r="BO9" s="244">
        <v>1</v>
      </c>
      <c r="BP9" s="222">
        <v>0</v>
      </c>
      <c r="BQ9" s="222">
        <v>0</v>
      </c>
      <c r="BR9" s="222">
        <v>0</v>
      </c>
      <c r="BS9" s="222">
        <v>0</v>
      </c>
      <c r="BT9" s="244">
        <v>1</v>
      </c>
      <c r="BU9" s="222">
        <v>0</v>
      </c>
      <c r="BV9" s="222">
        <v>0</v>
      </c>
      <c r="BW9" s="222">
        <v>0</v>
      </c>
      <c r="BX9" s="222">
        <v>0</v>
      </c>
      <c r="BY9" s="244">
        <v>1</v>
      </c>
      <c r="BZ9" s="222">
        <v>0</v>
      </c>
      <c r="CA9" s="222">
        <v>0</v>
      </c>
      <c r="CB9" s="222">
        <v>0</v>
      </c>
      <c r="CC9" s="222">
        <v>0</v>
      </c>
      <c r="CD9" s="244">
        <v>1</v>
      </c>
      <c r="CE9" s="222">
        <v>2</v>
      </c>
      <c r="CF9" s="222">
        <v>1</v>
      </c>
      <c r="CG9" s="222">
        <v>0</v>
      </c>
      <c r="CH9" s="222">
        <v>0</v>
      </c>
      <c r="CI9" s="244">
        <v>1</v>
      </c>
      <c r="CJ9" s="222">
        <v>2</v>
      </c>
      <c r="CK9" s="222">
        <v>1</v>
      </c>
      <c r="CL9" s="222">
        <v>11</v>
      </c>
      <c r="CM9" s="222">
        <v>0</v>
      </c>
      <c r="CN9" s="244">
        <v>1</v>
      </c>
      <c r="CO9" s="222">
        <v>0</v>
      </c>
      <c r="CP9" s="222">
        <v>0</v>
      </c>
      <c r="CQ9" s="222">
        <v>0</v>
      </c>
      <c r="CR9" s="222">
        <v>0</v>
      </c>
      <c r="CS9" s="244">
        <v>1</v>
      </c>
      <c r="CT9" s="222">
        <v>1</v>
      </c>
      <c r="CU9" s="222">
        <v>0</v>
      </c>
      <c r="CV9" s="222">
        <v>0</v>
      </c>
      <c r="CW9" s="222">
        <v>0</v>
      </c>
      <c r="CX9" s="244">
        <v>1</v>
      </c>
      <c r="CY9" s="222">
        <v>1</v>
      </c>
      <c r="CZ9" s="222">
        <v>0</v>
      </c>
      <c r="DA9" s="222">
        <v>0</v>
      </c>
      <c r="DB9" s="222">
        <v>0</v>
      </c>
      <c r="DC9" s="244">
        <v>1</v>
      </c>
      <c r="DD9" s="222">
        <v>1</v>
      </c>
      <c r="DE9" s="222">
        <v>0</v>
      </c>
      <c r="DF9" s="222">
        <v>0</v>
      </c>
      <c r="DG9" s="222">
        <v>0</v>
      </c>
      <c r="DH9" s="244">
        <v>1</v>
      </c>
      <c r="DI9" s="222">
        <v>1</v>
      </c>
      <c r="DJ9" s="222">
        <v>0</v>
      </c>
      <c r="DK9" s="222">
        <v>0</v>
      </c>
      <c r="DL9" s="222">
        <v>0</v>
      </c>
      <c r="DM9" s="244">
        <v>1</v>
      </c>
      <c r="DN9" s="222">
        <v>0</v>
      </c>
      <c r="DO9" s="222">
        <v>0</v>
      </c>
      <c r="DP9" s="222">
        <v>0</v>
      </c>
      <c r="DQ9" s="222">
        <v>0</v>
      </c>
      <c r="DR9" s="244">
        <v>1</v>
      </c>
      <c r="DS9" s="222">
        <v>0</v>
      </c>
      <c r="DT9" s="222">
        <v>0</v>
      </c>
      <c r="DU9" s="222">
        <v>0</v>
      </c>
      <c r="DV9" s="222">
        <v>0</v>
      </c>
      <c r="DW9" s="244">
        <v>1</v>
      </c>
      <c r="DX9" s="222">
        <v>1</v>
      </c>
      <c r="DY9" s="222">
        <v>0</v>
      </c>
      <c r="DZ9" s="222">
        <v>0</v>
      </c>
      <c r="EA9" s="222">
        <v>0</v>
      </c>
      <c r="EB9" s="244">
        <v>1</v>
      </c>
      <c r="EC9" s="222">
        <v>1</v>
      </c>
      <c r="ED9" s="222">
        <v>0</v>
      </c>
      <c r="EE9" s="222">
        <v>0</v>
      </c>
      <c r="EF9" s="222">
        <v>0</v>
      </c>
      <c r="EG9" s="244">
        <v>1</v>
      </c>
      <c r="EH9" s="222">
        <v>1</v>
      </c>
      <c r="EI9" s="222">
        <v>0</v>
      </c>
      <c r="EJ9" s="222">
        <v>0</v>
      </c>
      <c r="EK9" s="222">
        <v>0</v>
      </c>
      <c r="EL9" s="244">
        <v>1</v>
      </c>
      <c r="EM9" s="222">
        <v>1</v>
      </c>
      <c r="EN9" s="222">
        <v>0</v>
      </c>
      <c r="EO9" s="222">
        <v>0</v>
      </c>
      <c r="EP9" s="222">
        <v>0</v>
      </c>
      <c r="EQ9" s="244">
        <v>1</v>
      </c>
      <c r="ER9" s="222">
        <v>1</v>
      </c>
      <c r="ES9" s="222">
        <v>0</v>
      </c>
      <c r="ET9" s="222">
        <v>0</v>
      </c>
      <c r="EU9" s="222">
        <v>0</v>
      </c>
      <c r="EV9" s="244">
        <v>1</v>
      </c>
      <c r="EW9" s="222">
        <v>2</v>
      </c>
      <c r="EX9" s="222">
        <v>1</v>
      </c>
      <c r="EY9" s="222">
        <v>0</v>
      </c>
      <c r="EZ9" s="222">
        <v>0</v>
      </c>
      <c r="FA9" s="244">
        <v>1</v>
      </c>
      <c r="FB9" s="222">
        <v>0</v>
      </c>
      <c r="FC9" s="222">
        <v>0</v>
      </c>
      <c r="FD9" s="222">
        <v>0</v>
      </c>
      <c r="FE9" s="222">
        <v>0</v>
      </c>
      <c r="FF9" s="223">
        <f t="shared" si="6"/>
        <v>0</v>
      </c>
      <c r="FG9" s="90">
        <f t="shared" si="0"/>
        <v>30</v>
      </c>
      <c r="FH9" s="231">
        <f t="shared" si="1"/>
        <v>30</v>
      </c>
      <c r="FI9" s="235">
        <f t="shared" si="2"/>
        <v>22</v>
      </c>
      <c r="FJ9" s="236">
        <f t="shared" si="3"/>
        <v>5</v>
      </c>
      <c r="FK9" s="237">
        <f t="shared" si="4"/>
        <v>31</v>
      </c>
      <c r="FL9" s="239">
        <f t="shared" si="5"/>
        <v>0</v>
      </c>
      <c r="FM9" s="240"/>
      <c r="FN9" s="240"/>
      <c r="FO9" s="232"/>
      <c r="FP9" s="233"/>
      <c r="FQ9" s="234"/>
    </row>
    <row r="10" spans="1:175" ht="15.75" thickBot="1" x14ac:dyDescent="0.3">
      <c r="A10" s="88" t="s">
        <v>124</v>
      </c>
      <c r="B10" s="81">
        <v>6</v>
      </c>
      <c r="C10" s="85" t="s">
        <v>24</v>
      </c>
      <c r="D10" s="81">
        <v>41129944</v>
      </c>
      <c r="E10" s="83">
        <v>43617</v>
      </c>
      <c r="F10" s="84" t="s">
        <v>15</v>
      </c>
      <c r="G10" s="244">
        <v>1</v>
      </c>
      <c r="H10" s="222">
        <v>0</v>
      </c>
      <c r="I10" s="222">
        <v>0</v>
      </c>
      <c r="J10" s="222">
        <v>0</v>
      </c>
      <c r="K10" s="222">
        <v>0</v>
      </c>
      <c r="L10" s="244">
        <v>1</v>
      </c>
      <c r="M10" s="222">
        <v>2</v>
      </c>
      <c r="N10" s="222">
        <v>1.5</v>
      </c>
      <c r="O10" s="222">
        <v>0</v>
      </c>
      <c r="P10" s="222">
        <v>0</v>
      </c>
      <c r="Q10" s="244">
        <v>1</v>
      </c>
      <c r="R10" s="222">
        <v>1</v>
      </c>
      <c r="S10" s="222">
        <v>0</v>
      </c>
      <c r="T10" s="222">
        <v>9</v>
      </c>
      <c r="U10" s="222">
        <v>0</v>
      </c>
      <c r="V10" s="244">
        <v>1</v>
      </c>
      <c r="W10" s="222">
        <v>2</v>
      </c>
      <c r="X10" s="222">
        <v>1</v>
      </c>
      <c r="Y10" s="222">
        <v>0</v>
      </c>
      <c r="Z10" s="222">
        <v>2</v>
      </c>
      <c r="AA10" s="244">
        <v>1</v>
      </c>
      <c r="AB10" s="222">
        <v>2</v>
      </c>
      <c r="AC10" s="222">
        <v>1</v>
      </c>
      <c r="AD10" s="222">
        <v>11</v>
      </c>
      <c r="AE10" s="222">
        <v>0</v>
      </c>
      <c r="AF10" s="244">
        <v>1</v>
      </c>
      <c r="AG10" s="222">
        <v>2</v>
      </c>
      <c r="AH10" s="222">
        <v>1</v>
      </c>
      <c r="AI10" s="222">
        <v>0</v>
      </c>
      <c r="AJ10" s="222">
        <v>0</v>
      </c>
      <c r="AK10" s="244">
        <v>1</v>
      </c>
      <c r="AL10" s="222">
        <v>0</v>
      </c>
      <c r="AM10" s="222">
        <v>0</v>
      </c>
      <c r="AN10" s="222">
        <v>0</v>
      </c>
      <c r="AO10" s="222">
        <v>0</v>
      </c>
      <c r="AP10" s="244">
        <v>1</v>
      </c>
      <c r="AQ10" s="222">
        <v>0</v>
      </c>
      <c r="AR10" s="222">
        <v>0</v>
      </c>
      <c r="AS10" s="222">
        <v>0</v>
      </c>
      <c r="AT10" s="222">
        <v>0</v>
      </c>
      <c r="AU10" s="244">
        <v>1</v>
      </c>
      <c r="AV10" s="222">
        <v>2</v>
      </c>
      <c r="AW10" s="222">
        <v>0</v>
      </c>
      <c r="AX10" s="222">
        <v>0</v>
      </c>
      <c r="AY10" s="222">
        <v>1</v>
      </c>
      <c r="AZ10" s="244">
        <v>1</v>
      </c>
      <c r="BA10" s="222">
        <v>0</v>
      </c>
      <c r="BB10" s="222">
        <v>0</v>
      </c>
      <c r="BC10" s="222">
        <v>0</v>
      </c>
      <c r="BD10" s="222">
        <v>0</v>
      </c>
      <c r="BE10" s="244">
        <v>1</v>
      </c>
      <c r="BF10" s="222">
        <v>2</v>
      </c>
      <c r="BG10" s="222">
        <v>0</v>
      </c>
      <c r="BH10" s="222">
        <v>0</v>
      </c>
      <c r="BI10" s="222">
        <v>2</v>
      </c>
      <c r="BJ10" s="244">
        <v>1</v>
      </c>
      <c r="BK10" s="222">
        <v>2</v>
      </c>
      <c r="BL10" s="222">
        <v>0</v>
      </c>
      <c r="BM10" s="222">
        <v>0</v>
      </c>
      <c r="BN10" s="222">
        <v>1</v>
      </c>
      <c r="BO10" s="244">
        <v>1</v>
      </c>
      <c r="BP10" s="222">
        <v>2</v>
      </c>
      <c r="BQ10" s="222">
        <v>0</v>
      </c>
      <c r="BR10" s="222">
        <v>0</v>
      </c>
      <c r="BS10" s="222">
        <v>1</v>
      </c>
      <c r="BT10" s="244">
        <v>1</v>
      </c>
      <c r="BU10" s="222">
        <v>2</v>
      </c>
      <c r="BV10" s="222">
        <v>1</v>
      </c>
      <c r="BW10" s="222">
        <v>0</v>
      </c>
      <c r="BX10" s="222">
        <v>2</v>
      </c>
      <c r="BY10" s="244">
        <v>1</v>
      </c>
      <c r="BZ10" s="222">
        <v>2</v>
      </c>
      <c r="CA10" s="222">
        <v>1</v>
      </c>
      <c r="CB10" s="222">
        <v>0</v>
      </c>
      <c r="CC10" s="222">
        <v>2</v>
      </c>
      <c r="CD10" s="244">
        <v>1</v>
      </c>
      <c r="CE10" s="222">
        <v>2</v>
      </c>
      <c r="CF10" s="222">
        <v>1</v>
      </c>
      <c r="CG10" s="222">
        <v>0</v>
      </c>
      <c r="CH10" s="222">
        <v>2</v>
      </c>
      <c r="CI10" s="244">
        <v>1</v>
      </c>
      <c r="CJ10" s="222">
        <v>1</v>
      </c>
      <c r="CK10" s="222">
        <v>0</v>
      </c>
      <c r="CL10" s="222">
        <v>9</v>
      </c>
      <c r="CM10" s="222">
        <v>0</v>
      </c>
      <c r="CN10" s="244">
        <v>1</v>
      </c>
      <c r="CO10" s="222">
        <v>2</v>
      </c>
      <c r="CP10" s="222">
        <v>2</v>
      </c>
      <c r="CQ10" s="222">
        <v>0</v>
      </c>
      <c r="CR10" s="222">
        <v>3</v>
      </c>
      <c r="CS10" s="244">
        <v>1</v>
      </c>
      <c r="CT10" s="222">
        <v>2</v>
      </c>
      <c r="CU10" s="222">
        <v>2</v>
      </c>
      <c r="CV10" s="222">
        <v>0</v>
      </c>
      <c r="CW10" s="222">
        <v>3</v>
      </c>
      <c r="CX10" s="244">
        <v>1</v>
      </c>
      <c r="CY10" s="222">
        <v>2</v>
      </c>
      <c r="CZ10" s="222">
        <v>2</v>
      </c>
      <c r="DA10" s="222">
        <v>0</v>
      </c>
      <c r="DB10" s="222">
        <v>3</v>
      </c>
      <c r="DC10" s="244">
        <v>1</v>
      </c>
      <c r="DD10" s="222">
        <v>2</v>
      </c>
      <c r="DE10" s="222">
        <v>2</v>
      </c>
      <c r="DF10" s="222">
        <v>0</v>
      </c>
      <c r="DG10" s="222">
        <v>3</v>
      </c>
      <c r="DH10" s="244">
        <v>1</v>
      </c>
      <c r="DI10" s="222">
        <v>2</v>
      </c>
      <c r="DJ10" s="222">
        <v>0</v>
      </c>
      <c r="DK10" s="222">
        <v>0</v>
      </c>
      <c r="DL10" s="222">
        <v>1</v>
      </c>
      <c r="DM10" s="244">
        <v>1</v>
      </c>
      <c r="DN10" s="222">
        <v>2</v>
      </c>
      <c r="DO10" s="222">
        <v>0</v>
      </c>
      <c r="DP10" s="222">
        <v>0</v>
      </c>
      <c r="DQ10" s="222">
        <v>1</v>
      </c>
      <c r="DR10" s="244">
        <v>1</v>
      </c>
      <c r="DS10" s="222">
        <v>0</v>
      </c>
      <c r="DT10" s="222">
        <v>0</v>
      </c>
      <c r="DU10" s="222">
        <v>0</v>
      </c>
      <c r="DV10" s="222">
        <v>0</v>
      </c>
      <c r="DW10" s="244">
        <v>1</v>
      </c>
      <c r="DX10" s="222">
        <v>2</v>
      </c>
      <c r="DY10" s="222">
        <v>1</v>
      </c>
      <c r="DZ10" s="222">
        <v>0</v>
      </c>
      <c r="EA10" s="222">
        <v>2</v>
      </c>
      <c r="EB10" s="244">
        <v>1</v>
      </c>
      <c r="EC10" s="222">
        <v>2</v>
      </c>
      <c r="ED10" s="222">
        <v>1</v>
      </c>
      <c r="EE10" s="222">
        <v>0</v>
      </c>
      <c r="EF10" s="222">
        <v>2</v>
      </c>
      <c r="EG10" s="244">
        <v>1</v>
      </c>
      <c r="EH10" s="222">
        <v>1</v>
      </c>
      <c r="EI10" s="222">
        <v>0</v>
      </c>
      <c r="EJ10" s="222">
        <v>0</v>
      </c>
      <c r="EK10" s="222">
        <v>0</v>
      </c>
      <c r="EL10" s="244">
        <v>1</v>
      </c>
      <c r="EM10" s="222">
        <v>2</v>
      </c>
      <c r="EN10" s="222">
        <v>1</v>
      </c>
      <c r="EO10" s="222">
        <v>0</v>
      </c>
      <c r="EP10" s="222">
        <v>2</v>
      </c>
      <c r="EQ10" s="244">
        <v>1</v>
      </c>
      <c r="ER10" s="222">
        <v>2</v>
      </c>
      <c r="ES10" s="222">
        <v>0</v>
      </c>
      <c r="ET10" s="222">
        <v>0</v>
      </c>
      <c r="EU10" s="222">
        <v>1</v>
      </c>
      <c r="EV10" s="244">
        <v>1</v>
      </c>
      <c r="EW10" s="222">
        <v>1.5</v>
      </c>
      <c r="EX10" s="222">
        <v>0</v>
      </c>
      <c r="EY10" s="222">
        <v>0</v>
      </c>
      <c r="EZ10" s="222">
        <v>0.5</v>
      </c>
      <c r="FA10" s="244">
        <v>1</v>
      </c>
      <c r="FB10" s="222">
        <v>0</v>
      </c>
      <c r="FC10" s="222">
        <v>0</v>
      </c>
      <c r="FD10" s="222">
        <v>0</v>
      </c>
      <c r="FE10" s="222">
        <v>0</v>
      </c>
      <c r="FF10" s="223">
        <f t="shared" si="6"/>
        <v>0</v>
      </c>
      <c r="FG10" s="90">
        <f t="shared" si="0"/>
        <v>30</v>
      </c>
      <c r="FH10" s="231">
        <f t="shared" si="1"/>
        <v>30</v>
      </c>
      <c r="FI10" s="235">
        <f t="shared" si="2"/>
        <v>46.5</v>
      </c>
      <c r="FJ10" s="236">
        <f t="shared" si="3"/>
        <v>18.5</v>
      </c>
      <c r="FK10" s="237">
        <f t="shared" si="4"/>
        <v>29</v>
      </c>
      <c r="FL10" s="239">
        <f t="shared" si="5"/>
        <v>34.5</v>
      </c>
      <c r="FM10" s="240"/>
      <c r="FN10" s="240"/>
      <c r="FO10" s="232"/>
      <c r="FP10" s="233"/>
      <c r="FQ10" s="234"/>
    </row>
    <row r="11" spans="1:175" ht="15.75" thickBot="1" x14ac:dyDescent="0.3">
      <c r="A11" s="88" t="s">
        <v>124</v>
      </c>
      <c r="B11" s="113">
        <v>7</v>
      </c>
      <c r="C11" s="43" t="s">
        <v>25</v>
      </c>
      <c r="D11" s="81">
        <v>18138541</v>
      </c>
      <c r="E11" s="83">
        <v>43617</v>
      </c>
      <c r="F11" s="84" t="s">
        <v>15</v>
      </c>
      <c r="G11" s="244">
        <v>1</v>
      </c>
      <c r="H11" s="222">
        <v>0</v>
      </c>
      <c r="I11" s="222">
        <v>0</v>
      </c>
      <c r="J11" s="222">
        <v>0</v>
      </c>
      <c r="K11" s="222">
        <v>0</v>
      </c>
      <c r="L11" s="244">
        <v>1</v>
      </c>
      <c r="M11" s="222">
        <v>2</v>
      </c>
      <c r="N11" s="222">
        <v>2</v>
      </c>
      <c r="O11" s="222">
        <v>0</v>
      </c>
      <c r="P11" s="222">
        <v>3</v>
      </c>
      <c r="Q11" s="244">
        <v>1</v>
      </c>
      <c r="R11" s="222">
        <v>0</v>
      </c>
      <c r="S11" s="222">
        <v>0</v>
      </c>
      <c r="T11" s="222">
        <v>8</v>
      </c>
      <c r="U11" s="222">
        <v>0</v>
      </c>
      <c r="V11" s="244">
        <v>1</v>
      </c>
      <c r="W11" s="222">
        <v>2</v>
      </c>
      <c r="X11" s="222">
        <v>1</v>
      </c>
      <c r="Y11" s="222">
        <v>0</v>
      </c>
      <c r="Z11" s="222">
        <v>0</v>
      </c>
      <c r="AA11" s="244">
        <v>1</v>
      </c>
      <c r="AB11" s="222">
        <v>2</v>
      </c>
      <c r="AC11" s="222">
        <v>1</v>
      </c>
      <c r="AD11" s="222">
        <v>11</v>
      </c>
      <c r="AE11" s="222">
        <v>0</v>
      </c>
      <c r="AF11" s="244">
        <v>1</v>
      </c>
      <c r="AG11" s="222">
        <v>2</v>
      </c>
      <c r="AH11" s="222">
        <v>1</v>
      </c>
      <c r="AI11" s="222">
        <v>0</v>
      </c>
      <c r="AJ11" s="222">
        <v>0</v>
      </c>
      <c r="AK11" s="244">
        <v>1</v>
      </c>
      <c r="AL11" s="222">
        <v>0</v>
      </c>
      <c r="AM11" s="222">
        <v>0</v>
      </c>
      <c r="AN11" s="222">
        <v>0</v>
      </c>
      <c r="AO11" s="222">
        <v>0</v>
      </c>
      <c r="AP11" s="244">
        <v>1</v>
      </c>
      <c r="AQ11" s="222">
        <v>0</v>
      </c>
      <c r="AR11" s="222">
        <v>0</v>
      </c>
      <c r="AS11" s="222">
        <v>0</v>
      </c>
      <c r="AT11" s="222">
        <v>0</v>
      </c>
      <c r="AU11" s="244">
        <v>1</v>
      </c>
      <c r="AV11" s="222">
        <v>2</v>
      </c>
      <c r="AW11" s="222">
        <v>1</v>
      </c>
      <c r="AX11" s="222">
        <v>0</v>
      </c>
      <c r="AY11" s="222">
        <v>0</v>
      </c>
      <c r="AZ11" s="244">
        <v>1</v>
      </c>
      <c r="BA11" s="222">
        <v>0</v>
      </c>
      <c r="BB11" s="222">
        <v>0</v>
      </c>
      <c r="BC11" s="222">
        <v>0</v>
      </c>
      <c r="BD11" s="222">
        <v>0</v>
      </c>
      <c r="BE11" s="244">
        <v>1</v>
      </c>
      <c r="BF11" s="222">
        <v>2</v>
      </c>
      <c r="BG11" s="222">
        <v>1</v>
      </c>
      <c r="BH11" s="222">
        <v>0</v>
      </c>
      <c r="BI11" s="222">
        <v>2</v>
      </c>
      <c r="BJ11" s="244">
        <v>1</v>
      </c>
      <c r="BK11" s="222">
        <v>2</v>
      </c>
      <c r="BL11" s="222">
        <v>0</v>
      </c>
      <c r="BM11" s="222">
        <v>0</v>
      </c>
      <c r="BN11" s="222">
        <v>1</v>
      </c>
      <c r="BO11" s="244">
        <v>1</v>
      </c>
      <c r="BP11" s="222">
        <v>2</v>
      </c>
      <c r="BQ11" s="222">
        <v>0</v>
      </c>
      <c r="BR11" s="222">
        <v>0</v>
      </c>
      <c r="BS11" s="222">
        <v>1</v>
      </c>
      <c r="BT11" s="244">
        <v>1</v>
      </c>
      <c r="BU11" s="222">
        <v>2</v>
      </c>
      <c r="BV11" s="222">
        <v>1</v>
      </c>
      <c r="BW11" s="222">
        <v>0</v>
      </c>
      <c r="BX11" s="222">
        <v>2</v>
      </c>
      <c r="BY11" s="244">
        <v>1</v>
      </c>
      <c r="BZ11" s="222">
        <v>2</v>
      </c>
      <c r="CA11" s="222">
        <v>1</v>
      </c>
      <c r="CB11" s="222">
        <v>0</v>
      </c>
      <c r="CC11" s="222">
        <v>2</v>
      </c>
      <c r="CD11" s="244">
        <v>1</v>
      </c>
      <c r="CE11" s="222">
        <v>2</v>
      </c>
      <c r="CF11" s="222">
        <v>1</v>
      </c>
      <c r="CG11" s="222">
        <v>0</v>
      </c>
      <c r="CH11" s="222">
        <v>2</v>
      </c>
      <c r="CI11" s="244">
        <v>1</v>
      </c>
      <c r="CJ11" s="222">
        <v>0</v>
      </c>
      <c r="CK11" s="222">
        <v>0</v>
      </c>
      <c r="CL11" s="222">
        <v>0</v>
      </c>
      <c r="CM11" s="222">
        <v>0</v>
      </c>
      <c r="CN11" s="244">
        <v>1</v>
      </c>
      <c r="CO11" s="222">
        <v>0</v>
      </c>
      <c r="CP11" s="222">
        <v>0</v>
      </c>
      <c r="CQ11" s="222">
        <v>0</v>
      </c>
      <c r="CR11" s="222">
        <v>0</v>
      </c>
      <c r="CS11" s="244">
        <v>1</v>
      </c>
      <c r="CT11" s="222">
        <v>2</v>
      </c>
      <c r="CU11" s="222">
        <v>1</v>
      </c>
      <c r="CV11" s="222">
        <v>0</v>
      </c>
      <c r="CW11" s="222">
        <v>0</v>
      </c>
      <c r="CX11" s="244">
        <v>1</v>
      </c>
      <c r="CY11" s="222">
        <v>2</v>
      </c>
      <c r="CZ11" s="222">
        <v>1</v>
      </c>
      <c r="DA11" s="222">
        <v>0</v>
      </c>
      <c r="DB11" s="222">
        <v>0</v>
      </c>
      <c r="DC11" s="244">
        <v>1</v>
      </c>
      <c r="DD11" s="222">
        <v>2</v>
      </c>
      <c r="DE11" s="222">
        <v>1</v>
      </c>
      <c r="DF11" s="222">
        <v>0</v>
      </c>
      <c r="DG11" s="222">
        <v>0</v>
      </c>
      <c r="DH11" s="244">
        <v>1</v>
      </c>
      <c r="DI11" s="222">
        <v>2</v>
      </c>
      <c r="DJ11" s="222">
        <v>1</v>
      </c>
      <c r="DK11" s="222">
        <v>0</v>
      </c>
      <c r="DL11" s="222">
        <v>0</v>
      </c>
      <c r="DM11" s="244">
        <v>1</v>
      </c>
      <c r="DN11" s="222">
        <v>2</v>
      </c>
      <c r="DO11" s="222">
        <v>1</v>
      </c>
      <c r="DP11" s="222">
        <v>0</v>
      </c>
      <c r="DQ11" s="222">
        <v>0</v>
      </c>
      <c r="DR11" s="244">
        <v>1</v>
      </c>
      <c r="DS11" s="222">
        <v>0</v>
      </c>
      <c r="DT11" s="222">
        <v>0</v>
      </c>
      <c r="DU11" s="222">
        <v>8</v>
      </c>
      <c r="DV11" s="222">
        <v>0</v>
      </c>
      <c r="DW11" s="244">
        <v>1</v>
      </c>
      <c r="DX11" s="222">
        <v>2</v>
      </c>
      <c r="DY11" s="222">
        <v>1</v>
      </c>
      <c r="DZ11" s="222">
        <v>0</v>
      </c>
      <c r="EA11" s="222">
        <v>2</v>
      </c>
      <c r="EB11" s="244">
        <v>1</v>
      </c>
      <c r="EC11" s="222">
        <v>2</v>
      </c>
      <c r="ED11" s="222">
        <v>1</v>
      </c>
      <c r="EE11" s="222">
        <v>0</v>
      </c>
      <c r="EF11" s="222">
        <v>2</v>
      </c>
      <c r="EG11" s="244">
        <v>1</v>
      </c>
      <c r="EH11" s="222">
        <v>2</v>
      </c>
      <c r="EI11" s="222">
        <v>0</v>
      </c>
      <c r="EJ11" s="222">
        <v>0</v>
      </c>
      <c r="EK11" s="222">
        <v>1</v>
      </c>
      <c r="EL11" s="244">
        <v>1</v>
      </c>
      <c r="EM11" s="222">
        <v>2</v>
      </c>
      <c r="EN11" s="222">
        <v>0</v>
      </c>
      <c r="EO11" s="222">
        <v>0</v>
      </c>
      <c r="EP11" s="222">
        <v>1</v>
      </c>
      <c r="EQ11" s="244">
        <v>1</v>
      </c>
      <c r="ER11" s="222">
        <v>2</v>
      </c>
      <c r="ES11" s="222">
        <v>0</v>
      </c>
      <c r="ET11" s="222">
        <v>0</v>
      </c>
      <c r="EU11" s="222">
        <v>1</v>
      </c>
      <c r="EV11" s="244">
        <v>1</v>
      </c>
      <c r="EW11" s="222">
        <v>1.5</v>
      </c>
      <c r="EX11" s="222">
        <v>0</v>
      </c>
      <c r="EY11" s="222">
        <v>0</v>
      </c>
      <c r="EZ11" s="222">
        <v>0.5</v>
      </c>
      <c r="FA11" s="244">
        <v>1</v>
      </c>
      <c r="FB11" s="222">
        <v>0</v>
      </c>
      <c r="FC11" s="222">
        <v>0</v>
      </c>
      <c r="FD11" s="222">
        <v>0</v>
      </c>
      <c r="FE11" s="222">
        <v>0</v>
      </c>
      <c r="FF11" s="223">
        <f t="shared" si="6"/>
        <v>0</v>
      </c>
      <c r="FG11" s="90">
        <f t="shared" si="0"/>
        <v>30</v>
      </c>
      <c r="FH11" s="231">
        <f t="shared" si="1"/>
        <v>30</v>
      </c>
      <c r="FI11" s="235">
        <f t="shared" si="2"/>
        <v>43.5</v>
      </c>
      <c r="FJ11" s="236">
        <f t="shared" si="3"/>
        <v>17</v>
      </c>
      <c r="FK11" s="237">
        <f t="shared" si="4"/>
        <v>27</v>
      </c>
      <c r="FL11" s="239">
        <f t="shared" si="5"/>
        <v>20.5</v>
      </c>
      <c r="FM11" s="240"/>
      <c r="FN11" s="240"/>
      <c r="FO11" s="232"/>
      <c r="FP11" s="233"/>
      <c r="FQ11" s="234"/>
      <c r="FS11" s="150"/>
    </row>
    <row r="12" spans="1:175" ht="15.75" thickBot="1" x14ac:dyDescent="0.3">
      <c r="A12" s="88" t="s">
        <v>124</v>
      </c>
      <c r="B12" s="113">
        <v>8</v>
      </c>
      <c r="C12" s="43" t="s">
        <v>26</v>
      </c>
      <c r="D12" s="81">
        <v>44443029</v>
      </c>
      <c r="E12" s="83">
        <v>43617</v>
      </c>
      <c r="F12" s="84" t="s">
        <v>15</v>
      </c>
      <c r="G12" s="244">
        <v>1</v>
      </c>
      <c r="H12" s="222">
        <v>0</v>
      </c>
      <c r="I12" s="222">
        <v>0</v>
      </c>
      <c r="J12" s="222">
        <v>0</v>
      </c>
      <c r="K12" s="222">
        <v>0</v>
      </c>
      <c r="L12" s="244">
        <v>1</v>
      </c>
      <c r="M12" s="222">
        <v>0</v>
      </c>
      <c r="N12" s="222">
        <v>0</v>
      </c>
      <c r="O12" s="222">
        <v>0</v>
      </c>
      <c r="P12" s="222">
        <v>0</v>
      </c>
      <c r="Q12" s="244">
        <v>1</v>
      </c>
      <c r="R12" s="222">
        <v>0</v>
      </c>
      <c r="S12" s="222">
        <v>0</v>
      </c>
      <c r="T12" s="222">
        <v>0</v>
      </c>
      <c r="U12" s="222">
        <v>0</v>
      </c>
      <c r="V12" s="244">
        <v>1</v>
      </c>
      <c r="W12" s="222">
        <v>0</v>
      </c>
      <c r="X12" s="222">
        <v>0</v>
      </c>
      <c r="Y12" s="222">
        <v>0</v>
      </c>
      <c r="Z12" s="222">
        <v>0</v>
      </c>
      <c r="AA12" s="244">
        <v>1</v>
      </c>
      <c r="AB12" s="222">
        <v>0</v>
      </c>
      <c r="AC12" s="222">
        <v>0</v>
      </c>
      <c r="AD12" s="222">
        <v>0</v>
      </c>
      <c r="AE12" s="222">
        <v>0</v>
      </c>
      <c r="AF12" s="244">
        <v>1</v>
      </c>
      <c r="AG12" s="222">
        <v>0</v>
      </c>
      <c r="AH12" s="222">
        <v>0</v>
      </c>
      <c r="AI12" s="222">
        <v>0</v>
      </c>
      <c r="AJ12" s="222">
        <v>0</v>
      </c>
      <c r="AK12" s="244">
        <v>1</v>
      </c>
      <c r="AL12" s="222">
        <v>2</v>
      </c>
      <c r="AM12" s="222">
        <v>2</v>
      </c>
      <c r="AN12" s="222">
        <v>0</v>
      </c>
      <c r="AO12" s="222">
        <v>0</v>
      </c>
      <c r="AP12" s="244">
        <v>1</v>
      </c>
      <c r="AQ12" s="222">
        <v>0</v>
      </c>
      <c r="AR12" s="222">
        <v>0</v>
      </c>
      <c r="AS12" s="222">
        <v>0</v>
      </c>
      <c r="AT12" s="222">
        <v>0</v>
      </c>
      <c r="AU12" s="244">
        <v>1</v>
      </c>
      <c r="AV12" s="222">
        <v>2</v>
      </c>
      <c r="AW12" s="222">
        <v>1</v>
      </c>
      <c r="AX12" s="222">
        <v>0</v>
      </c>
      <c r="AY12" s="222">
        <v>0</v>
      </c>
      <c r="AZ12" s="244">
        <v>1</v>
      </c>
      <c r="BA12" s="222">
        <v>0</v>
      </c>
      <c r="BB12" s="222">
        <v>0</v>
      </c>
      <c r="BC12" s="222">
        <v>8</v>
      </c>
      <c r="BD12" s="222">
        <v>0</v>
      </c>
      <c r="BE12" s="244">
        <v>1</v>
      </c>
      <c r="BF12" s="222">
        <v>2</v>
      </c>
      <c r="BG12" s="222">
        <v>2</v>
      </c>
      <c r="BH12" s="222">
        <v>0</v>
      </c>
      <c r="BI12" s="222">
        <v>0</v>
      </c>
      <c r="BJ12" s="244">
        <v>1</v>
      </c>
      <c r="BK12" s="222">
        <v>2</v>
      </c>
      <c r="BL12" s="222">
        <v>2</v>
      </c>
      <c r="BM12" s="222">
        <v>0</v>
      </c>
      <c r="BN12" s="222">
        <v>0</v>
      </c>
      <c r="BO12" s="244">
        <v>1</v>
      </c>
      <c r="BP12" s="222">
        <v>2</v>
      </c>
      <c r="BQ12" s="222">
        <v>2</v>
      </c>
      <c r="BR12" s="222">
        <v>0</v>
      </c>
      <c r="BS12" s="222">
        <v>0</v>
      </c>
      <c r="BT12" s="244">
        <v>1</v>
      </c>
      <c r="BU12" s="222">
        <v>2</v>
      </c>
      <c r="BV12" s="222">
        <v>2</v>
      </c>
      <c r="BW12" s="222">
        <v>0</v>
      </c>
      <c r="BX12" s="222">
        <v>0</v>
      </c>
      <c r="BY12" s="244">
        <v>1</v>
      </c>
      <c r="BZ12" s="222">
        <v>2</v>
      </c>
      <c r="CA12" s="222">
        <v>2</v>
      </c>
      <c r="CB12" s="222">
        <v>0</v>
      </c>
      <c r="CC12" s="222">
        <v>0</v>
      </c>
      <c r="CD12" s="244">
        <v>1</v>
      </c>
      <c r="CE12" s="222">
        <v>0</v>
      </c>
      <c r="CF12" s="222">
        <v>0</v>
      </c>
      <c r="CG12" s="222">
        <v>0</v>
      </c>
      <c r="CH12" s="222">
        <v>0</v>
      </c>
      <c r="CI12" s="244">
        <v>1</v>
      </c>
      <c r="CJ12" s="222">
        <v>0</v>
      </c>
      <c r="CK12" s="222">
        <v>0</v>
      </c>
      <c r="CL12" s="222">
        <v>0</v>
      </c>
      <c r="CM12" s="222">
        <v>0</v>
      </c>
      <c r="CN12" s="244">
        <v>1</v>
      </c>
      <c r="CO12" s="222">
        <v>2</v>
      </c>
      <c r="CP12" s="222">
        <v>1</v>
      </c>
      <c r="CQ12" s="222">
        <v>0</v>
      </c>
      <c r="CR12" s="222">
        <v>0</v>
      </c>
      <c r="CS12" s="244">
        <v>1</v>
      </c>
      <c r="CT12" s="222">
        <v>2</v>
      </c>
      <c r="CU12" s="222">
        <v>1</v>
      </c>
      <c r="CV12" s="222">
        <v>0</v>
      </c>
      <c r="CW12" s="222">
        <v>0</v>
      </c>
      <c r="CX12" s="244">
        <v>1</v>
      </c>
      <c r="CY12" s="222">
        <v>2</v>
      </c>
      <c r="CZ12" s="222">
        <v>1</v>
      </c>
      <c r="DA12" s="222">
        <v>0</v>
      </c>
      <c r="DB12" s="222">
        <v>0</v>
      </c>
      <c r="DC12" s="244">
        <v>1</v>
      </c>
      <c r="DD12" s="222">
        <v>2</v>
      </c>
      <c r="DE12" s="222">
        <v>1</v>
      </c>
      <c r="DF12" s="222">
        <v>0</v>
      </c>
      <c r="DG12" s="222">
        <v>0</v>
      </c>
      <c r="DH12" s="244">
        <v>1</v>
      </c>
      <c r="DI12" s="222">
        <v>2</v>
      </c>
      <c r="DJ12" s="222">
        <v>1</v>
      </c>
      <c r="DK12" s="222">
        <v>0</v>
      </c>
      <c r="DL12" s="222">
        <v>0</v>
      </c>
      <c r="DM12" s="244">
        <v>1</v>
      </c>
      <c r="DN12" s="222">
        <v>2</v>
      </c>
      <c r="DO12" s="222">
        <v>2</v>
      </c>
      <c r="DP12" s="222">
        <v>0</v>
      </c>
      <c r="DQ12" s="222">
        <v>0</v>
      </c>
      <c r="DR12" s="244">
        <v>1</v>
      </c>
      <c r="DS12" s="222">
        <v>0</v>
      </c>
      <c r="DT12" s="222">
        <v>0</v>
      </c>
      <c r="DU12" s="222">
        <v>8</v>
      </c>
      <c r="DV12" s="222">
        <v>0</v>
      </c>
      <c r="DW12" s="244">
        <v>1</v>
      </c>
      <c r="DX12" s="222">
        <v>2</v>
      </c>
      <c r="DY12" s="222">
        <v>1</v>
      </c>
      <c r="DZ12" s="222">
        <v>0</v>
      </c>
      <c r="EA12" s="222">
        <v>0</v>
      </c>
      <c r="EB12" s="244">
        <v>1</v>
      </c>
      <c r="EC12" s="222">
        <v>2</v>
      </c>
      <c r="ED12" s="222">
        <v>1</v>
      </c>
      <c r="EE12" s="222">
        <v>0</v>
      </c>
      <c r="EF12" s="222">
        <v>0</v>
      </c>
      <c r="EG12" s="244">
        <v>1</v>
      </c>
      <c r="EH12" s="222">
        <v>2</v>
      </c>
      <c r="EI12" s="222">
        <v>1</v>
      </c>
      <c r="EJ12" s="222">
        <v>0</v>
      </c>
      <c r="EK12" s="222">
        <v>0</v>
      </c>
      <c r="EL12" s="244">
        <v>1</v>
      </c>
      <c r="EM12" s="222">
        <v>2</v>
      </c>
      <c r="EN12" s="222">
        <v>1</v>
      </c>
      <c r="EO12" s="222">
        <v>0</v>
      </c>
      <c r="EP12" s="222">
        <v>0</v>
      </c>
      <c r="EQ12" s="244">
        <v>1</v>
      </c>
      <c r="ER12" s="222">
        <v>2</v>
      </c>
      <c r="ES12" s="222">
        <v>1</v>
      </c>
      <c r="ET12" s="222">
        <v>0</v>
      </c>
      <c r="EU12" s="222">
        <v>0</v>
      </c>
      <c r="EV12" s="244">
        <v>1</v>
      </c>
      <c r="EW12" s="222">
        <v>2</v>
      </c>
      <c r="EX12" s="222">
        <v>1</v>
      </c>
      <c r="EY12" s="222">
        <v>0</v>
      </c>
      <c r="EZ12" s="222">
        <v>0</v>
      </c>
      <c r="FA12" s="244">
        <v>1</v>
      </c>
      <c r="FB12" s="222">
        <v>0</v>
      </c>
      <c r="FC12" s="222">
        <v>0</v>
      </c>
      <c r="FD12" s="222">
        <v>0</v>
      </c>
      <c r="FE12" s="222">
        <v>0</v>
      </c>
      <c r="FF12" s="223">
        <f t="shared" si="6"/>
        <v>0</v>
      </c>
      <c r="FG12" s="90">
        <f t="shared" si="0"/>
        <v>30</v>
      </c>
      <c r="FH12" s="231">
        <f t="shared" si="1"/>
        <v>30</v>
      </c>
      <c r="FI12" s="235">
        <f t="shared" si="2"/>
        <v>38</v>
      </c>
      <c r="FJ12" s="236">
        <f t="shared" si="3"/>
        <v>26</v>
      </c>
      <c r="FK12" s="237">
        <f t="shared" si="4"/>
        <v>16</v>
      </c>
      <c r="FL12" s="239">
        <f t="shared" si="5"/>
        <v>0</v>
      </c>
      <c r="FM12" s="240"/>
      <c r="FN12" s="240"/>
      <c r="FO12" s="232"/>
      <c r="FP12" s="233"/>
      <c r="FQ12" s="234"/>
    </row>
    <row r="13" spans="1:175" ht="15.75" thickBot="1" x14ac:dyDescent="0.3">
      <c r="A13" s="88"/>
      <c r="B13" s="81">
        <v>9</v>
      </c>
      <c r="C13" s="43" t="s">
        <v>137</v>
      </c>
      <c r="D13" s="81">
        <v>17939776</v>
      </c>
      <c r="E13" s="83">
        <v>44210</v>
      </c>
      <c r="F13" s="84" t="s">
        <v>15</v>
      </c>
      <c r="G13" s="244">
        <v>0</v>
      </c>
      <c r="H13" s="222">
        <v>0</v>
      </c>
      <c r="I13" s="222">
        <v>0</v>
      </c>
      <c r="J13" s="222">
        <v>0</v>
      </c>
      <c r="K13" s="222">
        <v>0</v>
      </c>
      <c r="L13" s="244">
        <v>0</v>
      </c>
      <c r="M13" s="222">
        <v>0</v>
      </c>
      <c r="N13" s="222">
        <v>0</v>
      </c>
      <c r="O13" s="222">
        <v>0</v>
      </c>
      <c r="P13" s="222">
        <v>0</v>
      </c>
      <c r="Q13" s="244">
        <v>0</v>
      </c>
      <c r="R13" s="222">
        <v>0</v>
      </c>
      <c r="S13" s="222">
        <v>0</v>
      </c>
      <c r="T13" s="222">
        <v>0</v>
      </c>
      <c r="U13" s="222">
        <v>0</v>
      </c>
      <c r="V13" s="244">
        <v>0</v>
      </c>
      <c r="W13" s="222">
        <v>0</v>
      </c>
      <c r="X13" s="222">
        <v>0</v>
      </c>
      <c r="Y13" s="222">
        <v>0</v>
      </c>
      <c r="Z13" s="222">
        <v>0</v>
      </c>
      <c r="AA13" s="244">
        <v>0</v>
      </c>
      <c r="AB13" s="222">
        <v>0</v>
      </c>
      <c r="AC13" s="222">
        <v>0</v>
      </c>
      <c r="AD13" s="222">
        <v>0</v>
      </c>
      <c r="AE13" s="222">
        <v>0</v>
      </c>
      <c r="AF13" s="244">
        <v>0</v>
      </c>
      <c r="AG13" s="222">
        <v>0</v>
      </c>
      <c r="AH13" s="222">
        <v>0</v>
      </c>
      <c r="AI13" s="222">
        <v>0</v>
      </c>
      <c r="AJ13" s="222">
        <v>0</v>
      </c>
      <c r="AK13" s="244">
        <v>0</v>
      </c>
      <c r="AL13" s="222">
        <v>0</v>
      </c>
      <c r="AM13" s="222">
        <v>0</v>
      </c>
      <c r="AN13" s="222">
        <v>0</v>
      </c>
      <c r="AO13" s="222">
        <v>0</v>
      </c>
      <c r="AP13" s="244">
        <v>0</v>
      </c>
      <c r="AQ13" s="222">
        <v>0</v>
      </c>
      <c r="AR13" s="222">
        <v>0</v>
      </c>
      <c r="AS13" s="222">
        <v>0</v>
      </c>
      <c r="AT13" s="222">
        <v>0</v>
      </c>
      <c r="AU13" s="244">
        <v>0</v>
      </c>
      <c r="AV13" s="222">
        <v>0</v>
      </c>
      <c r="AW13" s="222">
        <v>0</v>
      </c>
      <c r="AX13" s="222">
        <v>0</v>
      </c>
      <c r="AY13" s="222">
        <v>0</v>
      </c>
      <c r="AZ13" s="244">
        <v>0</v>
      </c>
      <c r="BA13" s="222">
        <v>0</v>
      </c>
      <c r="BB13" s="222">
        <v>0</v>
      </c>
      <c r="BC13" s="222">
        <v>0</v>
      </c>
      <c r="BD13" s="222">
        <v>0</v>
      </c>
      <c r="BE13" s="244">
        <v>0</v>
      </c>
      <c r="BF13" s="222">
        <v>0</v>
      </c>
      <c r="BG13" s="222">
        <v>0</v>
      </c>
      <c r="BH13" s="222">
        <v>0</v>
      </c>
      <c r="BI13" s="222">
        <v>0</v>
      </c>
      <c r="BJ13" s="244">
        <v>0</v>
      </c>
      <c r="BK13" s="222">
        <v>0</v>
      </c>
      <c r="BL13" s="222">
        <v>0</v>
      </c>
      <c r="BM13" s="222">
        <v>0</v>
      </c>
      <c r="BN13" s="222">
        <v>0</v>
      </c>
      <c r="BO13" s="244">
        <v>0</v>
      </c>
      <c r="BP13" s="222">
        <v>0</v>
      </c>
      <c r="BQ13" s="222">
        <v>0</v>
      </c>
      <c r="BR13" s="222">
        <v>0</v>
      </c>
      <c r="BS13" s="222">
        <v>0</v>
      </c>
      <c r="BT13" s="244">
        <v>0</v>
      </c>
      <c r="BU13" s="222">
        <v>0</v>
      </c>
      <c r="BV13" s="222">
        <v>0</v>
      </c>
      <c r="BW13" s="222">
        <v>0</v>
      </c>
      <c r="BX13" s="222">
        <v>0</v>
      </c>
      <c r="BY13" s="244">
        <v>0</v>
      </c>
      <c r="BZ13" s="222">
        <v>0</v>
      </c>
      <c r="CA13" s="222">
        <v>0</v>
      </c>
      <c r="CB13" s="222">
        <v>0</v>
      </c>
      <c r="CC13" s="222">
        <v>0</v>
      </c>
      <c r="CD13" s="244">
        <v>0</v>
      </c>
      <c r="CE13" s="222">
        <v>0</v>
      </c>
      <c r="CF13" s="222">
        <v>0</v>
      </c>
      <c r="CG13" s="222">
        <v>0</v>
      </c>
      <c r="CH13" s="222">
        <v>0</v>
      </c>
      <c r="CI13" s="244">
        <v>0</v>
      </c>
      <c r="CJ13" s="222">
        <v>0</v>
      </c>
      <c r="CK13" s="222">
        <v>0</v>
      </c>
      <c r="CL13" s="222">
        <v>0</v>
      </c>
      <c r="CM13" s="222">
        <v>0</v>
      </c>
      <c r="CN13" s="244">
        <v>0</v>
      </c>
      <c r="CO13" s="222">
        <v>0</v>
      </c>
      <c r="CP13" s="222">
        <v>0</v>
      </c>
      <c r="CQ13" s="222">
        <v>0</v>
      </c>
      <c r="CR13" s="222">
        <v>0</v>
      </c>
      <c r="CS13" s="244">
        <v>0</v>
      </c>
      <c r="CT13" s="222">
        <v>0</v>
      </c>
      <c r="CU13" s="222">
        <v>0</v>
      </c>
      <c r="CV13" s="222">
        <v>0</v>
      </c>
      <c r="CW13" s="222">
        <v>0</v>
      </c>
      <c r="CX13" s="244">
        <v>0</v>
      </c>
      <c r="CY13" s="222">
        <v>0</v>
      </c>
      <c r="CZ13" s="222">
        <v>0</v>
      </c>
      <c r="DA13" s="222">
        <v>0</v>
      </c>
      <c r="DB13" s="222">
        <v>0</v>
      </c>
      <c r="DC13" s="244">
        <v>1</v>
      </c>
      <c r="DD13" s="222">
        <v>2</v>
      </c>
      <c r="DE13" s="222">
        <v>1</v>
      </c>
      <c r="DF13" s="222">
        <v>0</v>
      </c>
      <c r="DG13" s="222">
        <v>0</v>
      </c>
      <c r="DH13" s="244">
        <v>1</v>
      </c>
      <c r="DI13" s="222">
        <v>2</v>
      </c>
      <c r="DJ13" s="222">
        <v>1</v>
      </c>
      <c r="DK13" s="222">
        <v>0</v>
      </c>
      <c r="DL13" s="222">
        <v>0</v>
      </c>
      <c r="DM13" s="244">
        <v>1</v>
      </c>
      <c r="DN13" s="222">
        <v>2</v>
      </c>
      <c r="DO13" s="222">
        <v>1</v>
      </c>
      <c r="DP13" s="222">
        <v>0</v>
      </c>
      <c r="DQ13" s="222">
        <v>0</v>
      </c>
      <c r="DR13" s="244">
        <v>1</v>
      </c>
      <c r="DS13" s="222">
        <v>0</v>
      </c>
      <c r="DT13" s="222">
        <v>0</v>
      </c>
      <c r="DU13" s="222">
        <v>8</v>
      </c>
      <c r="DV13" s="222">
        <v>0</v>
      </c>
      <c r="DW13" s="244">
        <v>1</v>
      </c>
      <c r="DX13" s="222">
        <v>2</v>
      </c>
      <c r="DY13" s="222">
        <v>1</v>
      </c>
      <c r="DZ13" s="222">
        <v>0</v>
      </c>
      <c r="EA13" s="222">
        <v>0</v>
      </c>
      <c r="EB13" s="244">
        <v>1</v>
      </c>
      <c r="EC13" s="222">
        <v>2</v>
      </c>
      <c r="ED13" s="222">
        <v>1</v>
      </c>
      <c r="EE13" s="222">
        <v>0</v>
      </c>
      <c r="EF13" s="222">
        <v>0</v>
      </c>
      <c r="EG13" s="244">
        <v>1</v>
      </c>
      <c r="EH13" s="222">
        <v>2</v>
      </c>
      <c r="EI13" s="222">
        <v>1</v>
      </c>
      <c r="EJ13" s="222">
        <v>0</v>
      </c>
      <c r="EK13" s="222">
        <v>0</v>
      </c>
      <c r="EL13" s="244">
        <v>1</v>
      </c>
      <c r="EM13" s="222">
        <v>2</v>
      </c>
      <c r="EN13" s="222">
        <v>1</v>
      </c>
      <c r="EO13" s="222">
        <v>0</v>
      </c>
      <c r="EP13" s="222">
        <v>0</v>
      </c>
      <c r="EQ13" s="244">
        <v>1</v>
      </c>
      <c r="ER13" s="222">
        <v>2</v>
      </c>
      <c r="ES13" s="222">
        <v>1.5</v>
      </c>
      <c r="ET13" s="222">
        <v>0</v>
      </c>
      <c r="EU13" s="222">
        <v>0</v>
      </c>
      <c r="EV13" s="244">
        <v>1</v>
      </c>
      <c r="EW13" s="222">
        <v>2</v>
      </c>
      <c r="EX13" s="222">
        <v>1</v>
      </c>
      <c r="EY13" s="222">
        <v>0</v>
      </c>
      <c r="EZ13" s="222">
        <v>0</v>
      </c>
      <c r="FA13" s="244">
        <v>1</v>
      </c>
      <c r="FB13" s="222">
        <v>0</v>
      </c>
      <c r="FC13" s="222">
        <v>0</v>
      </c>
      <c r="FD13" s="222">
        <v>0</v>
      </c>
      <c r="FE13" s="222">
        <v>0</v>
      </c>
      <c r="FF13" s="223"/>
      <c r="FG13" s="90">
        <f>+AU13+AZ13+BE13+BJ13+BO13+BT13+BY13+CD13+CI13+CN13+CS13+CX13+DC13+DH13+DM13+DR13+DW13+EB13+EG13+EL13+EQ13+EV13+$FK$1+AP13+FA13</f>
        <v>17</v>
      </c>
      <c r="FH13" s="231">
        <f t="shared" si="1"/>
        <v>17</v>
      </c>
      <c r="FI13" s="235">
        <f t="shared" ref="FI13:FL14" si="7">+M13+R13+W13+AB13+AG13+AL13+AQ13+AV13+BA13+BF13+BK13+BP13+BU13+BZ13+CE13+CJ13+CO13+CT13+CY13+DD13+DI13+DN13+DS13+DX13+EC13+EH13+EM13+ER13+EW13+H13+FB13</f>
        <v>18</v>
      </c>
      <c r="FJ13" s="236">
        <f t="shared" si="7"/>
        <v>9.5</v>
      </c>
      <c r="FK13" s="237">
        <f t="shared" si="7"/>
        <v>8</v>
      </c>
      <c r="FL13" s="239">
        <f t="shared" si="7"/>
        <v>0</v>
      </c>
      <c r="FM13" s="240"/>
      <c r="FN13" s="240"/>
      <c r="FO13" s="232"/>
      <c r="FP13" s="233"/>
      <c r="FQ13" s="234"/>
    </row>
    <row r="14" spans="1:175" ht="15.75" thickBot="1" x14ac:dyDescent="0.3">
      <c r="A14" s="88"/>
      <c r="B14" s="113">
        <v>10</v>
      </c>
      <c r="C14" s="43" t="s">
        <v>138</v>
      </c>
      <c r="D14" s="81">
        <v>46383038</v>
      </c>
      <c r="E14" s="83">
        <v>44210</v>
      </c>
      <c r="F14" s="84" t="s">
        <v>15</v>
      </c>
      <c r="G14" s="244">
        <v>0</v>
      </c>
      <c r="H14" s="222">
        <v>0</v>
      </c>
      <c r="I14" s="222">
        <v>0</v>
      </c>
      <c r="J14" s="222">
        <v>0</v>
      </c>
      <c r="K14" s="222">
        <v>0</v>
      </c>
      <c r="L14" s="244">
        <v>0</v>
      </c>
      <c r="M14" s="222">
        <v>0</v>
      </c>
      <c r="N14" s="222">
        <v>0</v>
      </c>
      <c r="O14" s="222">
        <v>0</v>
      </c>
      <c r="P14" s="222">
        <v>0</v>
      </c>
      <c r="Q14" s="244">
        <v>0</v>
      </c>
      <c r="R14" s="222">
        <v>0</v>
      </c>
      <c r="S14" s="222">
        <v>0</v>
      </c>
      <c r="T14" s="222">
        <v>0</v>
      </c>
      <c r="U14" s="222">
        <v>0</v>
      </c>
      <c r="V14" s="244">
        <v>0</v>
      </c>
      <c r="W14" s="222">
        <v>0</v>
      </c>
      <c r="X14" s="222">
        <v>0</v>
      </c>
      <c r="Y14" s="222">
        <v>0</v>
      </c>
      <c r="Z14" s="222">
        <v>0</v>
      </c>
      <c r="AA14" s="244">
        <v>0</v>
      </c>
      <c r="AB14" s="222">
        <v>0</v>
      </c>
      <c r="AC14" s="222">
        <v>0</v>
      </c>
      <c r="AD14" s="222">
        <v>0</v>
      </c>
      <c r="AE14" s="222">
        <v>0</v>
      </c>
      <c r="AF14" s="244">
        <v>0</v>
      </c>
      <c r="AG14" s="222">
        <v>0</v>
      </c>
      <c r="AH14" s="222">
        <v>0</v>
      </c>
      <c r="AI14" s="222">
        <v>0</v>
      </c>
      <c r="AJ14" s="222">
        <v>0</v>
      </c>
      <c r="AK14" s="244">
        <v>0</v>
      </c>
      <c r="AL14" s="222">
        <v>0</v>
      </c>
      <c r="AM14" s="222">
        <v>0</v>
      </c>
      <c r="AN14" s="222">
        <v>0</v>
      </c>
      <c r="AO14" s="222">
        <v>0</v>
      </c>
      <c r="AP14" s="244">
        <v>0</v>
      </c>
      <c r="AQ14" s="222">
        <v>0</v>
      </c>
      <c r="AR14" s="222">
        <v>0</v>
      </c>
      <c r="AS14" s="222">
        <v>0</v>
      </c>
      <c r="AT14" s="222">
        <v>0</v>
      </c>
      <c r="AU14" s="244">
        <v>0</v>
      </c>
      <c r="AV14" s="222">
        <v>0</v>
      </c>
      <c r="AW14" s="222">
        <v>0</v>
      </c>
      <c r="AX14" s="222">
        <v>0</v>
      </c>
      <c r="AY14" s="222">
        <v>0</v>
      </c>
      <c r="AZ14" s="244">
        <v>0</v>
      </c>
      <c r="BA14" s="222">
        <v>0</v>
      </c>
      <c r="BB14" s="222">
        <v>0</v>
      </c>
      <c r="BC14" s="222">
        <v>0</v>
      </c>
      <c r="BD14" s="222">
        <v>0</v>
      </c>
      <c r="BE14" s="244">
        <v>0</v>
      </c>
      <c r="BF14" s="222">
        <v>0</v>
      </c>
      <c r="BG14" s="222">
        <v>0</v>
      </c>
      <c r="BH14" s="222">
        <v>0</v>
      </c>
      <c r="BI14" s="222">
        <v>0</v>
      </c>
      <c r="BJ14" s="244">
        <v>0</v>
      </c>
      <c r="BK14" s="222">
        <v>0</v>
      </c>
      <c r="BL14" s="222">
        <v>0</v>
      </c>
      <c r="BM14" s="222">
        <v>0</v>
      </c>
      <c r="BN14" s="222">
        <v>0</v>
      </c>
      <c r="BO14" s="244">
        <v>0</v>
      </c>
      <c r="BP14" s="222">
        <v>0</v>
      </c>
      <c r="BQ14" s="222">
        <v>0</v>
      </c>
      <c r="BR14" s="222">
        <v>0</v>
      </c>
      <c r="BS14" s="222">
        <v>0</v>
      </c>
      <c r="BT14" s="244">
        <v>0</v>
      </c>
      <c r="BU14" s="222">
        <v>0</v>
      </c>
      <c r="BV14" s="222">
        <v>0</v>
      </c>
      <c r="BW14" s="222">
        <v>0</v>
      </c>
      <c r="BX14" s="222">
        <v>0</v>
      </c>
      <c r="BY14" s="244">
        <v>0</v>
      </c>
      <c r="BZ14" s="222">
        <v>0</v>
      </c>
      <c r="CA14" s="222">
        <v>0</v>
      </c>
      <c r="CB14" s="222">
        <v>0</v>
      </c>
      <c r="CC14" s="222">
        <v>0</v>
      </c>
      <c r="CD14" s="244">
        <v>0</v>
      </c>
      <c r="CE14" s="222">
        <v>0</v>
      </c>
      <c r="CF14" s="222">
        <v>0</v>
      </c>
      <c r="CG14" s="222">
        <v>0</v>
      </c>
      <c r="CH14" s="222">
        <v>0</v>
      </c>
      <c r="CI14" s="244">
        <v>0</v>
      </c>
      <c r="CJ14" s="222">
        <v>0</v>
      </c>
      <c r="CK14" s="222">
        <v>0</v>
      </c>
      <c r="CL14" s="222">
        <v>0</v>
      </c>
      <c r="CM14" s="222">
        <v>0</v>
      </c>
      <c r="CN14" s="244">
        <v>0</v>
      </c>
      <c r="CO14" s="222">
        <v>0</v>
      </c>
      <c r="CP14" s="222">
        <v>0</v>
      </c>
      <c r="CQ14" s="222">
        <v>0</v>
      </c>
      <c r="CR14" s="222">
        <v>0</v>
      </c>
      <c r="CS14" s="244">
        <v>0</v>
      </c>
      <c r="CT14" s="222">
        <v>0</v>
      </c>
      <c r="CU14" s="222">
        <v>0</v>
      </c>
      <c r="CV14" s="222">
        <v>0</v>
      </c>
      <c r="CW14" s="222">
        <v>0</v>
      </c>
      <c r="CX14" s="244">
        <v>0</v>
      </c>
      <c r="CY14" s="222">
        <v>0</v>
      </c>
      <c r="CZ14" s="222">
        <v>0</v>
      </c>
      <c r="DA14" s="222">
        <v>0</v>
      </c>
      <c r="DB14" s="222">
        <v>0</v>
      </c>
      <c r="DC14" s="244">
        <v>1</v>
      </c>
      <c r="DD14" s="222">
        <v>2</v>
      </c>
      <c r="DE14" s="222">
        <v>1</v>
      </c>
      <c r="DF14" s="222">
        <v>0</v>
      </c>
      <c r="DG14" s="222">
        <v>0</v>
      </c>
      <c r="DH14" s="244">
        <v>1</v>
      </c>
      <c r="DI14" s="222">
        <v>2</v>
      </c>
      <c r="DJ14" s="222">
        <v>1</v>
      </c>
      <c r="DK14" s="222">
        <v>0</v>
      </c>
      <c r="DL14" s="222">
        <v>0</v>
      </c>
      <c r="DM14" s="244">
        <v>1</v>
      </c>
      <c r="DN14" s="222">
        <v>2</v>
      </c>
      <c r="DO14" s="222">
        <v>1</v>
      </c>
      <c r="DP14" s="222">
        <v>0</v>
      </c>
      <c r="DQ14" s="222">
        <v>0</v>
      </c>
      <c r="DR14" s="244">
        <v>1</v>
      </c>
      <c r="DS14" s="222">
        <v>0</v>
      </c>
      <c r="DT14" s="222">
        <v>0</v>
      </c>
      <c r="DU14" s="222">
        <v>0</v>
      </c>
      <c r="DV14" s="222">
        <v>0</v>
      </c>
      <c r="DW14" s="244">
        <v>0</v>
      </c>
      <c r="DX14" s="222">
        <v>0</v>
      </c>
      <c r="DY14" s="222">
        <v>0</v>
      </c>
      <c r="DZ14" s="222">
        <v>0</v>
      </c>
      <c r="EA14" s="222">
        <v>0</v>
      </c>
      <c r="EB14" s="244">
        <v>1</v>
      </c>
      <c r="EC14" s="222">
        <v>2</v>
      </c>
      <c r="ED14" s="222">
        <v>1</v>
      </c>
      <c r="EE14" s="222">
        <v>0</v>
      </c>
      <c r="EF14" s="222">
        <v>0</v>
      </c>
      <c r="EG14" s="244">
        <v>1</v>
      </c>
      <c r="EH14" s="222">
        <v>2</v>
      </c>
      <c r="EI14" s="222">
        <v>1</v>
      </c>
      <c r="EJ14" s="222">
        <v>0</v>
      </c>
      <c r="EK14" s="222">
        <v>0</v>
      </c>
      <c r="EL14" s="244">
        <v>1</v>
      </c>
      <c r="EM14" s="222">
        <v>0</v>
      </c>
      <c r="EN14" s="222">
        <v>0</v>
      </c>
      <c r="EO14" s="222">
        <v>0</v>
      </c>
      <c r="EP14" s="222">
        <v>0</v>
      </c>
      <c r="EQ14" s="244">
        <v>1</v>
      </c>
      <c r="ER14" s="222">
        <v>2</v>
      </c>
      <c r="ES14" s="222">
        <v>1</v>
      </c>
      <c r="ET14" s="222">
        <v>0</v>
      </c>
      <c r="EU14" s="222">
        <v>0</v>
      </c>
      <c r="EV14" s="244">
        <v>1</v>
      </c>
      <c r="EW14" s="222">
        <v>2</v>
      </c>
      <c r="EX14" s="222">
        <v>1</v>
      </c>
      <c r="EY14" s="222">
        <v>0</v>
      </c>
      <c r="EZ14" s="222">
        <v>0</v>
      </c>
      <c r="FA14" s="244">
        <v>1</v>
      </c>
      <c r="FB14" s="222">
        <v>0</v>
      </c>
      <c r="FC14" s="222">
        <v>0</v>
      </c>
      <c r="FD14" s="222">
        <v>0</v>
      </c>
      <c r="FE14" s="222">
        <v>0</v>
      </c>
      <c r="FF14" s="223"/>
      <c r="FG14" s="90">
        <f>+AU14+AZ14+BE14+BJ14+BO14+BT14+BY14+CD14+CI14+CN14+CS14+CX14+DC14+DH14+DM14+DR14+DW14+EB14+EG14+EL14+EQ14+EV14+$FK$1+AP14+FA14</f>
        <v>16</v>
      </c>
      <c r="FH14" s="231">
        <f t="shared" si="1"/>
        <v>16</v>
      </c>
      <c r="FI14" s="235">
        <f t="shared" si="7"/>
        <v>14</v>
      </c>
      <c r="FJ14" s="236">
        <f t="shared" si="7"/>
        <v>7</v>
      </c>
      <c r="FK14" s="237">
        <f t="shared" si="7"/>
        <v>0</v>
      </c>
      <c r="FL14" s="239">
        <f t="shared" si="7"/>
        <v>0</v>
      </c>
      <c r="FM14" s="240"/>
      <c r="FN14" s="240"/>
      <c r="FO14" s="232"/>
      <c r="FP14" s="233"/>
      <c r="FQ14" s="234"/>
    </row>
    <row r="15" spans="1:175" ht="15.75" thickBot="1" x14ac:dyDescent="0.3">
      <c r="A15" s="88"/>
      <c r="B15" s="113">
        <v>11</v>
      </c>
      <c r="C15" s="43" t="s">
        <v>139</v>
      </c>
      <c r="D15" s="81">
        <v>44052063</v>
      </c>
      <c r="E15" s="83">
        <v>44217</v>
      </c>
      <c r="F15" s="84" t="s">
        <v>15</v>
      </c>
      <c r="G15" s="244">
        <v>0</v>
      </c>
      <c r="H15" s="222">
        <v>0</v>
      </c>
      <c r="I15" s="222">
        <v>0</v>
      </c>
      <c r="J15" s="222">
        <v>0</v>
      </c>
      <c r="K15" s="222">
        <v>0</v>
      </c>
      <c r="L15" s="244">
        <v>0</v>
      </c>
      <c r="M15" s="222">
        <v>0</v>
      </c>
      <c r="N15" s="222">
        <v>0</v>
      </c>
      <c r="O15" s="222">
        <v>0</v>
      </c>
      <c r="P15" s="222">
        <v>0</v>
      </c>
      <c r="Q15" s="244">
        <v>0</v>
      </c>
      <c r="R15" s="222">
        <v>0</v>
      </c>
      <c r="S15" s="222">
        <v>0</v>
      </c>
      <c r="T15" s="222">
        <v>0</v>
      </c>
      <c r="U15" s="222">
        <v>0</v>
      </c>
      <c r="V15" s="244">
        <v>0</v>
      </c>
      <c r="W15" s="222">
        <v>0</v>
      </c>
      <c r="X15" s="222">
        <v>0</v>
      </c>
      <c r="Y15" s="222">
        <v>0</v>
      </c>
      <c r="Z15" s="222">
        <v>0</v>
      </c>
      <c r="AA15" s="244">
        <v>0</v>
      </c>
      <c r="AB15" s="222">
        <v>0</v>
      </c>
      <c r="AC15" s="222">
        <v>0</v>
      </c>
      <c r="AD15" s="222">
        <v>0</v>
      </c>
      <c r="AE15" s="222">
        <v>0</v>
      </c>
      <c r="AF15" s="244">
        <v>0</v>
      </c>
      <c r="AG15" s="222">
        <v>0</v>
      </c>
      <c r="AH15" s="222">
        <v>0</v>
      </c>
      <c r="AI15" s="222">
        <v>0</v>
      </c>
      <c r="AJ15" s="222">
        <v>0</v>
      </c>
      <c r="AK15" s="244">
        <v>0</v>
      </c>
      <c r="AL15" s="222">
        <v>0</v>
      </c>
      <c r="AM15" s="222">
        <v>0</v>
      </c>
      <c r="AN15" s="222">
        <v>0</v>
      </c>
      <c r="AO15" s="222">
        <v>0</v>
      </c>
      <c r="AP15" s="244">
        <v>0</v>
      </c>
      <c r="AQ15" s="222">
        <v>0</v>
      </c>
      <c r="AR15" s="222">
        <v>0</v>
      </c>
      <c r="AS15" s="222">
        <v>0</v>
      </c>
      <c r="AT15" s="222">
        <v>0</v>
      </c>
      <c r="AU15" s="244">
        <v>0</v>
      </c>
      <c r="AV15" s="222">
        <v>0</v>
      </c>
      <c r="AW15" s="222">
        <v>0</v>
      </c>
      <c r="AX15" s="222">
        <v>0</v>
      </c>
      <c r="AY15" s="222">
        <v>0</v>
      </c>
      <c r="AZ15" s="244">
        <v>0</v>
      </c>
      <c r="BA15" s="222">
        <v>0</v>
      </c>
      <c r="BB15" s="222">
        <v>0</v>
      </c>
      <c r="BC15" s="222">
        <v>0</v>
      </c>
      <c r="BD15" s="222">
        <v>0</v>
      </c>
      <c r="BE15" s="244">
        <v>0</v>
      </c>
      <c r="BF15" s="222">
        <v>0</v>
      </c>
      <c r="BG15" s="222">
        <v>0</v>
      </c>
      <c r="BH15" s="222">
        <v>0</v>
      </c>
      <c r="BI15" s="222">
        <v>0</v>
      </c>
      <c r="BJ15" s="244">
        <v>0</v>
      </c>
      <c r="BK15" s="222">
        <v>0</v>
      </c>
      <c r="BL15" s="222">
        <v>0</v>
      </c>
      <c r="BM15" s="222">
        <v>0</v>
      </c>
      <c r="BN15" s="222">
        <v>0</v>
      </c>
      <c r="BO15" s="244">
        <v>0</v>
      </c>
      <c r="BP15" s="222">
        <v>0</v>
      </c>
      <c r="BQ15" s="222">
        <v>0</v>
      </c>
      <c r="BR15" s="222">
        <v>0</v>
      </c>
      <c r="BS15" s="222">
        <v>0</v>
      </c>
      <c r="BT15" s="244">
        <v>0</v>
      </c>
      <c r="BU15" s="222">
        <v>0</v>
      </c>
      <c r="BV15" s="222">
        <v>0</v>
      </c>
      <c r="BW15" s="222">
        <v>0</v>
      </c>
      <c r="BX15" s="222">
        <v>0</v>
      </c>
      <c r="BY15" s="244">
        <v>0</v>
      </c>
      <c r="BZ15" s="222">
        <v>0</v>
      </c>
      <c r="CA15" s="222">
        <v>0</v>
      </c>
      <c r="CB15" s="222">
        <v>0</v>
      </c>
      <c r="CC15" s="222">
        <v>0</v>
      </c>
      <c r="CD15" s="244">
        <v>0</v>
      </c>
      <c r="CE15" s="222">
        <v>0</v>
      </c>
      <c r="CF15" s="222">
        <v>0</v>
      </c>
      <c r="CG15" s="222">
        <v>0</v>
      </c>
      <c r="CH15" s="222">
        <v>0</v>
      </c>
      <c r="CI15" s="244">
        <v>0</v>
      </c>
      <c r="CJ15" s="222">
        <v>0</v>
      </c>
      <c r="CK15" s="222">
        <v>0</v>
      </c>
      <c r="CL15" s="222">
        <v>0</v>
      </c>
      <c r="CM15" s="222">
        <v>0</v>
      </c>
      <c r="CN15" s="244">
        <v>0</v>
      </c>
      <c r="CO15" s="222">
        <v>0</v>
      </c>
      <c r="CP15" s="222">
        <v>0</v>
      </c>
      <c r="CQ15" s="222">
        <v>0</v>
      </c>
      <c r="CR15" s="222">
        <v>0</v>
      </c>
      <c r="CS15" s="244">
        <v>0</v>
      </c>
      <c r="CT15" s="222">
        <v>0</v>
      </c>
      <c r="CU15" s="222">
        <v>0</v>
      </c>
      <c r="CV15" s="222">
        <v>0</v>
      </c>
      <c r="CW15" s="222">
        <v>0</v>
      </c>
      <c r="CX15" s="244">
        <v>0</v>
      </c>
      <c r="CY15" s="222">
        <v>0</v>
      </c>
      <c r="CZ15" s="222">
        <v>0</v>
      </c>
      <c r="DA15" s="222">
        <v>0</v>
      </c>
      <c r="DB15" s="222">
        <v>0</v>
      </c>
      <c r="DC15" s="244">
        <v>0</v>
      </c>
      <c r="DD15" s="222">
        <v>0</v>
      </c>
      <c r="DE15" s="222">
        <v>0</v>
      </c>
      <c r="DF15" s="222">
        <v>0</v>
      </c>
      <c r="DG15" s="222">
        <v>0</v>
      </c>
      <c r="DH15" s="244">
        <v>0</v>
      </c>
      <c r="DI15" s="222">
        <v>0</v>
      </c>
      <c r="DJ15" s="222">
        <v>0</v>
      </c>
      <c r="DK15" s="222">
        <v>0</v>
      </c>
      <c r="DL15" s="222">
        <v>0</v>
      </c>
      <c r="DM15" s="244">
        <v>0</v>
      </c>
      <c r="DN15" s="222">
        <v>0</v>
      </c>
      <c r="DO15" s="222">
        <v>0</v>
      </c>
      <c r="DP15" s="222">
        <v>0</v>
      </c>
      <c r="DQ15" s="222">
        <v>0</v>
      </c>
      <c r="DR15" s="244">
        <v>0</v>
      </c>
      <c r="DS15" s="222">
        <v>0</v>
      </c>
      <c r="DT15" s="222">
        <v>0</v>
      </c>
      <c r="DU15" s="222">
        <v>0</v>
      </c>
      <c r="DV15" s="222">
        <v>0</v>
      </c>
      <c r="DW15" s="244">
        <v>0</v>
      </c>
      <c r="DX15" s="222">
        <v>0</v>
      </c>
      <c r="DY15" s="222">
        <v>0</v>
      </c>
      <c r="DZ15" s="222">
        <v>0</v>
      </c>
      <c r="EA15" s="222">
        <v>0</v>
      </c>
      <c r="EB15" s="244">
        <v>0</v>
      </c>
      <c r="EC15" s="222">
        <v>0</v>
      </c>
      <c r="ED15" s="222">
        <v>0</v>
      </c>
      <c r="EE15" s="222">
        <v>0</v>
      </c>
      <c r="EF15" s="222">
        <v>0</v>
      </c>
      <c r="EG15" s="244">
        <v>0</v>
      </c>
      <c r="EH15" s="222">
        <v>0</v>
      </c>
      <c r="EI15" s="222">
        <v>0</v>
      </c>
      <c r="EJ15" s="222">
        <v>0</v>
      </c>
      <c r="EK15" s="222">
        <v>0</v>
      </c>
      <c r="EL15" s="244">
        <v>1</v>
      </c>
      <c r="EM15" s="222">
        <v>2</v>
      </c>
      <c r="EN15" s="222">
        <v>0</v>
      </c>
      <c r="EO15" s="222">
        <v>0</v>
      </c>
      <c r="EP15" s="222">
        <v>0</v>
      </c>
      <c r="EQ15" s="244">
        <v>1</v>
      </c>
      <c r="ER15" s="222">
        <v>2</v>
      </c>
      <c r="ES15" s="222">
        <v>1</v>
      </c>
      <c r="ET15" s="222">
        <v>0</v>
      </c>
      <c r="EU15" s="222">
        <v>0</v>
      </c>
      <c r="EV15" s="244">
        <v>1</v>
      </c>
      <c r="EW15" s="222">
        <v>2</v>
      </c>
      <c r="EX15" s="222">
        <v>1</v>
      </c>
      <c r="EY15" s="222">
        <v>0</v>
      </c>
      <c r="EZ15" s="222">
        <v>0</v>
      </c>
      <c r="FA15" s="244">
        <v>1</v>
      </c>
      <c r="FB15" s="222">
        <v>0</v>
      </c>
      <c r="FC15" s="222">
        <v>0</v>
      </c>
      <c r="FD15" s="222">
        <v>0</v>
      </c>
      <c r="FE15" s="222">
        <v>0</v>
      </c>
      <c r="FF15" s="223"/>
      <c r="FG15" s="90">
        <f t="shared" si="0"/>
        <v>10</v>
      </c>
      <c r="FH15" s="231">
        <f t="shared" si="1"/>
        <v>10</v>
      </c>
      <c r="FI15" s="235">
        <f t="shared" si="2"/>
        <v>6</v>
      </c>
      <c r="FJ15" s="236">
        <f t="shared" si="3"/>
        <v>2</v>
      </c>
      <c r="FK15" s="237">
        <f t="shared" si="4"/>
        <v>0</v>
      </c>
      <c r="FL15" s="239">
        <f t="shared" si="5"/>
        <v>0</v>
      </c>
      <c r="FM15" s="240"/>
      <c r="FN15" s="240"/>
      <c r="FO15" s="232"/>
      <c r="FP15" s="233"/>
      <c r="FQ15" s="234"/>
    </row>
    <row r="16" spans="1:175" ht="15.75" thickBot="1" x14ac:dyDescent="0.3">
      <c r="A16" s="88"/>
      <c r="B16" s="81">
        <v>12</v>
      </c>
      <c r="C16" s="43" t="s">
        <v>140</v>
      </c>
      <c r="D16" s="81">
        <v>77034473</v>
      </c>
      <c r="E16" s="83">
        <v>44217</v>
      </c>
      <c r="F16" s="84" t="s">
        <v>15</v>
      </c>
      <c r="G16" s="244">
        <v>0</v>
      </c>
      <c r="H16" s="222">
        <v>0</v>
      </c>
      <c r="I16" s="222">
        <v>0</v>
      </c>
      <c r="J16" s="222">
        <v>0</v>
      </c>
      <c r="K16" s="222">
        <v>0</v>
      </c>
      <c r="L16" s="244">
        <v>0</v>
      </c>
      <c r="M16" s="222">
        <v>0</v>
      </c>
      <c r="N16" s="222">
        <v>0</v>
      </c>
      <c r="O16" s="222">
        <v>0</v>
      </c>
      <c r="P16" s="222">
        <v>0</v>
      </c>
      <c r="Q16" s="244">
        <v>0</v>
      </c>
      <c r="R16" s="222">
        <v>0</v>
      </c>
      <c r="S16" s="222">
        <v>0</v>
      </c>
      <c r="T16" s="222">
        <v>0</v>
      </c>
      <c r="U16" s="222">
        <v>0</v>
      </c>
      <c r="V16" s="244">
        <v>0</v>
      </c>
      <c r="W16" s="222">
        <v>0</v>
      </c>
      <c r="X16" s="222">
        <v>0</v>
      </c>
      <c r="Y16" s="222">
        <v>0</v>
      </c>
      <c r="Z16" s="222">
        <v>0</v>
      </c>
      <c r="AA16" s="244">
        <v>0</v>
      </c>
      <c r="AB16" s="222">
        <v>0</v>
      </c>
      <c r="AC16" s="222">
        <v>0</v>
      </c>
      <c r="AD16" s="222">
        <v>0</v>
      </c>
      <c r="AE16" s="222">
        <v>0</v>
      </c>
      <c r="AF16" s="244">
        <v>0</v>
      </c>
      <c r="AG16" s="222">
        <v>0</v>
      </c>
      <c r="AH16" s="222">
        <v>0</v>
      </c>
      <c r="AI16" s="222">
        <v>0</v>
      </c>
      <c r="AJ16" s="222">
        <v>0</v>
      </c>
      <c r="AK16" s="244">
        <v>0</v>
      </c>
      <c r="AL16" s="222">
        <v>0</v>
      </c>
      <c r="AM16" s="222">
        <v>0</v>
      </c>
      <c r="AN16" s="222">
        <v>0</v>
      </c>
      <c r="AO16" s="222">
        <v>0</v>
      </c>
      <c r="AP16" s="244">
        <v>0</v>
      </c>
      <c r="AQ16" s="222">
        <v>0</v>
      </c>
      <c r="AR16" s="222">
        <v>0</v>
      </c>
      <c r="AS16" s="222">
        <v>0</v>
      </c>
      <c r="AT16" s="222">
        <v>0</v>
      </c>
      <c r="AU16" s="244">
        <v>0</v>
      </c>
      <c r="AV16" s="222">
        <v>0</v>
      </c>
      <c r="AW16" s="222">
        <v>0</v>
      </c>
      <c r="AX16" s="222">
        <v>0</v>
      </c>
      <c r="AY16" s="222">
        <v>0</v>
      </c>
      <c r="AZ16" s="244">
        <v>0</v>
      </c>
      <c r="BA16" s="222">
        <v>0</v>
      </c>
      <c r="BB16" s="222">
        <v>0</v>
      </c>
      <c r="BC16" s="222">
        <v>0</v>
      </c>
      <c r="BD16" s="222">
        <v>0</v>
      </c>
      <c r="BE16" s="244">
        <v>0</v>
      </c>
      <c r="BF16" s="222">
        <v>0</v>
      </c>
      <c r="BG16" s="222">
        <v>0</v>
      </c>
      <c r="BH16" s="222">
        <v>0</v>
      </c>
      <c r="BI16" s="222">
        <v>0</v>
      </c>
      <c r="BJ16" s="244">
        <v>0</v>
      </c>
      <c r="BK16" s="222">
        <v>0</v>
      </c>
      <c r="BL16" s="222">
        <v>0</v>
      </c>
      <c r="BM16" s="222">
        <v>0</v>
      </c>
      <c r="BN16" s="222">
        <v>0</v>
      </c>
      <c r="BO16" s="244">
        <v>0</v>
      </c>
      <c r="BP16" s="222">
        <v>0</v>
      </c>
      <c r="BQ16" s="222">
        <v>0</v>
      </c>
      <c r="BR16" s="222">
        <v>0</v>
      </c>
      <c r="BS16" s="222">
        <v>0</v>
      </c>
      <c r="BT16" s="244">
        <v>0</v>
      </c>
      <c r="BU16" s="222">
        <v>0</v>
      </c>
      <c r="BV16" s="222">
        <v>0</v>
      </c>
      <c r="BW16" s="222">
        <v>0</v>
      </c>
      <c r="BX16" s="222">
        <v>0</v>
      </c>
      <c r="BY16" s="244">
        <v>0</v>
      </c>
      <c r="BZ16" s="222">
        <v>0</v>
      </c>
      <c r="CA16" s="222">
        <v>0</v>
      </c>
      <c r="CB16" s="222">
        <v>0</v>
      </c>
      <c r="CC16" s="222">
        <v>0</v>
      </c>
      <c r="CD16" s="244">
        <v>0</v>
      </c>
      <c r="CE16" s="222">
        <v>0</v>
      </c>
      <c r="CF16" s="222">
        <v>0</v>
      </c>
      <c r="CG16" s="222">
        <v>0</v>
      </c>
      <c r="CH16" s="222">
        <v>0</v>
      </c>
      <c r="CI16" s="244">
        <v>0</v>
      </c>
      <c r="CJ16" s="222">
        <v>0</v>
      </c>
      <c r="CK16" s="222">
        <v>0</v>
      </c>
      <c r="CL16" s="222">
        <v>0</v>
      </c>
      <c r="CM16" s="222">
        <v>0</v>
      </c>
      <c r="CN16" s="244">
        <v>0</v>
      </c>
      <c r="CO16" s="222">
        <v>0</v>
      </c>
      <c r="CP16" s="222">
        <v>0</v>
      </c>
      <c r="CQ16" s="222">
        <v>0</v>
      </c>
      <c r="CR16" s="222">
        <v>0</v>
      </c>
      <c r="CS16" s="244">
        <v>0</v>
      </c>
      <c r="CT16" s="222">
        <v>0</v>
      </c>
      <c r="CU16" s="222">
        <v>0</v>
      </c>
      <c r="CV16" s="222">
        <v>0</v>
      </c>
      <c r="CW16" s="222">
        <v>0</v>
      </c>
      <c r="CX16" s="244">
        <v>0</v>
      </c>
      <c r="CY16" s="222">
        <v>0</v>
      </c>
      <c r="CZ16" s="222">
        <v>0</v>
      </c>
      <c r="DA16" s="222">
        <v>0</v>
      </c>
      <c r="DB16" s="222">
        <v>0</v>
      </c>
      <c r="DC16" s="244">
        <v>0</v>
      </c>
      <c r="DD16" s="222">
        <v>0</v>
      </c>
      <c r="DE16" s="222">
        <v>0</v>
      </c>
      <c r="DF16" s="222">
        <v>0</v>
      </c>
      <c r="DG16" s="222">
        <v>0</v>
      </c>
      <c r="DH16" s="244">
        <v>0</v>
      </c>
      <c r="DI16" s="222">
        <v>0</v>
      </c>
      <c r="DJ16" s="222">
        <v>0</v>
      </c>
      <c r="DK16" s="222">
        <v>0</v>
      </c>
      <c r="DL16" s="222">
        <v>0</v>
      </c>
      <c r="DM16" s="244">
        <v>0</v>
      </c>
      <c r="DN16" s="222">
        <v>0</v>
      </c>
      <c r="DO16" s="222">
        <v>0</v>
      </c>
      <c r="DP16" s="222">
        <v>0</v>
      </c>
      <c r="DQ16" s="222">
        <v>0</v>
      </c>
      <c r="DR16" s="244">
        <v>0</v>
      </c>
      <c r="DS16" s="222">
        <v>0</v>
      </c>
      <c r="DT16" s="222">
        <v>0</v>
      </c>
      <c r="DU16" s="222">
        <v>0</v>
      </c>
      <c r="DV16" s="222">
        <v>0</v>
      </c>
      <c r="DW16" s="244">
        <v>0</v>
      </c>
      <c r="DX16" s="222">
        <v>0</v>
      </c>
      <c r="DY16" s="222">
        <v>0</v>
      </c>
      <c r="DZ16" s="222">
        <v>0</v>
      </c>
      <c r="EA16" s="222">
        <v>0</v>
      </c>
      <c r="EB16" s="244">
        <v>0</v>
      </c>
      <c r="EC16" s="222">
        <v>0</v>
      </c>
      <c r="ED16" s="222">
        <v>0</v>
      </c>
      <c r="EE16" s="222">
        <v>0</v>
      </c>
      <c r="EF16" s="222">
        <v>0</v>
      </c>
      <c r="EG16" s="244">
        <v>0</v>
      </c>
      <c r="EH16" s="222">
        <v>0</v>
      </c>
      <c r="EI16" s="222">
        <v>0</v>
      </c>
      <c r="EJ16" s="222">
        <v>0</v>
      </c>
      <c r="EK16" s="222">
        <v>0</v>
      </c>
      <c r="EL16" s="244">
        <v>1</v>
      </c>
      <c r="EM16" s="222">
        <v>2</v>
      </c>
      <c r="EN16" s="222">
        <v>1</v>
      </c>
      <c r="EO16" s="222">
        <v>0</v>
      </c>
      <c r="EP16" s="222">
        <v>0</v>
      </c>
      <c r="EQ16" s="244">
        <v>1</v>
      </c>
      <c r="ER16" s="222">
        <v>2</v>
      </c>
      <c r="ES16" s="222">
        <v>1</v>
      </c>
      <c r="ET16" s="222">
        <v>0</v>
      </c>
      <c r="EU16" s="222">
        <v>0</v>
      </c>
      <c r="EV16" s="244">
        <v>1</v>
      </c>
      <c r="EW16" s="222">
        <v>2</v>
      </c>
      <c r="EX16" s="222">
        <v>0</v>
      </c>
      <c r="EY16" s="222">
        <v>0</v>
      </c>
      <c r="EZ16" s="222">
        <v>0</v>
      </c>
      <c r="FA16" s="244">
        <v>1</v>
      </c>
      <c r="FB16" s="222">
        <v>0</v>
      </c>
      <c r="FC16" s="222">
        <v>0</v>
      </c>
      <c r="FD16" s="222">
        <v>0</v>
      </c>
      <c r="FE16" s="222">
        <v>0</v>
      </c>
      <c r="FF16" s="223"/>
      <c r="FG16" s="90">
        <f t="shared" si="0"/>
        <v>10</v>
      </c>
      <c r="FH16" s="231">
        <f t="shared" si="1"/>
        <v>10</v>
      </c>
      <c r="FI16" s="235">
        <f t="shared" si="2"/>
        <v>6</v>
      </c>
      <c r="FJ16" s="236">
        <f t="shared" si="3"/>
        <v>2</v>
      </c>
      <c r="FK16" s="237">
        <f t="shared" si="4"/>
        <v>0</v>
      </c>
      <c r="FL16" s="239">
        <f t="shared" si="5"/>
        <v>0</v>
      </c>
      <c r="FM16" s="240"/>
      <c r="FN16" s="240"/>
      <c r="FO16" s="232"/>
      <c r="FP16" s="233"/>
      <c r="FQ16" s="234"/>
    </row>
    <row r="17" spans="1:175" ht="15.75" thickBot="1" x14ac:dyDescent="0.3">
      <c r="A17" s="88" t="s">
        <v>124</v>
      </c>
      <c r="B17" s="113">
        <v>13</v>
      </c>
      <c r="C17" s="43" t="s">
        <v>118</v>
      </c>
      <c r="D17" s="81">
        <v>48031355</v>
      </c>
      <c r="E17" s="83">
        <v>44139</v>
      </c>
      <c r="F17" s="84" t="s">
        <v>15</v>
      </c>
      <c r="G17" s="244">
        <v>1</v>
      </c>
      <c r="H17" s="222">
        <v>0</v>
      </c>
      <c r="I17" s="222">
        <v>0</v>
      </c>
      <c r="J17" s="222">
        <v>0</v>
      </c>
      <c r="K17" s="222">
        <v>0</v>
      </c>
      <c r="L17" s="244">
        <v>1</v>
      </c>
      <c r="M17" s="222">
        <v>2</v>
      </c>
      <c r="N17" s="222">
        <v>1</v>
      </c>
      <c r="O17" s="222">
        <v>0</v>
      </c>
      <c r="P17" s="222">
        <v>0</v>
      </c>
      <c r="Q17" s="244">
        <v>1</v>
      </c>
      <c r="R17" s="222">
        <v>1</v>
      </c>
      <c r="S17" s="222">
        <v>0</v>
      </c>
      <c r="T17" s="222">
        <v>9</v>
      </c>
      <c r="U17" s="222">
        <v>0</v>
      </c>
      <c r="V17" s="244">
        <v>1</v>
      </c>
      <c r="W17" s="222">
        <v>0.5</v>
      </c>
      <c r="X17" s="222">
        <v>0</v>
      </c>
      <c r="Y17" s="222">
        <v>0</v>
      </c>
      <c r="Z17" s="222">
        <v>0</v>
      </c>
      <c r="AA17" s="244">
        <v>1</v>
      </c>
      <c r="AB17" s="222">
        <v>2</v>
      </c>
      <c r="AC17" s="222">
        <v>1</v>
      </c>
      <c r="AD17" s="222">
        <v>11</v>
      </c>
      <c r="AE17" s="222">
        <v>0</v>
      </c>
      <c r="AF17" s="244">
        <v>1</v>
      </c>
      <c r="AG17" s="222">
        <v>2</v>
      </c>
      <c r="AH17" s="222">
        <v>1</v>
      </c>
      <c r="AI17" s="222">
        <v>0</v>
      </c>
      <c r="AJ17" s="222">
        <v>0</v>
      </c>
      <c r="AK17" s="244">
        <v>1</v>
      </c>
      <c r="AL17" s="222">
        <v>0</v>
      </c>
      <c r="AM17" s="222">
        <v>0</v>
      </c>
      <c r="AN17" s="222">
        <v>0</v>
      </c>
      <c r="AO17" s="222">
        <v>0</v>
      </c>
      <c r="AP17" s="244">
        <v>1</v>
      </c>
      <c r="AQ17" s="222">
        <v>0</v>
      </c>
      <c r="AR17" s="222">
        <v>0</v>
      </c>
      <c r="AS17" s="222">
        <v>0</v>
      </c>
      <c r="AT17" s="222">
        <v>0</v>
      </c>
      <c r="AU17" s="244">
        <v>1</v>
      </c>
      <c r="AV17" s="222">
        <v>2</v>
      </c>
      <c r="AW17" s="222">
        <v>1</v>
      </c>
      <c r="AX17" s="222">
        <v>0</v>
      </c>
      <c r="AY17" s="222">
        <v>0</v>
      </c>
      <c r="AZ17" s="244">
        <v>1</v>
      </c>
      <c r="BA17" s="222">
        <v>0</v>
      </c>
      <c r="BB17" s="222">
        <v>0</v>
      </c>
      <c r="BC17" s="222">
        <v>0</v>
      </c>
      <c r="BD17" s="222">
        <v>0</v>
      </c>
      <c r="BE17" s="244">
        <v>1</v>
      </c>
      <c r="BF17" s="222">
        <v>2</v>
      </c>
      <c r="BG17" s="222">
        <v>1</v>
      </c>
      <c r="BH17" s="222">
        <v>0</v>
      </c>
      <c r="BI17" s="222">
        <v>0</v>
      </c>
      <c r="BJ17" s="244">
        <v>1</v>
      </c>
      <c r="BK17" s="222">
        <v>2</v>
      </c>
      <c r="BL17" s="222">
        <v>1</v>
      </c>
      <c r="BM17" s="222">
        <v>0</v>
      </c>
      <c r="BN17" s="222">
        <v>0</v>
      </c>
      <c r="BO17" s="244">
        <v>1</v>
      </c>
      <c r="BP17" s="222">
        <v>2</v>
      </c>
      <c r="BQ17" s="222">
        <v>0</v>
      </c>
      <c r="BR17" s="222">
        <v>0</v>
      </c>
      <c r="BS17" s="222">
        <v>0</v>
      </c>
      <c r="BT17" s="244">
        <v>1</v>
      </c>
      <c r="BU17" s="222">
        <v>2</v>
      </c>
      <c r="BV17" s="222">
        <v>0</v>
      </c>
      <c r="BW17" s="222">
        <v>0</v>
      </c>
      <c r="BX17" s="222">
        <v>0</v>
      </c>
      <c r="BY17" s="244">
        <v>1</v>
      </c>
      <c r="BZ17" s="222">
        <v>1</v>
      </c>
      <c r="CA17" s="222">
        <v>0</v>
      </c>
      <c r="CB17" s="222">
        <v>0</v>
      </c>
      <c r="CC17" s="222">
        <v>0</v>
      </c>
      <c r="CD17" s="244">
        <v>1</v>
      </c>
      <c r="CE17" s="222">
        <v>2</v>
      </c>
      <c r="CF17" s="222">
        <v>1</v>
      </c>
      <c r="CG17" s="222">
        <v>0</v>
      </c>
      <c r="CH17" s="222">
        <v>0</v>
      </c>
      <c r="CI17" s="244">
        <v>1</v>
      </c>
      <c r="CJ17" s="222">
        <v>0</v>
      </c>
      <c r="CK17" s="222">
        <v>0</v>
      </c>
      <c r="CL17" s="222">
        <v>8</v>
      </c>
      <c r="CM17" s="222">
        <v>0</v>
      </c>
      <c r="CN17" s="244">
        <v>1</v>
      </c>
      <c r="CO17" s="222">
        <v>2</v>
      </c>
      <c r="CP17" s="222">
        <v>0</v>
      </c>
      <c r="CQ17" s="222">
        <v>0</v>
      </c>
      <c r="CR17" s="222">
        <v>0</v>
      </c>
      <c r="CS17" s="244">
        <v>1</v>
      </c>
      <c r="CT17" s="222">
        <v>2</v>
      </c>
      <c r="CU17" s="222">
        <v>0</v>
      </c>
      <c r="CV17" s="222">
        <v>0</v>
      </c>
      <c r="CW17" s="222">
        <v>0</v>
      </c>
      <c r="CX17" s="244">
        <v>1</v>
      </c>
      <c r="CY17" s="222">
        <v>2</v>
      </c>
      <c r="CZ17" s="222">
        <v>1</v>
      </c>
      <c r="DA17" s="222">
        <v>0</v>
      </c>
      <c r="DB17" s="222">
        <v>0</v>
      </c>
      <c r="DC17" s="244">
        <v>1</v>
      </c>
      <c r="DD17" s="222">
        <v>2</v>
      </c>
      <c r="DE17" s="222">
        <v>1.5</v>
      </c>
      <c r="DF17" s="222">
        <v>0</v>
      </c>
      <c r="DG17" s="222">
        <v>0</v>
      </c>
      <c r="DH17" s="244">
        <v>1</v>
      </c>
      <c r="DI17" s="222">
        <v>2</v>
      </c>
      <c r="DJ17" s="222">
        <v>1.5</v>
      </c>
      <c r="DK17" s="222">
        <v>0</v>
      </c>
      <c r="DL17" s="222">
        <v>0</v>
      </c>
      <c r="DM17" s="244">
        <v>1</v>
      </c>
      <c r="DN17" s="222">
        <v>2</v>
      </c>
      <c r="DO17" s="222">
        <v>0</v>
      </c>
      <c r="DP17" s="222">
        <v>0</v>
      </c>
      <c r="DQ17" s="222">
        <v>0</v>
      </c>
      <c r="DR17" s="244">
        <v>1</v>
      </c>
      <c r="DS17" s="222">
        <v>0</v>
      </c>
      <c r="DT17" s="222">
        <v>0</v>
      </c>
      <c r="DU17" s="222">
        <v>0</v>
      </c>
      <c r="DV17" s="222">
        <v>0</v>
      </c>
      <c r="DW17" s="244">
        <v>1</v>
      </c>
      <c r="DX17" s="222">
        <v>2</v>
      </c>
      <c r="DY17" s="222">
        <v>1</v>
      </c>
      <c r="DZ17" s="222">
        <v>0</v>
      </c>
      <c r="EA17" s="222">
        <v>0</v>
      </c>
      <c r="EB17" s="244">
        <v>1</v>
      </c>
      <c r="EC17" s="222">
        <v>2</v>
      </c>
      <c r="ED17" s="222">
        <v>1</v>
      </c>
      <c r="EE17" s="222">
        <v>0</v>
      </c>
      <c r="EF17" s="222">
        <v>0</v>
      </c>
      <c r="EG17" s="244">
        <v>1</v>
      </c>
      <c r="EH17" s="222">
        <v>2</v>
      </c>
      <c r="EI17" s="222">
        <v>1</v>
      </c>
      <c r="EJ17" s="222">
        <v>0</v>
      </c>
      <c r="EK17" s="222">
        <v>0</v>
      </c>
      <c r="EL17" s="244">
        <v>1</v>
      </c>
      <c r="EM17" s="222">
        <v>2</v>
      </c>
      <c r="EN17" s="222">
        <v>1</v>
      </c>
      <c r="EO17" s="222">
        <v>0</v>
      </c>
      <c r="EP17" s="222">
        <v>0</v>
      </c>
      <c r="EQ17" s="244">
        <v>1</v>
      </c>
      <c r="ER17" s="222">
        <v>2</v>
      </c>
      <c r="ES17" s="222">
        <v>1</v>
      </c>
      <c r="ET17" s="222">
        <v>0</v>
      </c>
      <c r="EU17" s="222">
        <v>0</v>
      </c>
      <c r="EV17" s="244">
        <v>1</v>
      </c>
      <c r="EW17" s="222">
        <v>2</v>
      </c>
      <c r="EX17" s="222">
        <v>0</v>
      </c>
      <c r="EY17" s="222">
        <v>0</v>
      </c>
      <c r="EZ17" s="222">
        <v>0</v>
      </c>
      <c r="FA17" s="244">
        <v>1</v>
      </c>
      <c r="FB17" s="222">
        <v>0</v>
      </c>
      <c r="FC17" s="222">
        <v>0</v>
      </c>
      <c r="FD17" s="222">
        <v>0</v>
      </c>
      <c r="FE17" s="222">
        <v>0</v>
      </c>
      <c r="FF17" s="223"/>
      <c r="FG17" s="90">
        <f t="shared" si="0"/>
        <v>30</v>
      </c>
      <c r="FH17" s="231">
        <f t="shared" si="1"/>
        <v>30</v>
      </c>
      <c r="FI17" s="235">
        <f t="shared" si="2"/>
        <v>44.5</v>
      </c>
      <c r="FJ17" s="236">
        <f t="shared" si="3"/>
        <v>16</v>
      </c>
      <c r="FK17" s="237">
        <f t="shared" si="4"/>
        <v>28</v>
      </c>
      <c r="FL17" s="239">
        <f t="shared" si="5"/>
        <v>0</v>
      </c>
      <c r="FM17" s="240"/>
      <c r="FN17" s="240"/>
      <c r="FO17" s="232"/>
      <c r="FP17" s="233"/>
      <c r="FQ17" s="234"/>
    </row>
    <row r="18" spans="1:175" ht="15.75" thickBot="1" x14ac:dyDescent="0.3">
      <c r="A18" s="88" t="s">
        <v>124</v>
      </c>
      <c r="B18" s="113">
        <v>14</v>
      </c>
      <c r="C18" s="43" t="s">
        <v>27</v>
      </c>
      <c r="D18" s="81">
        <v>31614799</v>
      </c>
      <c r="E18" s="83">
        <v>43617</v>
      </c>
      <c r="F18" s="84" t="s">
        <v>15</v>
      </c>
      <c r="G18" s="244">
        <v>1</v>
      </c>
      <c r="H18" s="222">
        <v>0</v>
      </c>
      <c r="I18" s="222">
        <v>0</v>
      </c>
      <c r="J18" s="222">
        <v>0</v>
      </c>
      <c r="K18" s="222">
        <v>0</v>
      </c>
      <c r="L18" s="244">
        <v>1</v>
      </c>
      <c r="M18" s="222">
        <v>0</v>
      </c>
      <c r="N18" s="222">
        <v>0</v>
      </c>
      <c r="O18" s="222">
        <v>0</v>
      </c>
      <c r="P18" s="222">
        <v>0</v>
      </c>
      <c r="Q18" s="244">
        <v>1</v>
      </c>
      <c r="R18" s="222">
        <v>2</v>
      </c>
      <c r="S18" s="222">
        <v>2</v>
      </c>
      <c r="T18" s="222">
        <v>12</v>
      </c>
      <c r="U18" s="222">
        <v>0</v>
      </c>
      <c r="V18" s="244">
        <v>1</v>
      </c>
      <c r="W18" s="222">
        <v>2</v>
      </c>
      <c r="X18" s="222">
        <v>0</v>
      </c>
      <c r="Y18" s="222">
        <v>0</v>
      </c>
      <c r="Z18" s="222">
        <v>8</v>
      </c>
      <c r="AA18" s="244">
        <v>1</v>
      </c>
      <c r="AB18" s="222">
        <v>2</v>
      </c>
      <c r="AC18" s="222">
        <v>0</v>
      </c>
      <c r="AD18" s="222">
        <v>10</v>
      </c>
      <c r="AE18" s="222">
        <v>8</v>
      </c>
      <c r="AF18" s="244">
        <v>1</v>
      </c>
      <c r="AG18" s="222">
        <v>2</v>
      </c>
      <c r="AH18" s="222">
        <v>0</v>
      </c>
      <c r="AI18" s="222">
        <v>0</v>
      </c>
      <c r="AJ18" s="222">
        <v>8</v>
      </c>
      <c r="AK18" s="244">
        <v>1</v>
      </c>
      <c r="AL18" s="222">
        <v>0</v>
      </c>
      <c r="AM18" s="222">
        <v>0</v>
      </c>
      <c r="AN18" s="222">
        <v>0</v>
      </c>
      <c r="AO18" s="222">
        <v>0</v>
      </c>
      <c r="AP18" s="244">
        <v>1</v>
      </c>
      <c r="AQ18" s="222">
        <v>0</v>
      </c>
      <c r="AR18" s="222">
        <v>0</v>
      </c>
      <c r="AS18" s="222">
        <v>0</v>
      </c>
      <c r="AT18" s="222">
        <v>0</v>
      </c>
      <c r="AU18" s="244">
        <v>1</v>
      </c>
      <c r="AV18" s="222">
        <v>2</v>
      </c>
      <c r="AW18" s="222">
        <v>0</v>
      </c>
      <c r="AX18" s="222">
        <v>0</v>
      </c>
      <c r="AY18" s="222">
        <v>8</v>
      </c>
      <c r="AZ18" s="244">
        <v>1</v>
      </c>
      <c r="BA18" s="222">
        <v>0</v>
      </c>
      <c r="BB18" s="222">
        <v>0</v>
      </c>
      <c r="BC18" s="222">
        <v>0</v>
      </c>
      <c r="BD18" s="222">
        <v>0</v>
      </c>
      <c r="BE18" s="244">
        <v>1</v>
      </c>
      <c r="BF18" s="222">
        <v>2</v>
      </c>
      <c r="BG18" s="222">
        <v>1</v>
      </c>
      <c r="BH18" s="222">
        <v>0</v>
      </c>
      <c r="BI18" s="222">
        <v>0</v>
      </c>
      <c r="BJ18" s="244">
        <v>1</v>
      </c>
      <c r="BK18" s="222">
        <v>1</v>
      </c>
      <c r="BL18" s="222">
        <v>0</v>
      </c>
      <c r="BM18" s="222">
        <v>0</v>
      </c>
      <c r="BN18" s="222">
        <v>0</v>
      </c>
      <c r="BO18" s="244">
        <v>1</v>
      </c>
      <c r="BP18" s="222">
        <v>2</v>
      </c>
      <c r="BQ18" s="222">
        <v>1</v>
      </c>
      <c r="BR18" s="222">
        <v>0</v>
      </c>
      <c r="BS18" s="222">
        <v>0</v>
      </c>
      <c r="BT18" s="244">
        <v>1</v>
      </c>
      <c r="BU18" s="222">
        <v>2</v>
      </c>
      <c r="BV18" s="222">
        <v>1</v>
      </c>
      <c r="BW18" s="222">
        <v>0</v>
      </c>
      <c r="BX18" s="222">
        <v>0</v>
      </c>
      <c r="BY18" s="244">
        <v>1</v>
      </c>
      <c r="BZ18" s="222">
        <v>2</v>
      </c>
      <c r="CA18" s="222">
        <v>1</v>
      </c>
      <c r="CB18" s="222">
        <v>0</v>
      </c>
      <c r="CC18" s="222">
        <v>0</v>
      </c>
      <c r="CD18" s="244">
        <v>1</v>
      </c>
      <c r="CE18" s="222">
        <v>0</v>
      </c>
      <c r="CF18" s="222">
        <v>0</v>
      </c>
      <c r="CG18" s="222">
        <v>0</v>
      </c>
      <c r="CH18" s="222">
        <v>0</v>
      </c>
      <c r="CI18" s="244">
        <v>1</v>
      </c>
      <c r="CJ18" s="222">
        <v>0</v>
      </c>
      <c r="CK18" s="222">
        <v>0</v>
      </c>
      <c r="CL18" s="222">
        <v>8</v>
      </c>
      <c r="CM18" s="222">
        <v>0</v>
      </c>
      <c r="CN18" s="244">
        <v>1</v>
      </c>
      <c r="CO18" s="222">
        <v>2</v>
      </c>
      <c r="CP18" s="222">
        <v>0</v>
      </c>
      <c r="CQ18" s="222">
        <v>0</v>
      </c>
      <c r="CR18" s="222">
        <v>1</v>
      </c>
      <c r="CS18" s="244">
        <v>1</v>
      </c>
      <c r="CT18" s="222">
        <v>2</v>
      </c>
      <c r="CU18" s="222">
        <v>0</v>
      </c>
      <c r="CV18" s="222">
        <v>0</v>
      </c>
      <c r="CW18" s="222">
        <v>1</v>
      </c>
      <c r="CX18" s="244">
        <v>1</v>
      </c>
      <c r="CY18" s="222">
        <v>2</v>
      </c>
      <c r="CZ18" s="222">
        <v>0</v>
      </c>
      <c r="DA18" s="222">
        <v>0</v>
      </c>
      <c r="DB18" s="222">
        <v>1</v>
      </c>
      <c r="DC18" s="244">
        <v>1</v>
      </c>
      <c r="DD18" s="222">
        <v>2</v>
      </c>
      <c r="DE18" s="222">
        <v>0</v>
      </c>
      <c r="DF18" s="222">
        <v>0</v>
      </c>
      <c r="DG18" s="222">
        <v>1</v>
      </c>
      <c r="DH18" s="244">
        <v>1</v>
      </c>
      <c r="DI18" s="222">
        <v>2</v>
      </c>
      <c r="DJ18" s="222">
        <v>0</v>
      </c>
      <c r="DK18" s="222">
        <v>0</v>
      </c>
      <c r="DL18" s="222">
        <v>1</v>
      </c>
      <c r="DM18" s="244">
        <v>1</v>
      </c>
      <c r="DN18" s="222">
        <v>2</v>
      </c>
      <c r="DO18" s="222">
        <v>0</v>
      </c>
      <c r="DP18" s="222">
        <v>0</v>
      </c>
      <c r="DQ18" s="222">
        <v>1</v>
      </c>
      <c r="DR18" s="244">
        <v>1</v>
      </c>
      <c r="DS18" s="222">
        <v>0</v>
      </c>
      <c r="DT18" s="222">
        <v>0</v>
      </c>
      <c r="DU18" s="222">
        <v>8</v>
      </c>
      <c r="DV18" s="222">
        <v>0</v>
      </c>
      <c r="DW18" s="244">
        <v>1</v>
      </c>
      <c r="DX18" s="222">
        <v>2</v>
      </c>
      <c r="DY18" s="222">
        <v>1</v>
      </c>
      <c r="DZ18" s="222">
        <v>0</v>
      </c>
      <c r="EA18" s="222">
        <v>0</v>
      </c>
      <c r="EB18" s="244">
        <v>1</v>
      </c>
      <c r="EC18" s="222">
        <v>2</v>
      </c>
      <c r="ED18" s="222">
        <v>1</v>
      </c>
      <c r="EE18" s="222">
        <v>0</v>
      </c>
      <c r="EF18" s="222">
        <v>0</v>
      </c>
      <c r="EG18" s="244">
        <v>1</v>
      </c>
      <c r="EH18" s="222">
        <v>2</v>
      </c>
      <c r="EI18" s="222">
        <v>1</v>
      </c>
      <c r="EJ18" s="222">
        <v>0</v>
      </c>
      <c r="EK18" s="222">
        <v>0</v>
      </c>
      <c r="EL18" s="244">
        <v>1</v>
      </c>
      <c r="EM18" s="222">
        <v>2</v>
      </c>
      <c r="EN18" s="222">
        <v>1</v>
      </c>
      <c r="EO18" s="222">
        <v>0</v>
      </c>
      <c r="EP18" s="222">
        <v>0</v>
      </c>
      <c r="EQ18" s="244">
        <v>1</v>
      </c>
      <c r="ER18" s="222">
        <v>2</v>
      </c>
      <c r="ES18" s="222">
        <v>1</v>
      </c>
      <c r="ET18" s="222">
        <v>0</v>
      </c>
      <c r="EU18" s="222">
        <v>0</v>
      </c>
      <c r="EV18" s="244">
        <v>1</v>
      </c>
      <c r="EW18" s="222">
        <v>2</v>
      </c>
      <c r="EX18" s="222">
        <v>1</v>
      </c>
      <c r="EY18" s="222">
        <v>0</v>
      </c>
      <c r="EZ18" s="222">
        <v>0</v>
      </c>
      <c r="FA18" s="244">
        <v>1</v>
      </c>
      <c r="FB18" s="222">
        <v>0</v>
      </c>
      <c r="FC18" s="222">
        <v>0</v>
      </c>
      <c r="FD18" s="222">
        <v>0</v>
      </c>
      <c r="FE18" s="222">
        <v>0</v>
      </c>
      <c r="FF18" s="223">
        <f>7-(L18+Q18+V18+AA18+AF18+AK18+AP18)</f>
        <v>0</v>
      </c>
      <c r="FG18" s="90">
        <f t="shared" si="0"/>
        <v>30</v>
      </c>
      <c r="FH18" s="231">
        <f t="shared" si="1"/>
        <v>30</v>
      </c>
      <c r="FI18" s="235">
        <f t="shared" si="2"/>
        <v>43</v>
      </c>
      <c r="FJ18" s="236">
        <f t="shared" si="3"/>
        <v>12</v>
      </c>
      <c r="FK18" s="237">
        <f t="shared" si="4"/>
        <v>38</v>
      </c>
      <c r="FL18" s="239">
        <f t="shared" si="5"/>
        <v>38</v>
      </c>
      <c r="FM18" s="240"/>
      <c r="FN18" s="240"/>
      <c r="FO18" s="232"/>
      <c r="FP18" s="233"/>
      <c r="FQ18" s="234"/>
    </row>
    <row r="19" spans="1:175" ht="15.75" thickBot="1" x14ac:dyDescent="0.3">
      <c r="A19" s="88" t="s">
        <v>124</v>
      </c>
      <c r="B19" s="81">
        <v>15</v>
      </c>
      <c r="C19" s="43" t="s">
        <v>30</v>
      </c>
      <c r="D19" s="81">
        <v>70747872</v>
      </c>
      <c r="E19" s="83">
        <v>43831</v>
      </c>
      <c r="F19" s="84" t="s">
        <v>15</v>
      </c>
      <c r="G19" s="244">
        <v>1</v>
      </c>
      <c r="H19" s="222">
        <v>0</v>
      </c>
      <c r="I19" s="222">
        <v>0</v>
      </c>
      <c r="J19" s="222">
        <v>0</v>
      </c>
      <c r="K19" s="222">
        <v>0</v>
      </c>
      <c r="L19" s="244">
        <v>1</v>
      </c>
      <c r="M19" s="222">
        <v>0</v>
      </c>
      <c r="N19" s="222">
        <v>0</v>
      </c>
      <c r="O19" s="222">
        <v>0</v>
      </c>
      <c r="P19" s="222">
        <v>0</v>
      </c>
      <c r="Q19" s="244">
        <v>1</v>
      </c>
      <c r="R19" s="222">
        <v>0</v>
      </c>
      <c r="S19" s="222">
        <v>0</v>
      </c>
      <c r="T19" s="222">
        <v>0</v>
      </c>
      <c r="U19" s="222">
        <v>0</v>
      </c>
      <c r="V19" s="244">
        <v>1</v>
      </c>
      <c r="W19" s="222">
        <v>2</v>
      </c>
      <c r="X19" s="222">
        <v>1</v>
      </c>
      <c r="Y19" s="222">
        <v>0</v>
      </c>
      <c r="Z19" s="222">
        <v>0</v>
      </c>
      <c r="AA19" s="244">
        <v>1</v>
      </c>
      <c r="AB19" s="222">
        <v>2</v>
      </c>
      <c r="AC19" s="222">
        <v>1.5</v>
      </c>
      <c r="AD19" s="222">
        <v>11.5</v>
      </c>
      <c r="AE19" s="222">
        <v>0</v>
      </c>
      <c r="AF19" s="244">
        <v>1</v>
      </c>
      <c r="AG19" s="222">
        <v>2</v>
      </c>
      <c r="AH19" s="222">
        <v>1</v>
      </c>
      <c r="AI19" s="222">
        <v>0</v>
      </c>
      <c r="AJ19" s="222">
        <v>0</v>
      </c>
      <c r="AK19" s="244">
        <v>1</v>
      </c>
      <c r="AL19" s="222">
        <v>0</v>
      </c>
      <c r="AM19" s="222">
        <v>0</v>
      </c>
      <c r="AN19" s="222">
        <v>0</v>
      </c>
      <c r="AO19" s="222">
        <v>0</v>
      </c>
      <c r="AP19" s="244">
        <v>1</v>
      </c>
      <c r="AQ19" s="222">
        <v>0</v>
      </c>
      <c r="AR19" s="222">
        <v>0</v>
      </c>
      <c r="AS19" s="222">
        <v>0</v>
      </c>
      <c r="AT19" s="222">
        <v>0</v>
      </c>
      <c r="AU19" s="244">
        <v>1</v>
      </c>
      <c r="AV19" s="222">
        <v>0</v>
      </c>
      <c r="AW19" s="222">
        <v>0</v>
      </c>
      <c r="AX19" s="222">
        <v>0</v>
      </c>
      <c r="AY19" s="222">
        <v>0</v>
      </c>
      <c r="AZ19" s="244">
        <v>1</v>
      </c>
      <c r="BA19" s="222">
        <v>0</v>
      </c>
      <c r="BB19" s="222">
        <v>0</v>
      </c>
      <c r="BC19" s="222">
        <v>0</v>
      </c>
      <c r="BD19" s="222">
        <v>0</v>
      </c>
      <c r="BE19" s="244">
        <v>1</v>
      </c>
      <c r="BF19" s="222">
        <v>2</v>
      </c>
      <c r="BG19" s="222">
        <v>1</v>
      </c>
      <c r="BH19" s="222">
        <v>0</v>
      </c>
      <c r="BI19" s="222">
        <v>0</v>
      </c>
      <c r="BJ19" s="244">
        <v>1</v>
      </c>
      <c r="BK19" s="222">
        <v>2</v>
      </c>
      <c r="BL19" s="222">
        <v>1</v>
      </c>
      <c r="BM19" s="222">
        <v>0</v>
      </c>
      <c r="BN19" s="222">
        <v>0</v>
      </c>
      <c r="BO19" s="244">
        <v>1</v>
      </c>
      <c r="BP19" s="222">
        <v>2</v>
      </c>
      <c r="BQ19" s="222">
        <v>1.5</v>
      </c>
      <c r="BR19" s="222">
        <v>0</v>
      </c>
      <c r="BS19" s="222">
        <v>0</v>
      </c>
      <c r="BT19" s="244">
        <v>1</v>
      </c>
      <c r="BU19" s="222">
        <v>2</v>
      </c>
      <c r="BV19" s="222">
        <v>1</v>
      </c>
      <c r="BW19" s="222">
        <v>0</v>
      </c>
      <c r="BX19" s="222">
        <v>0</v>
      </c>
      <c r="BY19" s="244">
        <v>1</v>
      </c>
      <c r="BZ19" s="222">
        <v>2</v>
      </c>
      <c r="CA19" s="222">
        <v>1</v>
      </c>
      <c r="CB19" s="222">
        <v>0</v>
      </c>
      <c r="CC19" s="222">
        <v>0</v>
      </c>
      <c r="CD19" s="244">
        <v>1</v>
      </c>
      <c r="CE19" s="222">
        <v>0.5</v>
      </c>
      <c r="CF19" s="222">
        <v>0</v>
      </c>
      <c r="CG19" s="222">
        <v>0</v>
      </c>
      <c r="CH19" s="222">
        <v>0</v>
      </c>
      <c r="CI19" s="244">
        <v>1</v>
      </c>
      <c r="CJ19" s="222">
        <v>0</v>
      </c>
      <c r="CK19" s="222">
        <v>0</v>
      </c>
      <c r="CL19" s="222">
        <v>0</v>
      </c>
      <c r="CM19" s="222">
        <v>0</v>
      </c>
      <c r="CN19" s="244">
        <v>1</v>
      </c>
      <c r="CO19" s="222">
        <v>2</v>
      </c>
      <c r="CP19" s="222">
        <v>1.5</v>
      </c>
      <c r="CQ19" s="222">
        <v>0</v>
      </c>
      <c r="CR19" s="222">
        <v>0</v>
      </c>
      <c r="CS19" s="244">
        <v>1</v>
      </c>
      <c r="CT19" s="222">
        <v>2</v>
      </c>
      <c r="CU19" s="222">
        <v>1</v>
      </c>
      <c r="CV19" s="222">
        <v>0</v>
      </c>
      <c r="CW19" s="222">
        <v>0</v>
      </c>
      <c r="CX19" s="244">
        <v>1</v>
      </c>
      <c r="CY19" s="222">
        <v>2</v>
      </c>
      <c r="CZ19" s="222">
        <v>1.5</v>
      </c>
      <c r="DA19" s="222">
        <v>0</v>
      </c>
      <c r="DB19" s="222">
        <v>0</v>
      </c>
      <c r="DC19" s="244">
        <v>1</v>
      </c>
      <c r="DD19" s="222">
        <v>2</v>
      </c>
      <c r="DE19" s="222">
        <v>1.5</v>
      </c>
      <c r="DF19" s="222">
        <v>0</v>
      </c>
      <c r="DG19" s="222">
        <v>0</v>
      </c>
      <c r="DH19" s="244">
        <v>1</v>
      </c>
      <c r="DI19" s="222">
        <v>0</v>
      </c>
      <c r="DJ19" s="222">
        <v>0</v>
      </c>
      <c r="DK19" s="222">
        <v>0</v>
      </c>
      <c r="DL19" s="222">
        <v>0</v>
      </c>
      <c r="DM19" s="244">
        <v>1</v>
      </c>
      <c r="DN19" s="222">
        <v>0</v>
      </c>
      <c r="DO19" s="222">
        <v>0</v>
      </c>
      <c r="DP19" s="222">
        <v>0</v>
      </c>
      <c r="DQ19" s="222">
        <v>0</v>
      </c>
      <c r="DR19" s="244">
        <v>1</v>
      </c>
      <c r="DS19" s="222">
        <v>0</v>
      </c>
      <c r="DT19" s="222">
        <v>0</v>
      </c>
      <c r="DU19" s="222">
        <v>0</v>
      </c>
      <c r="DV19" s="222">
        <v>0</v>
      </c>
      <c r="DW19" s="244">
        <v>1</v>
      </c>
      <c r="DX19" s="222">
        <v>2</v>
      </c>
      <c r="DY19" s="222">
        <v>1.5</v>
      </c>
      <c r="DZ19" s="222">
        <v>0</v>
      </c>
      <c r="EA19" s="222">
        <v>0</v>
      </c>
      <c r="EB19" s="244">
        <v>1</v>
      </c>
      <c r="EC19" s="222">
        <v>2</v>
      </c>
      <c r="ED19" s="222">
        <v>2.5</v>
      </c>
      <c r="EE19" s="222">
        <v>0</v>
      </c>
      <c r="EF19" s="222">
        <v>0</v>
      </c>
      <c r="EG19" s="244">
        <v>1</v>
      </c>
      <c r="EH19" s="222">
        <v>2</v>
      </c>
      <c r="EI19" s="222">
        <v>1</v>
      </c>
      <c r="EJ19" s="222">
        <v>0</v>
      </c>
      <c r="EK19" s="222">
        <v>0</v>
      </c>
      <c r="EL19" s="244">
        <v>1</v>
      </c>
      <c r="EM19" s="222">
        <v>2</v>
      </c>
      <c r="EN19" s="222">
        <v>1</v>
      </c>
      <c r="EO19" s="222">
        <v>0</v>
      </c>
      <c r="EP19" s="222">
        <v>0</v>
      </c>
      <c r="EQ19" s="244">
        <v>1</v>
      </c>
      <c r="ER19" s="222">
        <v>2</v>
      </c>
      <c r="ES19" s="222">
        <v>0</v>
      </c>
      <c r="ET19" s="222">
        <v>0</v>
      </c>
      <c r="EU19" s="222">
        <v>0</v>
      </c>
      <c r="EV19" s="244">
        <v>1</v>
      </c>
      <c r="EW19" s="222">
        <v>0</v>
      </c>
      <c r="EX19" s="222">
        <v>0</v>
      </c>
      <c r="EY19" s="222">
        <v>0</v>
      </c>
      <c r="EZ19" s="222">
        <v>0</v>
      </c>
      <c r="FA19" s="244">
        <v>1</v>
      </c>
      <c r="FB19" s="222">
        <v>0</v>
      </c>
      <c r="FC19" s="222">
        <v>0</v>
      </c>
      <c r="FD19" s="222">
        <v>0</v>
      </c>
      <c r="FE19" s="222">
        <v>0</v>
      </c>
      <c r="FF19" s="223">
        <f>7-(L19+Q19+V19+AA19+AF19+AK19+AP19)</f>
        <v>0</v>
      </c>
      <c r="FG19" s="90">
        <f t="shared" si="0"/>
        <v>30</v>
      </c>
      <c r="FH19" s="231">
        <f t="shared" si="1"/>
        <v>30</v>
      </c>
      <c r="FI19" s="235">
        <f t="shared" si="2"/>
        <v>34.5</v>
      </c>
      <c r="FJ19" s="236">
        <f t="shared" si="3"/>
        <v>20.5</v>
      </c>
      <c r="FK19" s="237">
        <f t="shared" si="4"/>
        <v>11.5</v>
      </c>
      <c r="FL19" s="239">
        <f t="shared" si="5"/>
        <v>0</v>
      </c>
      <c r="FM19" s="240"/>
      <c r="FN19" s="240"/>
      <c r="FO19" s="232"/>
      <c r="FP19" s="233"/>
      <c r="FQ19" s="234"/>
    </row>
    <row r="20" spans="1:175" ht="15.75" thickBot="1" x14ac:dyDescent="0.3">
      <c r="A20" s="88" t="s">
        <v>124</v>
      </c>
      <c r="B20" s="113">
        <v>16</v>
      </c>
      <c r="C20" s="43" t="s">
        <v>31</v>
      </c>
      <c r="D20" s="81">
        <v>46629520</v>
      </c>
      <c r="E20" s="83">
        <v>43617</v>
      </c>
      <c r="F20" s="84" t="s">
        <v>15</v>
      </c>
      <c r="G20" s="244">
        <v>1</v>
      </c>
      <c r="H20" s="222">
        <v>0</v>
      </c>
      <c r="I20" s="222">
        <v>0</v>
      </c>
      <c r="J20" s="222">
        <v>0</v>
      </c>
      <c r="K20" s="222">
        <v>0</v>
      </c>
      <c r="L20" s="244">
        <v>1</v>
      </c>
      <c r="M20" s="222">
        <v>2</v>
      </c>
      <c r="N20" s="222">
        <v>0</v>
      </c>
      <c r="O20" s="222">
        <v>0</v>
      </c>
      <c r="P20" s="222">
        <v>8</v>
      </c>
      <c r="Q20" s="244">
        <v>1</v>
      </c>
      <c r="R20" s="222">
        <v>0</v>
      </c>
      <c r="S20" s="222">
        <v>0</v>
      </c>
      <c r="T20" s="222">
        <v>0</v>
      </c>
      <c r="U20" s="222">
        <v>0</v>
      </c>
      <c r="V20" s="244">
        <v>1</v>
      </c>
      <c r="W20" s="222">
        <v>2</v>
      </c>
      <c r="X20" s="222">
        <v>1</v>
      </c>
      <c r="Y20" s="222">
        <v>0</v>
      </c>
      <c r="Z20" s="222">
        <v>2</v>
      </c>
      <c r="AA20" s="244">
        <v>1</v>
      </c>
      <c r="AB20" s="222">
        <v>2</v>
      </c>
      <c r="AC20" s="222">
        <v>1</v>
      </c>
      <c r="AD20" s="222">
        <v>11</v>
      </c>
      <c r="AE20" s="222">
        <v>2</v>
      </c>
      <c r="AF20" s="244">
        <v>1</v>
      </c>
      <c r="AG20" s="222">
        <v>2</v>
      </c>
      <c r="AH20" s="222">
        <v>2</v>
      </c>
      <c r="AI20" s="222">
        <v>0</v>
      </c>
      <c r="AJ20" s="222">
        <v>3</v>
      </c>
      <c r="AK20" s="244">
        <v>1</v>
      </c>
      <c r="AL20" s="222">
        <v>1</v>
      </c>
      <c r="AM20" s="222">
        <v>0</v>
      </c>
      <c r="AN20" s="222">
        <v>0</v>
      </c>
      <c r="AO20" s="222">
        <v>0</v>
      </c>
      <c r="AP20" s="244">
        <v>1</v>
      </c>
      <c r="AQ20" s="222">
        <v>0</v>
      </c>
      <c r="AR20" s="222">
        <v>0</v>
      </c>
      <c r="AS20" s="222">
        <v>0</v>
      </c>
      <c r="AT20" s="222">
        <v>0</v>
      </c>
      <c r="AU20" s="244">
        <v>1</v>
      </c>
      <c r="AV20" s="222">
        <v>2</v>
      </c>
      <c r="AW20" s="222">
        <v>0</v>
      </c>
      <c r="AX20" s="222">
        <v>0</v>
      </c>
      <c r="AY20" s="222">
        <v>1</v>
      </c>
      <c r="AZ20" s="244">
        <v>1</v>
      </c>
      <c r="BA20" s="222">
        <v>0</v>
      </c>
      <c r="BB20" s="222">
        <v>0</v>
      </c>
      <c r="BC20" s="222">
        <v>8</v>
      </c>
      <c r="BD20" s="222">
        <v>0</v>
      </c>
      <c r="BE20" s="244">
        <v>1</v>
      </c>
      <c r="BF20" s="222">
        <v>2</v>
      </c>
      <c r="BG20" s="222">
        <v>0</v>
      </c>
      <c r="BH20" s="222">
        <v>0</v>
      </c>
      <c r="BI20" s="222">
        <v>8</v>
      </c>
      <c r="BJ20" s="244">
        <v>1</v>
      </c>
      <c r="BK20" s="222">
        <v>2</v>
      </c>
      <c r="BL20" s="222">
        <v>0</v>
      </c>
      <c r="BM20" s="222">
        <v>0</v>
      </c>
      <c r="BN20" s="222">
        <v>8</v>
      </c>
      <c r="BO20" s="244">
        <v>1</v>
      </c>
      <c r="BP20" s="222">
        <v>2</v>
      </c>
      <c r="BQ20" s="222">
        <v>0</v>
      </c>
      <c r="BR20" s="222">
        <v>0</v>
      </c>
      <c r="BS20" s="222">
        <v>8</v>
      </c>
      <c r="BT20" s="244">
        <v>1</v>
      </c>
      <c r="BU20" s="222">
        <v>2</v>
      </c>
      <c r="BV20" s="222">
        <v>0</v>
      </c>
      <c r="BW20" s="222">
        <v>0</v>
      </c>
      <c r="BX20" s="222">
        <v>8</v>
      </c>
      <c r="BY20" s="244">
        <v>1</v>
      </c>
      <c r="BZ20" s="222">
        <v>2</v>
      </c>
      <c r="CA20" s="222">
        <v>0</v>
      </c>
      <c r="CB20" s="222">
        <v>0</v>
      </c>
      <c r="CC20" s="222">
        <v>8</v>
      </c>
      <c r="CD20" s="244">
        <v>1</v>
      </c>
      <c r="CE20" s="222">
        <v>2</v>
      </c>
      <c r="CF20" s="222">
        <v>0</v>
      </c>
      <c r="CG20" s="222">
        <v>0</v>
      </c>
      <c r="CH20" s="222">
        <v>8</v>
      </c>
      <c r="CI20" s="244">
        <v>1</v>
      </c>
      <c r="CJ20" s="222">
        <v>0</v>
      </c>
      <c r="CK20" s="222">
        <v>0</v>
      </c>
      <c r="CL20" s="222">
        <v>0</v>
      </c>
      <c r="CM20" s="222">
        <v>0</v>
      </c>
      <c r="CN20" s="244">
        <v>1</v>
      </c>
      <c r="CO20" s="222">
        <v>2</v>
      </c>
      <c r="CP20" s="222">
        <v>2</v>
      </c>
      <c r="CQ20" s="222">
        <v>0</v>
      </c>
      <c r="CR20" s="222">
        <v>3</v>
      </c>
      <c r="CS20" s="244">
        <v>1</v>
      </c>
      <c r="CT20" s="222">
        <v>2</v>
      </c>
      <c r="CU20" s="222">
        <v>2</v>
      </c>
      <c r="CV20" s="222">
        <v>0</v>
      </c>
      <c r="CW20" s="222">
        <v>0</v>
      </c>
      <c r="CX20" s="244">
        <v>1</v>
      </c>
      <c r="CY20" s="222">
        <v>1</v>
      </c>
      <c r="CZ20" s="222">
        <v>0</v>
      </c>
      <c r="DA20" s="222">
        <v>0</v>
      </c>
      <c r="DB20" s="222">
        <v>3</v>
      </c>
      <c r="DC20" s="244">
        <v>1</v>
      </c>
      <c r="DD20" s="222">
        <v>2</v>
      </c>
      <c r="DE20" s="222">
        <v>2</v>
      </c>
      <c r="DF20" s="222">
        <v>0</v>
      </c>
      <c r="DG20" s="222">
        <v>3</v>
      </c>
      <c r="DH20" s="244">
        <v>1</v>
      </c>
      <c r="DI20" s="222">
        <v>2</v>
      </c>
      <c r="DJ20" s="222">
        <v>0</v>
      </c>
      <c r="DK20" s="222">
        <v>0</v>
      </c>
      <c r="DL20" s="222">
        <v>2</v>
      </c>
      <c r="DM20" s="244">
        <v>1</v>
      </c>
      <c r="DN20" s="222">
        <v>1.5</v>
      </c>
      <c r="DO20" s="222">
        <v>0</v>
      </c>
      <c r="DP20" s="222">
        <v>0</v>
      </c>
      <c r="DQ20" s="222">
        <v>0.5</v>
      </c>
      <c r="DR20" s="244">
        <v>1</v>
      </c>
      <c r="DS20" s="222">
        <v>0</v>
      </c>
      <c r="DT20" s="222">
        <v>0</v>
      </c>
      <c r="DU20" s="222">
        <v>8</v>
      </c>
      <c r="DV20" s="222">
        <v>0</v>
      </c>
      <c r="DW20" s="244">
        <v>1</v>
      </c>
      <c r="DX20" s="222">
        <v>2</v>
      </c>
      <c r="DY20" s="222">
        <v>0</v>
      </c>
      <c r="DZ20" s="222">
        <v>0</v>
      </c>
      <c r="EA20" s="222">
        <v>8</v>
      </c>
      <c r="EB20" s="244">
        <v>1</v>
      </c>
      <c r="EC20" s="222">
        <v>2</v>
      </c>
      <c r="ED20" s="222">
        <v>0</v>
      </c>
      <c r="EE20" s="222">
        <v>0</v>
      </c>
      <c r="EF20" s="222">
        <v>8</v>
      </c>
      <c r="EG20" s="244">
        <v>1</v>
      </c>
      <c r="EH20" s="222">
        <v>2</v>
      </c>
      <c r="EI20" s="222">
        <v>0</v>
      </c>
      <c r="EJ20" s="222">
        <v>0</v>
      </c>
      <c r="EK20" s="222">
        <v>8</v>
      </c>
      <c r="EL20" s="244">
        <v>1</v>
      </c>
      <c r="EM20" s="222">
        <v>2</v>
      </c>
      <c r="EN20" s="222">
        <v>0</v>
      </c>
      <c r="EO20" s="222">
        <v>0</v>
      </c>
      <c r="EP20" s="222">
        <v>8</v>
      </c>
      <c r="EQ20" s="244">
        <v>1</v>
      </c>
      <c r="ER20" s="222">
        <v>2</v>
      </c>
      <c r="ES20" s="222">
        <v>0</v>
      </c>
      <c r="ET20" s="222">
        <v>0</v>
      </c>
      <c r="EU20" s="222">
        <v>8</v>
      </c>
      <c r="EV20" s="244">
        <v>1</v>
      </c>
      <c r="EW20" s="222">
        <v>2</v>
      </c>
      <c r="EX20" s="222">
        <v>0</v>
      </c>
      <c r="EY20" s="222">
        <v>0</v>
      </c>
      <c r="EZ20" s="222">
        <v>8</v>
      </c>
      <c r="FA20" s="244">
        <v>1</v>
      </c>
      <c r="FB20" s="222">
        <v>0</v>
      </c>
      <c r="FC20" s="222">
        <v>0</v>
      </c>
      <c r="FD20" s="222">
        <v>0</v>
      </c>
      <c r="FE20" s="222">
        <v>0</v>
      </c>
      <c r="FF20" s="223">
        <f>7-(L20+Q20+V20+AA20+AF20+AK20+AP20)</f>
        <v>0</v>
      </c>
      <c r="FG20" s="90">
        <f t="shared" si="0"/>
        <v>30</v>
      </c>
      <c r="FH20" s="231">
        <f t="shared" si="1"/>
        <v>30</v>
      </c>
      <c r="FI20" s="235">
        <f t="shared" si="2"/>
        <v>45.5</v>
      </c>
      <c r="FJ20" s="236">
        <f t="shared" si="3"/>
        <v>10</v>
      </c>
      <c r="FK20" s="237">
        <f t="shared" si="4"/>
        <v>27</v>
      </c>
      <c r="FL20" s="239">
        <f t="shared" si="5"/>
        <v>123.5</v>
      </c>
      <c r="FM20" s="240"/>
      <c r="FN20" s="240"/>
      <c r="FO20" s="232"/>
      <c r="FP20" s="233"/>
      <c r="FQ20" s="234"/>
    </row>
    <row r="21" spans="1:175" ht="15.75" thickBot="1" x14ac:dyDescent="0.3">
      <c r="A21" s="88" t="s">
        <v>124</v>
      </c>
      <c r="B21" s="113">
        <v>17</v>
      </c>
      <c r="C21" s="43" t="s">
        <v>119</v>
      </c>
      <c r="D21" s="81">
        <v>73189278</v>
      </c>
      <c r="E21" s="83">
        <v>44139</v>
      </c>
      <c r="F21" s="84" t="s">
        <v>15</v>
      </c>
      <c r="G21" s="244">
        <v>1</v>
      </c>
      <c r="H21" s="222">
        <v>0</v>
      </c>
      <c r="I21" s="222">
        <v>0</v>
      </c>
      <c r="J21" s="222">
        <v>0</v>
      </c>
      <c r="K21" s="222">
        <v>0</v>
      </c>
      <c r="L21" s="244">
        <v>1</v>
      </c>
      <c r="M21" s="222">
        <v>0</v>
      </c>
      <c r="N21" s="222">
        <v>0</v>
      </c>
      <c r="O21" s="222">
        <v>0</v>
      </c>
      <c r="P21" s="222">
        <v>0</v>
      </c>
      <c r="Q21" s="244">
        <v>1</v>
      </c>
      <c r="R21" s="222">
        <v>1</v>
      </c>
      <c r="S21" s="222">
        <v>0</v>
      </c>
      <c r="T21" s="222">
        <v>9</v>
      </c>
      <c r="U21" s="222">
        <v>0</v>
      </c>
      <c r="V21" s="244">
        <v>1</v>
      </c>
      <c r="W21" s="222">
        <v>1</v>
      </c>
      <c r="X21" s="222">
        <v>0</v>
      </c>
      <c r="Y21" s="222">
        <v>0</v>
      </c>
      <c r="Z21" s="222">
        <v>0</v>
      </c>
      <c r="AA21" s="244">
        <v>1</v>
      </c>
      <c r="AB21" s="222">
        <v>1</v>
      </c>
      <c r="AC21" s="222">
        <v>0</v>
      </c>
      <c r="AD21" s="222">
        <v>9</v>
      </c>
      <c r="AE21" s="222">
        <v>0</v>
      </c>
      <c r="AF21" s="244">
        <v>1</v>
      </c>
      <c r="AG21" s="222">
        <v>2</v>
      </c>
      <c r="AH21" s="222">
        <v>1</v>
      </c>
      <c r="AI21" s="222">
        <v>0</v>
      </c>
      <c r="AJ21" s="222">
        <v>0</v>
      </c>
      <c r="AK21" s="244">
        <v>1</v>
      </c>
      <c r="AL21" s="222">
        <v>0</v>
      </c>
      <c r="AM21" s="222">
        <v>0</v>
      </c>
      <c r="AN21" s="222">
        <v>0</v>
      </c>
      <c r="AO21" s="222">
        <v>0</v>
      </c>
      <c r="AP21" s="244">
        <v>1</v>
      </c>
      <c r="AQ21" s="222">
        <v>0</v>
      </c>
      <c r="AR21" s="222">
        <v>0</v>
      </c>
      <c r="AS21" s="222">
        <v>0</v>
      </c>
      <c r="AT21" s="222">
        <v>0</v>
      </c>
      <c r="AU21" s="244">
        <v>1</v>
      </c>
      <c r="AV21" s="222">
        <v>0</v>
      </c>
      <c r="AW21" s="222">
        <v>0</v>
      </c>
      <c r="AX21" s="222">
        <v>0</v>
      </c>
      <c r="AY21" s="222">
        <v>0</v>
      </c>
      <c r="AZ21" s="244">
        <v>1</v>
      </c>
      <c r="BA21" s="222">
        <v>0</v>
      </c>
      <c r="BB21" s="222">
        <v>0</v>
      </c>
      <c r="BC21" s="222">
        <v>0</v>
      </c>
      <c r="BD21" s="222">
        <v>0</v>
      </c>
      <c r="BE21" s="244">
        <v>1</v>
      </c>
      <c r="BF21" s="222">
        <v>2</v>
      </c>
      <c r="BG21" s="222">
        <v>1</v>
      </c>
      <c r="BH21" s="222">
        <v>0</v>
      </c>
      <c r="BI21" s="222">
        <v>0</v>
      </c>
      <c r="BJ21" s="244">
        <v>1</v>
      </c>
      <c r="BK21" s="222">
        <v>2</v>
      </c>
      <c r="BL21" s="222">
        <v>1</v>
      </c>
      <c r="BM21" s="222">
        <v>0</v>
      </c>
      <c r="BN21" s="222">
        <v>0</v>
      </c>
      <c r="BO21" s="244">
        <v>1</v>
      </c>
      <c r="BP21" s="222">
        <v>2</v>
      </c>
      <c r="BQ21" s="222">
        <v>1</v>
      </c>
      <c r="BR21" s="222">
        <v>0</v>
      </c>
      <c r="BS21" s="222">
        <v>0</v>
      </c>
      <c r="BT21" s="244">
        <v>1</v>
      </c>
      <c r="BU21" s="222">
        <v>2</v>
      </c>
      <c r="BV21" s="222">
        <v>1</v>
      </c>
      <c r="BW21" s="222">
        <v>0</v>
      </c>
      <c r="BX21" s="222">
        <v>0</v>
      </c>
      <c r="BY21" s="244">
        <v>1</v>
      </c>
      <c r="BZ21" s="222">
        <v>2</v>
      </c>
      <c r="CA21" s="222">
        <v>1</v>
      </c>
      <c r="CB21" s="222">
        <v>0</v>
      </c>
      <c r="CC21" s="222">
        <v>0</v>
      </c>
      <c r="CD21" s="244">
        <v>1</v>
      </c>
      <c r="CE21" s="222">
        <v>0</v>
      </c>
      <c r="CF21" s="222">
        <v>0</v>
      </c>
      <c r="CG21" s="222">
        <v>0</v>
      </c>
      <c r="CH21" s="222">
        <v>0</v>
      </c>
      <c r="CI21" s="244">
        <v>1</v>
      </c>
      <c r="CJ21" s="222">
        <v>0</v>
      </c>
      <c r="CK21" s="222">
        <v>0</v>
      </c>
      <c r="CL21" s="222">
        <v>8</v>
      </c>
      <c r="CM21" s="222">
        <v>0</v>
      </c>
      <c r="CN21" s="244">
        <v>1</v>
      </c>
      <c r="CO21" s="222">
        <v>2</v>
      </c>
      <c r="CP21" s="222">
        <v>1</v>
      </c>
      <c r="CQ21" s="222">
        <v>0</v>
      </c>
      <c r="CR21" s="222">
        <v>0</v>
      </c>
      <c r="CS21" s="244">
        <v>1</v>
      </c>
      <c r="CT21" s="222">
        <v>0</v>
      </c>
      <c r="CU21" s="222">
        <v>0</v>
      </c>
      <c r="CV21" s="222">
        <v>0</v>
      </c>
      <c r="CW21" s="222">
        <v>0</v>
      </c>
      <c r="CX21" s="244">
        <v>1</v>
      </c>
      <c r="CY21" s="222">
        <v>2</v>
      </c>
      <c r="CZ21" s="222">
        <v>1</v>
      </c>
      <c r="DA21" s="222">
        <v>0</v>
      </c>
      <c r="DB21" s="222">
        <v>0</v>
      </c>
      <c r="DC21" s="244">
        <v>1</v>
      </c>
      <c r="DD21" s="222">
        <v>2</v>
      </c>
      <c r="DE21" s="222">
        <v>1</v>
      </c>
      <c r="DF21" s="222">
        <v>0</v>
      </c>
      <c r="DG21" s="222">
        <v>0</v>
      </c>
      <c r="DH21" s="244">
        <v>1</v>
      </c>
      <c r="DI21" s="222">
        <v>2</v>
      </c>
      <c r="DJ21" s="222">
        <v>1</v>
      </c>
      <c r="DK21" s="222">
        <v>0</v>
      </c>
      <c r="DL21" s="222">
        <v>0</v>
      </c>
      <c r="DM21" s="244">
        <v>1</v>
      </c>
      <c r="DN21" s="222">
        <v>2</v>
      </c>
      <c r="DO21" s="222">
        <v>1</v>
      </c>
      <c r="DP21" s="222">
        <v>0</v>
      </c>
      <c r="DQ21" s="222">
        <v>0</v>
      </c>
      <c r="DR21" s="244">
        <v>1</v>
      </c>
      <c r="DS21" s="222">
        <v>0</v>
      </c>
      <c r="DT21" s="222">
        <v>0</v>
      </c>
      <c r="DU21" s="222">
        <v>8</v>
      </c>
      <c r="DV21" s="222">
        <v>0</v>
      </c>
      <c r="DW21" s="244">
        <v>1</v>
      </c>
      <c r="DX21" s="222">
        <v>2</v>
      </c>
      <c r="DY21" s="222">
        <v>1</v>
      </c>
      <c r="DZ21" s="222">
        <v>0</v>
      </c>
      <c r="EA21" s="222">
        <v>0</v>
      </c>
      <c r="EB21" s="244">
        <v>1</v>
      </c>
      <c r="EC21" s="222">
        <v>2</v>
      </c>
      <c r="ED21" s="222">
        <v>1</v>
      </c>
      <c r="EE21" s="222">
        <v>0</v>
      </c>
      <c r="EF21" s="222">
        <v>0</v>
      </c>
      <c r="EG21" s="244">
        <v>0</v>
      </c>
      <c r="EH21" s="222">
        <v>0</v>
      </c>
      <c r="EI21" s="222">
        <v>0</v>
      </c>
      <c r="EJ21" s="222">
        <v>0</v>
      </c>
      <c r="EK21" s="222">
        <v>0</v>
      </c>
      <c r="EL21" s="244">
        <v>1</v>
      </c>
      <c r="EM21" s="222">
        <v>2</v>
      </c>
      <c r="EN21" s="222">
        <v>1</v>
      </c>
      <c r="EO21" s="222">
        <v>0</v>
      </c>
      <c r="EP21" s="222">
        <v>0</v>
      </c>
      <c r="EQ21" s="244">
        <v>1</v>
      </c>
      <c r="ER21" s="222">
        <v>2</v>
      </c>
      <c r="ES21" s="222">
        <v>1</v>
      </c>
      <c r="ET21" s="222">
        <v>0</v>
      </c>
      <c r="EU21" s="222">
        <v>0</v>
      </c>
      <c r="EV21" s="244">
        <v>1</v>
      </c>
      <c r="EW21" s="222">
        <v>2</v>
      </c>
      <c r="EX21" s="222">
        <v>0</v>
      </c>
      <c r="EY21" s="222">
        <v>0</v>
      </c>
      <c r="EZ21" s="222">
        <v>0</v>
      </c>
      <c r="FA21" s="244">
        <v>1</v>
      </c>
      <c r="FB21" s="222">
        <v>0</v>
      </c>
      <c r="FC21" s="222">
        <v>0</v>
      </c>
      <c r="FD21" s="222">
        <v>0</v>
      </c>
      <c r="FE21" s="222">
        <v>0</v>
      </c>
      <c r="FF21" s="223"/>
      <c r="FG21" s="90">
        <f t="shared" si="0"/>
        <v>29</v>
      </c>
      <c r="FH21" s="231">
        <f t="shared" si="1"/>
        <v>29</v>
      </c>
      <c r="FI21" s="235">
        <f t="shared" si="2"/>
        <v>35</v>
      </c>
      <c r="FJ21" s="236">
        <f t="shared" si="3"/>
        <v>15</v>
      </c>
      <c r="FK21" s="237">
        <f t="shared" si="4"/>
        <v>34</v>
      </c>
      <c r="FL21" s="239">
        <f t="shared" si="5"/>
        <v>0</v>
      </c>
      <c r="FM21" s="240"/>
      <c r="FN21" s="240"/>
      <c r="FO21" s="232"/>
      <c r="FP21" s="233"/>
      <c r="FQ21" s="234"/>
    </row>
    <row r="22" spans="1:175" ht="15.75" thickBot="1" x14ac:dyDescent="0.3">
      <c r="A22" s="88" t="s">
        <v>126</v>
      </c>
      <c r="B22" s="81">
        <v>18</v>
      </c>
      <c r="C22" s="85" t="s">
        <v>33</v>
      </c>
      <c r="D22" s="81">
        <v>47841984</v>
      </c>
      <c r="E22" s="83">
        <v>43617</v>
      </c>
      <c r="F22" s="84" t="s">
        <v>15</v>
      </c>
      <c r="G22" s="244">
        <v>1</v>
      </c>
      <c r="H22" s="222">
        <v>0</v>
      </c>
      <c r="I22" s="222">
        <v>0</v>
      </c>
      <c r="J22" s="222">
        <v>0</v>
      </c>
      <c r="K22" s="222">
        <v>0</v>
      </c>
      <c r="L22" s="244">
        <v>1</v>
      </c>
      <c r="M22" s="222">
        <v>0</v>
      </c>
      <c r="N22" s="222">
        <v>0</v>
      </c>
      <c r="O22" s="222">
        <v>0</v>
      </c>
      <c r="P22" s="222">
        <v>0</v>
      </c>
      <c r="Q22" s="244">
        <v>1</v>
      </c>
      <c r="R22" s="222">
        <v>0</v>
      </c>
      <c r="S22" s="222">
        <v>0</v>
      </c>
      <c r="T22" s="222">
        <v>0</v>
      </c>
      <c r="U22" s="222">
        <v>0</v>
      </c>
      <c r="V22" s="244">
        <v>1</v>
      </c>
      <c r="W22" s="222">
        <v>0</v>
      </c>
      <c r="X22" s="222">
        <v>0</v>
      </c>
      <c r="Y22" s="222">
        <v>0</v>
      </c>
      <c r="Z22" s="222">
        <v>7</v>
      </c>
      <c r="AA22" s="244">
        <v>1</v>
      </c>
      <c r="AB22" s="222">
        <v>0</v>
      </c>
      <c r="AC22" s="222">
        <v>0</v>
      </c>
      <c r="AD22" s="222">
        <v>8</v>
      </c>
      <c r="AE22" s="222">
        <v>7</v>
      </c>
      <c r="AF22" s="244">
        <v>1</v>
      </c>
      <c r="AG22" s="222">
        <v>0</v>
      </c>
      <c r="AH22" s="222">
        <v>0</v>
      </c>
      <c r="AI22" s="222">
        <v>0</v>
      </c>
      <c r="AJ22" s="222">
        <v>7</v>
      </c>
      <c r="AK22" s="244">
        <v>1</v>
      </c>
      <c r="AL22" s="222">
        <v>0</v>
      </c>
      <c r="AM22" s="222">
        <v>0</v>
      </c>
      <c r="AN22" s="222">
        <v>0</v>
      </c>
      <c r="AO22" s="222">
        <v>0</v>
      </c>
      <c r="AP22" s="244">
        <v>1</v>
      </c>
      <c r="AQ22" s="222">
        <v>0</v>
      </c>
      <c r="AR22" s="222">
        <v>0</v>
      </c>
      <c r="AS22" s="222">
        <v>0</v>
      </c>
      <c r="AT22" s="222">
        <v>0</v>
      </c>
      <c r="AU22" s="244">
        <v>1</v>
      </c>
      <c r="AV22" s="222">
        <v>0</v>
      </c>
      <c r="AW22" s="222">
        <v>0</v>
      </c>
      <c r="AX22" s="222">
        <v>0</v>
      </c>
      <c r="AY22" s="222">
        <v>7</v>
      </c>
      <c r="AZ22" s="244">
        <v>1</v>
      </c>
      <c r="BA22" s="222">
        <v>0</v>
      </c>
      <c r="BB22" s="222">
        <v>0</v>
      </c>
      <c r="BC22" s="222">
        <v>8</v>
      </c>
      <c r="BD22" s="222">
        <v>1</v>
      </c>
      <c r="BE22" s="244">
        <v>1</v>
      </c>
      <c r="BF22" s="222">
        <v>0</v>
      </c>
      <c r="BG22" s="222">
        <v>0</v>
      </c>
      <c r="BH22" s="222">
        <v>0</v>
      </c>
      <c r="BI22" s="222">
        <v>1</v>
      </c>
      <c r="BJ22" s="244">
        <v>1</v>
      </c>
      <c r="BK22" s="222">
        <v>0</v>
      </c>
      <c r="BL22" s="222">
        <v>0</v>
      </c>
      <c r="BM22" s="222">
        <v>0</v>
      </c>
      <c r="BN22" s="222">
        <v>1</v>
      </c>
      <c r="BO22" s="244">
        <v>1</v>
      </c>
      <c r="BP22" s="222">
        <v>0</v>
      </c>
      <c r="BQ22" s="222">
        <v>0</v>
      </c>
      <c r="BR22" s="222">
        <v>0</v>
      </c>
      <c r="BS22" s="222">
        <v>1</v>
      </c>
      <c r="BT22" s="244">
        <v>1</v>
      </c>
      <c r="BU22" s="222">
        <v>0</v>
      </c>
      <c r="BV22" s="222">
        <v>0</v>
      </c>
      <c r="BW22" s="222">
        <v>0</v>
      </c>
      <c r="BX22" s="222">
        <v>1</v>
      </c>
      <c r="BY22" s="244">
        <v>1</v>
      </c>
      <c r="BZ22" s="222">
        <v>0</v>
      </c>
      <c r="CA22" s="222">
        <v>0</v>
      </c>
      <c r="CB22" s="222">
        <v>0</v>
      </c>
      <c r="CC22" s="222">
        <v>1</v>
      </c>
      <c r="CD22" s="244">
        <v>1</v>
      </c>
      <c r="CE22" s="222">
        <v>0</v>
      </c>
      <c r="CF22" s="222">
        <v>0</v>
      </c>
      <c r="CG22" s="222">
        <v>0</v>
      </c>
      <c r="CH22" s="222">
        <v>1</v>
      </c>
      <c r="CI22" s="244">
        <v>1</v>
      </c>
      <c r="CJ22" s="222">
        <v>0</v>
      </c>
      <c r="CK22" s="222">
        <v>0</v>
      </c>
      <c r="CL22" s="222">
        <v>0</v>
      </c>
      <c r="CM22" s="222">
        <v>0</v>
      </c>
      <c r="CN22" s="244">
        <v>1</v>
      </c>
      <c r="CO22" s="222">
        <v>0</v>
      </c>
      <c r="CP22" s="222">
        <v>0</v>
      </c>
      <c r="CQ22" s="222">
        <v>0</v>
      </c>
      <c r="CR22" s="222">
        <v>1</v>
      </c>
      <c r="CS22" s="244">
        <v>1</v>
      </c>
      <c r="CT22" s="222">
        <v>0</v>
      </c>
      <c r="CU22" s="222">
        <v>0</v>
      </c>
      <c r="CV22" s="222">
        <v>0</v>
      </c>
      <c r="CW22" s="222">
        <v>1</v>
      </c>
      <c r="CX22" s="244">
        <v>1</v>
      </c>
      <c r="CY22" s="222">
        <v>0</v>
      </c>
      <c r="CZ22" s="222">
        <v>0</v>
      </c>
      <c r="DA22" s="222">
        <v>0</v>
      </c>
      <c r="DB22" s="222">
        <v>1</v>
      </c>
      <c r="DC22" s="244">
        <v>1</v>
      </c>
      <c r="DD22" s="222">
        <v>0</v>
      </c>
      <c r="DE22" s="222">
        <v>0</v>
      </c>
      <c r="DF22" s="222">
        <v>0</v>
      </c>
      <c r="DG22" s="222">
        <v>1</v>
      </c>
      <c r="DH22" s="244">
        <v>1</v>
      </c>
      <c r="DI22" s="222">
        <v>0</v>
      </c>
      <c r="DJ22" s="222">
        <v>0</v>
      </c>
      <c r="DK22" s="222">
        <v>0</v>
      </c>
      <c r="DL22" s="222">
        <v>1</v>
      </c>
      <c r="DM22" s="244">
        <v>1</v>
      </c>
      <c r="DN22" s="222">
        <v>0</v>
      </c>
      <c r="DO22" s="222">
        <v>0</v>
      </c>
      <c r="DP22" s="222">
        <v>0</v>
      </c>
      <c r="DQ22" s="222">
        <v>1</v>
      </c>
      <c r="DR22" s="244">
        <v>1</v>
      </c>
      <c r="DS22" s="222">
        <v>0</v>
      </c>
      <c r="DT22" s="222">
        <v>0</v>
      </c>
      <c r="DU22" s="222">
        <v>8</v>
      </c>
      <c r="DV22" s="222">
        <v>0</v>
      </c>
      <c r="DW22" s="244">
        <v>1</v>
      </c>
      <c r="DX22" s="222">
        <v>0</v>
      </c>
      <c r="DY22" s="222">
        <v>0</v>
      </c>
      <c r="DZ22" s="222">
        <v>0</v>
      </c>
      <c r="EA22" s="222">
        <v>7</v>
      </c>
      <c r="EB22" s="244">
        <v>1</v>
      </c>
      <c r="EC22" s="222">
        <v>0</v>
      </c>
      <c r="ED22" s="222">
        <v>0</v>
      </c>
      <c r="EE22" s="222">
        <v>0</v>
      </c>
      <c r="EF22" s="222">
        <v>7</v>
      </c>
      <c r="EG22" s="244">
        <v>1</v>
      </c>
      <c r="EH22" s="222">
        <v>0</v>
      </c>
      <c r="EI22" s="222">
        <v>0</v>
      </c>
      <c r="EJ22" s="222">
        <v>0</v>
      </c>
      <c r="EK22" s="222">
        <v>7</v>
      </c>
      <c r="EL22" s="244">
        <v>1</v>
      </c>
      <c r="EM22" s="222">
        <v>0</v>
      </c>
      <c r="EN22" s="222">
        <v>0</v>
      </c>
      <c r="EO22" s="222">
        <v>0</v>
      </c>
      <c r="EP22" s="222">
        <v>7</v>
      </c>
      <c r="EQ22" s="244">
        <v>1</v>
      </c>
      <c r="ER22" s="222">
        <v>0</v>
      </c>
      <c r="ES22" s="222">
        <v>0</v>
      </c>
      <c r="ET22" s="222">
        <v>0</v>
      </c>
      <c r="EU22" s="222">
        <v>7</v>
      </c>
      <c r="EV22" s="244">
        <v>1</v>
      </c>
      <c r="EW22" s="222">
        <v>0</v>
      </c>
      <c r="EX22" s="222">
        <v>0</v>
      </c>
      <c r="EY22" s="222">
        <v>0</v>
      </c>
      <c r="EZ22" s="222">
        <v>7</v>
      </c>
      <c r="FA22" s="244">
        <v>1</v>
      </c>
      <c r="FB22" s="222">
        <v>0</v>
      </c>
      <c r="FC22" s="222">
        <v>0</v>
      </c>
      <c r="FD22" s="222">
        <v>8</v>
      </c>
      <c r="FE22" s="222">
        <v>0</v>
      </c>
      <c r="FF22" s="223">
        <f>7-(L22+Q22+V22+AA22+AF22+AK22+AP22)</f>
        <v>0</v>
      </c>
      <c r="FG22" s="90">
        <f t="shared" si="0"/>
        <v>30</v>
      </c>
      <c r="FH22" s="231">
        <f t="shared" si="1"/>
        <v>30</v>
      </c>
      <c r="FI22" s="235">
        <f t="shared" si="2"/>
        <v>0</v>
      </c>
      <c r="FJ22" s="236">
        <f t="shared" si="3"/>
        <v>0</v>
      </c>
      <c r="FK22" s="237">
        <f t="shared" si="4"/>
        <v>32</v>
      </c>
      <c r="FL22" s="239">
        <f t="shared" si="5"/>
        <v>83</v>
      </c>
      <c r="FM22" s="240"/>
      <c r="FN22" s="240"/>
      <c r="FO22" s="232"/>
      <c r="FP22" s="233"/>
      <c r="FQ22" s="234"/>
    </row>
    <row r="23" spans="1:175" ht="15.75" thickBot="1" x14ac:dyDescent="0.3">
      <c r="A23" s="88"/>
      <c r="B23" s="113">
        <v>19</v>
      </c>
      <c r="C23" s="85" t="s">
        <v>141</v>
      </c>
      <c r="D23" s="81">
        <v>79381179</v>
      </c>
      <c r="E23" s="83">
        <v>44210</v>
      </c>
      <c r="F23" s="84" t="s">
        <v>15</v>
      </c>
      <c r="G23" s="244">
        <v>0</v>
      </c>
      <c r="H23" s="222">
        <v>0</v>
      </c>
      <c r="I23" s="222">
        <v>0</v>
      </c>
      <c r="J23" s="222">
        <v>0</v>
      </c>
      <c r="K23" s="222">
        <v>0</v>
      </c>
      <c r="L23" s="244">
        <v>0</v>
      </c>
      <c r="M23" s="222">
        <v>0</v>
      </c>
      <c r="N23" s="222">
        <v>0</v>
      </c>
      <c r="O23" s="222">
        <v>0</v>
      </c>
      <c r="P23" s="222">
        <v>0</v>
      </c>
      <c r="Q23" s="244">
        <v>0</v>
      </c>
      <c r="R23" s="222">
        <v>0</v>
      </c>
      <c r="S23" s="222">
        <v>0</v>
      </c>
      <c r="T23" s="222">
        <v>0</v>
      </c>
      <c r="U23" s="222">
        <v>0</v>
      </c>
      <c r="V23" s="244">
        <v>0</v>
      </c>
      <c r="W23" s="222">
        <v>0</v>
      </c>
      <c r="X23" s="222">
        <v>0</v>
      </c>
      <c r="Y23" s="222">
        <v>0</v>
      </c>
      <c r="Z23" s="222">
        <v>0</v>
      </c>
      <c r="AA23" s="244">
        <v>0</v>
      </c>
      <c r="AB23" s="222">
        <v>0</v>
      </c>
      <c r="AC23" s="222">
        <v>0</v>
      </c>
      <c r="AD23" s="222">
        <v>0</v>
      </c>
      <c r="AE23" s="222">
        <v>0</v>
      </c>
      <c r="AF23" s="244">
        <v>0</v>
      </c>
      <c r="AG23" s="222">
        <v>0</v>
      </c>
      <c r="AH23" s="222">
        <v>0</v>
      </c>
      <c r="AI23" s="222">
        <v>0</v>
      </c>
      <c r="AJ23" s="222">
        <v>0</v>
      </c>
      <c r="AK23" s="244">
        <v>0</v>
      </c>
      <c r="AL23" s="222">
        <v>0</v>
      </c>
      <c r="AM23" s="222">
        <v>0</v>
      </c>
      <c r="AN23" s="222">
        <v>0</v>
      </c>
      <c r="AO23" s="222">
        <v>0</v>
      </c>
      <c r="AP23" s="244">
        <v>0</v>
      </c>
      <c r="AQ23" s="222">
        <v>0</v>
      </c>
      <c r="AR23" s="222">
        <v>0</v>
      </c>
      <c r="AS23" s="222">
        <v>0</v>
      </c>
      <c r="AT23" s="222">
        <v>0</v>
      </c>
      <c r="AU23" s="244">
        <v>0</v>
      </c>
      <c r="AV23" s="222">
        <v>0</v>
      </c>
      <c r="AW23" s="222">
        <v>0</v>
      </c>
      <c r="AX23" s="222">
        <v>0</v>
      </c>
      <c r="AY23" s="222">
        <v>0</v>
      </c>
      <c r="AZ23" s="244">
        <v>0</v>
      </c>
      <c r="BA23" s="222">
        <v>0</v>
      </c>
      <c r="BB23" s="222">
        <v>0</v>
      </c>
      <c r="BC23" s="222">
        <v>0</v>
      </c>
      <c r="BD23" s="222">
        <v>0</v>
      </c>
      <c r="BE23" s="244">
        <v>0</v>
      </c>
      <c r="BF23" s="222">
        <v>0</v>
      </c>
      <c r="BG23" s="222">
        <v>0</v>
      </c>
      <c r="BH23" s="222">
        <v>0</v>
      </c>
      <c r="BI23" s="222">
        <v>0</v>
      </c>
      <c r="BJ23" s="244">
        <v>0</v>
      </c>
      <c r="BK23" s="222">
        <v>0</v>
      </c>
      <c r="BL23" s="222">
        <v>0</v>
      </c>
      <c r="BM23" s="222">
        <v>0</v>
      </c>
      <c r="BN23" s="222">
        <v>0</v>
      </c>
      <c r="BO23" s="244">
        <v>0</v>
      </c>
      <c r="BP23" s="222">
        <v>0</v>
      </c>
      <c r="BQ23" s="222">
        <v>0</v>
      </c>
      <c r="BR23" s="222">
        <v>0</v>
      </c>
      <c r="BS23" s="222">
        <v>0</v>
      </c>
      <c r="BT23" s="244">
        <v>0</v>
      </c>
      <c r="BU23" s="222">
        <v>0</v>
      </c>
      <c r="BV23" s="222">
        <v>0</v>
      </c>
      <c r="BW23" s="222">
        <v>0</v>
      </c>
      <c r="BX23" s="222">
        <v>0</v>
      </c>
      <c r="BY23" s="244">
        <v>0</v>
      </c>
      <c r="BZ23" s="222">
        <v>0</v>
      </c>
      <c r="CA23" s="222">
        <v>0</v>
      </c>
      <c r="CB23" s="222">
        <v>0</v>
      </c>
      <c r="CC23" s="222">
        <v>0</v>
      </c>
      <c r="CD23" s="244">
        <v>0</v>
      </c>
      <c r="CE23" s="222">
        <v>0</v>
      </c>
      <c r="CF23" s="222">
        <v>0</v>
      </c>
      <c r="CG23" s="222">
        <v>0</v>
      </c>
      <c r="CH23" s="222">
        <v>0</v>
      </c>
      <c r="CI23" s="244">
        <v>0</v>
      </c>
      <c r="CJ23" s="222">
        <v>0</v>
      </c>
      <c r="CK23" s="222">
        <v>0</v>
      </c>
      <c r="CL23" s="222">
        <v>0</v>
      </c>
      <c r="CM23" s="222">
        <v>0</v>
      </c>
      <c r="CN23" s="244">
        <v>0</v>
      </c>
      <c r="CO23" s="222">
        <v>0</v>
      </c>
      <c r="CP23" s="222">
        <v>0</v>
      </c>
      <c r="CQ23" s="222">
        <v>0</v>
      </c>
      <c r="CR23" s="222">
        <v>0</v>
      </c>
      <c r="CS23" s="244">
        <v>0</v>
      </c>
      <c r="CT23" s="222">
        <v>0</v>
      </c>
      <c r="CU23" s="222">
        <v>0</v>
      </c>
      <c r="CV23" s="222">
        <v>0</v>
      </c>
      <c r="CW23" s="222">
        <v>0</v>
      </c>
      <c r="CX23" s="244">
        <v>0</v>
      </c>
      <c r="CY23" s="222">
        <v>0</v>
      </c>
      <c r="CZ23" s="222">
        <v>0</v>
      </c>
      <c r="DA23" s="222">
        <v>0</v>
      </c>
      <c r="DB23" s="222">
        <v>0</v>
      </c>
      <c r="DC23" s="244">
        <v>1</v>
      </c>
      <c r="DD23" s="222">
        <v>2</v>
      </c>
      <c r="DE23" s="222">
        <v>1</v>
      </c>
      <c r="DF23" s="222">
        <v>0</v>
      </c>
      <c r="DG23" s="222">
        <v>0</v>
      </c>
      <c r="DH23" s="244">
        <v>1</v>
      </c>
      <c r="DI23" s="222">
        <v>2</v>
      </c>
      <c r="DJ23" s="222">
        <v>1</v>
      </c>
      <c r="DK23" s="222">
        <v>0</v>
      </c>
      <c r="DL23" s="222">
        <v>0</v>
      </c>
      <c r="DM23" s="244">
        <v>1</v>
      </c>
      <c r="DN23" s="222">
        <v>2</v>
      </c>
      <c r="DO23" s="222">
        <v>1</v>
      </c>
      <c r="DP23" s="222">
        <v>0</v>
      </c>
      <c r="DQ23" s="222">
        <v>0</v>
      </c>
      <c r="DR23" s="244">
        <v>1</v>
      </c>
      <c r="DS23" s="222">
        <v>0</v>
      </c>
      <c r="DT23" s="222">
        <v>0</v>
      </c>
      <c r="DU23" s="222">
        <v>0</v>
      </c>
      <c r="DV23" s="222">
        <v>0</v>
      </c>
      <c r="DW23" s="244">
        <v>0</v>
      </c>
      <c r="DX23" s="222">
        <v>0</v>
      </c>
      <c r="DY23" s="222">
        <v>0</v>
      </c>
      <c r="DZ23" s="222">
        <v>0</v>
      </c>
      <c r="EA23" s="222">
        <v>0</v>
      </c>
      <c r="EB23" s="244">
        <v>1</v>
      </c>
      <c r="EC23" s="222">
        <v>2</v>
      </c>
      <c r="ED23" s="222">
        <v>1</v>
      </c>
      <c r="EE23" s="222">
        <v>0</v>
      </c>
      <c r="EF23" s="222">
        <v>0</v>
      </c>
      <c r="EG23" s="244">
        <v>1</v>
      </c>
      <c r="EH23" s="222">
        <v>0</v>
      </c>
      <c r="EI23" s="222">
        <v>0</v>
      </c>
      <c r="EJ23" s="222">
        <v>0</v>
      </c>
      <c r="EK23" s="222">
        <v>0</v>
      </c>
      <c r="EL23" s="244">
        <v>1</v>
      </c>
      <c r="EM23" s="222">
        <v>0</v>
      </c>
      <c r="EN23" s="222">
        <v>0</v>
      </c>
      <c r="EO23" s="222">
        <v>0</v>
      </c>
      <c r="EP23" s="222">
        <v>0</v>
      </c>
      <c r="EQ23" s="244">
        <v>1</v>
      </c>
      <c r="ER23" s="222">
        <v>1</v>
      </c>
      <c r="ES23" s="222">
        <v>0</v>
      </c>
      <c r="ET23" s="222">
        <v>0</v>
      </c>
      <c r="EU23" s="222">
        <v>0</v>
      </c>
      <c r="EV23" s="244">
        <v>0</v>
      </c>
      <c r="EW23" s="222">
        <v>0</v>
      </c>
      <c r="EX23" s="222">
        <v>0</v>
      </c>
      <c r="EY23" s="222">
        <v>0</v>
      </c>
      <c r="EZ23" s="222">
        <v>0</v>
      </c>
      <c r="FA23" s="244">
        <v>1</v>
      </c>
      <c r="FB23" s="222">
        <v>0</v>
      </c>
      <c r="FC23" s="222">
        <v>0</v>
      </c>
      <c r="FD23" s="222">
        <v>0</v>
      </c>
      <c r="FE23" s="222">
        <v>0</v>
      </c>
      <c r="FF23" s="223"/>
      <c r="FG23" s="90">
        <f t="shared" si="0"/>
        <v>15</v>
      </c>
      <c r="FH23" s="231">
        <f t="shared" si="1"/>
        <v>15</v>
      </c>
      <c r="FI23" s="235">
        <f t="shared" si="2"/>
        <v>9</v>
      </c>
      <c r="FJ23" s="236">
        <f t="shared" si="3"/>
        <v>4</v>
      </c>
      <c r="FK23" s="237">
        <f t="shared" si="4"/>
        <v>0</v>
      </c>
      <c r="FL23" s="239">
        <f t="shared" si="5"/>
        <v>0</v>
      </c>
      <c r="FM23" s="240"/>
      <c r="FN23" s="240"/>
      <c r="FO23" s="232"/>
      <c r="FP23" s="233"/>
      <c r="FQ23" s="234"/>
    </row>
    <row r="24" spans="1:175" ht="15.75" thickBot="1" x14ac:dyDescent="0.3">
      <c r="A24" s="88" t="s">
        <v>124</v>
      </c>
      <c r="B24" s="113">
        <v>20</v>
      </c>
      <c r="C24" s="85" t="s">
        <v>130</v>
      </c>
      <c r="D24" s="81">
        <v>46524614</v>
      </c>
      <c r="E24" s="83">
        <v>44166</v>
      </c>
      <c r="F24" s="84" t="s">
        <v>15</v>
      </c>
      <c r="G24" s="244">
        <v>1</v>
      </c>
      <c r="H24" s="222">
        <v>0</v>
      </c>
      <c r="I24" s="222">
        <v>0</v>
      </c>
      <c r="J24" s="222">
        <v>0</v>
      </c>
      <c r="K24" s="222">
        <v>0</v>
      </c>
      <c r="L24" s="244">
        <v>1</v>
      </c>
      <c r="M24" s="222">
        <v>0</v>
      </c>
      <c r="N24" s="222">
        <v>0</v>
      </c>
      <c r="O24" s="222">
        <v>0</v>
      </c>
      <c r="P24" s="222">
        <v>0</v>
      </c>
      <c r="Q24" s="244">
        <v>1</v>
      </c>
      <c r="R24" s="222">
        <v>0</v>
      </c>
      <c r="S24" s="222">
        <v>0</v>
      </c>
      <c r="T24" s="222">
        <v>0</v>
      </c>
      <c r="U24" s="222">
        <v>0</v>
      </c>
      <c r="V24" s="244">
        <v>1</v>
      </c>
      <c r="W24" s="222">
        <v>2</v>
      </c>
      <c r="X24" s="222">
        <v>1</v>
      </c>
      <c r="Y24" s="222">
        <v>0</v>
      </c>
      <c r="Z24" s="222">
        <v>0</v>
      </c>
      <c r="AA24" s="244">
        <v>1</v>
      </c>
      <c r="AB24" s="222">
        <v>2</v>
      </c>
      <c r="AC24" s="222">
        <v>1</v>
      </c>
      <c r="AD24" s="222">
        <v>11</v>
      </c>
      <c r="AE24" s="222">
        <v>0</v>
      </c>
      <c r="AF24" s="244">
        <v>1</v>
      </c>
      <c r="AG24" s="222">
        <v>0.5</v>
      </c>
      <c r="AH24" s="222">
        <v>0</v>
      </c>
      <c r="AI24" s="222">
        <v>0</v>
      </c>
      <c r="AJ24" s="222">
        <v>0</v>
      </c>
      <c r="AK24" s="244">
        <v>1</v>
      </c>
      <c r="AL24" s="222">
        <v>0</v>
      </c>
      <c r="AM24" s="222">
        <v>0</v>
      </c>
      <c r="AN24" s="222">
        <v>0</v>
      </c>
      <c r="AO24" s="222">
        <v>0</v>
      </c>
      <c r="AP24" s="244">
        <v>1</v>
      </c>
      <c r="AQ24" s="222">
        <v>0</v>
      </c>
      <c r="AR24" s="222">
        <v>0</v>
      </c>
      <c r="AS24" s="222">
        <v>0</v>
      </c>
      <c r="AT24" s="222">
        <v>0</v>
      </c>
      <c r="AU24" s="244">
        <v>1</v>
      </c>
      <c r="AV24" s="222">
        <v>2</v>
      </c>
      <c r="AW24" s="222">
        <v>1</v>
      </c>
      <c r="AX24" s="222">
        <v>0</v>
      </c>
      <c r="AY24" s="222">
        <v>0</v>
      </c>
      <c r="AZ24" s="244">
        <v>1</v>
      </c>
      <c r="BA24" s="222">
        <v>0</v>
      </c>
      <c r="BB24" s="222">
        <v>0</v>
      </c>
      <c r="BC24" s="222">
        <v>0</v>
      </c>
      <c r="BD24" s="222">
        <v>0</v>
      </c>
      <c r="BE24" s="244">
        <v>1</v>
      </c>
      <c r="BF24" s="222">
        <v>2</v>
      </c>
      <c r="BG24" s="222">
        <v>0.5</v>
      </c>
      <c r="BH24" s="222">
        <v>0</v>
      </c>
      <c r="BI24" s="222">
        <v>0</v>
      </c>
      <c r="BJ24" s="244">
        <v>1</v>
      </c>
      <c r="BK24" s="222">
        <v>2</v>
      </c>
      <c r="BL24" s="222">
        <v>1</v>
      </c>
      <c r="BM24" s="222">
        <v>0</v>
      </c>
      <c r="BN24" s="222">
        <v>0</v>
      </c>
      <c r="BO24" s="244">
        <v>1</v>
      </c>
      <c r="BP24" s="222">
        <v>2</v>
      </c>
      <c r="BQ24" s="222">
        <v>1</v>
      </c>
      <c r="BR24" s="222">
        <v>0</v>
      </c>
      <c r="BS24" s="222">
        <v>0</v>
      </c>
      <c r="BT24" s="244">
        <v>1</v>
      </c>
      <c r="BU24" s="222">
        <v>2</v>
      </c>
      <c r="BV24" s="222">
        <v>1</v>
      </c>
      <c r="BW24" s="222">
        <v>0</v>
      </c>
      <c r="BX24" s="222">
        <v>0</v>
      </c>
      <c r="BY24" s="244">
        <v>1</v>
      </c>
      <c r="BZ24" s="222">
        <v>2</v>
      </c>
      <c r="CA24" s="222">
        <v>1</v>
      </c>
      <c r="CB24" s="222">
        <v>0</v>
      </c>
      <c r="CC24" s="222">
        <v>0</v>
      </c>
      <c r="CD24" s="244">
        <v>1</v>
      </c>
      <c r="CE24" s="222">
        <v>2</v>
      </c>
      <c r="CF24" s="222">
        <v>1</v>
      </c>
      <c r="CG24" s="222">
        <v>0</v>
      </c>
      <c r="CH24" s="222">
        <v>0</v>
      </c>
      <c r="CI24" s="244">
        <v>1</v>
      </c>
      <c r="CJ24" s="222">
        <v>0</v>
      </c>
      <c r="CK24" s="222">
        <v>0</v>
      </c>
      <c r="CL24" s="222">
        <v>0</v>
      </c>
      <c r="CM24" s="222">
        <v>0</v>
      </c>
      <c r="CN24" s="244">
        <v>1</v>
      </c>
      <c r="CO24" s="222">
        <v>2</v>
      </c>
      <c r="CP24" s="222">
        <v>1</v>
      </c>
      <c r="CQ24" s="222">
        <v>0</v>
      </c>
      <c r="CR24" s="222">
        <v>0</v>
      </c>
      <c r="CS24" s="244">
        <v>1</v>
      </c>
      <c r="CT24" s="222">
        <v>2</v>
      </c>
      <c r="CU24" s="222">
        <v>1</v>
      </c>
      <c r="CV24" s="222">
        <v>0</v>
      </c>
      <c r="CW24" s="222">
        <v>0</v>
      </c>
      <c r="CX24" s="244">
        <v>1</v>
      </c>
      <c r="CY24" s="222">
        <v>2</v>
      </c>
      <c r="CZ24" s="222">
        <v>0.5</v>
      </c>
      <c r="DA24" s="222">
        <v>0</v>
      </c>
      <c r="DB24" s="222">
        <v>0</v>
      </c>
      <c r="DC24" s="244">
        <v>1</v>
      </c>
      <c r="DD24" s="222">
        <v>2</v>
      </c>
      <c r="DE24" s="222">
        <v>1</v>
      </c>
      <c r="DF24" s="222">
        <v>0</v>
      </c>
      <c r="DG24" s="222">
        <v>0</v>
      </c>
      <c r="DH24" s="244">
        <v>1</v>
      </c>
      <c r="DI24" s="222">
        <v>0</v>
      </c>
      <c r="DJ24" s="222">
        <v>0</v>
      </c>
      <c r="DK24" s="222">
        <v>0</v>
      </c>
      <c r="DL24" s="222">
        <v>0</v>
      </c>
      <c r="DM24" s="244">
        <v>1</v>
      </c>
      <c r="DN24" s="222">
        <v>2</v>
      </c>
      <c r="DO24" s="222">
        <v>1</v>
      </c>
      <c r="DP24" s="222">
        <v>0</v>
      </c>
      <c r="DQ24" s="222">
        <v>0</v>
      </c>
      <c r="DR24" s="244">
        <v>1</v>
      </c>
      <c r="DS24" s="222">
        <v>0</v>
      </c>
      <c r="DT24" s="222">
        <v>0</v>
      </c>
      <c r="DU24" s="222">
        <v>0</v>
      </c>
      <c r="DV24" s="222">
        <v>0</v>
      </c>
      <c r="DW24" s="244">
        <v>1</v>
      </c>
      <c r="DX24" s="222">
        <v>2</v>
      </c>
      <c r="DY24" s="222">
        <v>1</v>
      </c>
      <c r="DZ24" s="222">
        <v>0</v>
      </c>
      <c r="EA24" s="222">
        <v>0</v>
      </c>
      <c r="EB24" s="244">
        <v>1</v>
      </c>
      <c r="EC24" s="222">
        <v>2</v>
      </c>
      <c r="ED24" s="222">
        <v>1</v>
      </c>
      <c r="EE24" s="222">
        <v>0</v>
      </c>
      <c r="EF24" s="222">
        <v>0</v>
      </c>
      <c r="EG24" s="244">
        <v>1</v>
      </c>
      <c r="EH24" s="222">
        <v>2</v>
      </c>
      <c r="EI24" s="222">
        <v>0</v>
      </c>
      <c r="EJ24" s="222">
        <v>0</v>
      </c>
      <c r="EK24" s="222">
        <v>0</v>
      </c>
      <c r="EL24" s="244">
        <v>1</v>
      </c>
      <c r="EM24" s="222">
        <v>2</v>
      </c>
      <c r="EN24" s="222">
        <v>1</v>
      </c>
      <c r="EO24" s="222">
        <v>0</v>
      </c>
      <c r="EP24" s="222">
        <v>0</v>
      </c>
      <c r="EQ24" s="244">
        <v>1</v>
      </c>
      <c r="ER24" s="222">
        <v>2</v>
      </c>
      <c r="ES24" s="222">
        <v>0</v>
      </c>
      <c r="ET24" s="222">
        <v>0</v>
      </c>
      <c r="EU24" s="222">
        <v>0</v>
      </c>
      <c r="EV24" s="244">
        <v>1</v>
      </c>
      <c r="EW24" s="222">
        <v>2</v>
      </c>
      <c r="EX24" s="222">
        <v>1</v>
      </c>
      <c r="EY24" s="222">
        <v>0</v>
      </c>
      <c r="EZ24" s="222">
        <v>0</v>
      </c>
      <c r="FA24" s="244">
        <v>1</v>
      </c>
      <c r="FB24" s="222">
        <v>0</v>
      </c>
      <c r="FC24" s="222">
        <v>0</v>
      </c>
      <c r="FD24" s="222">
        <v>0</v>
      </c>
      <c r="FE24" s="222">
        <v>0</v>
      </c>
      <c r="FF24" s="223"/>
      <c r="FG24" s="90">
        <f t="shared" si="0"/>
        <v>30</v>
      </c>
      <c r="FH24" s="231">
        <f t="shared" si="1"/>
        <v>30</v>
      </c>
      <c r="FI24" s="235">
        <f t="shared" si="2"/>
        <v>40.5</v>
      </c>
      <c r="FJ24" s="236">
        <f t="shared" si="3"/>
        <v>17</v>
      </c>
      <c r="FK24" s="237">
        <f t="shared" si="4"/>
        <v>11</v>
      </c>
      <c r="FL24" s="239">
        <f t="shared" si="5"/>
        <v>0</v>
      </c>
      <c r="FM24" s="240"/>
      <c r="FN24" s="240"/>
      <c r="FO24" s="232"/>
      <c r="FP24" s="233"/>
      <c r="FQ24" s="234"/>
    </row>
    <row r="25" spans="1:175" s="200" customFormat="1" ht="15.75" thickBot="1" x14ac:dyDescent="0.3">
      <c r="A25" s="88" t="s">
        <v>22</v>
      </c>
      <c r="B25" s="81">
        <v>21</v>
      </c>
      <c r="C25" s="85" t="s">
        <v>34</v>
      </c>
      <c r="D25" s="81">
        <v>73600241</v>
      </c>
      <c r="E25" s="83">
        <v>43784</v>
      </c>
      <c r="F25" s="84" t="s">
        <v>22</v>
      </c>
      <c r="G25" s="244">
        <v>1</v>
      </c>
      <c r="H25" s="222">
        <v>0</v>
      </c>
      <c r="I25" s="222">
        <v>0</v>
      </c>
      <c r="J25" s="222">
        <v>0</v>
      </c>
      <c r="K25" s="222">
        <v>0</v>
      </c>
      <c r="L25" s="244">
        <v>1</v>
      </c>
      <c r="M25" s="222">
        <v>0</v>
      </c>
      <c r="N25" s="222">
        <v>0</v>
      </c>
      <c r="O25" s="222">
        <v>0</v>
      </c>
      <c r="P25" s="222">
        <v>0</v>
      </c>
      <c r="Q25" s="244">
        <v>1</v>
      </c>
      <c r="R25" s="222">
        <v>0</v>
      </c>
      <c r="S25" s="222">
        <v>0</v>
      </c>
      <c r="T25" s="222">
        <v>0</v>
      </c>
      <c r="U25" s="222">
        <v>0</v>
      </c>
      <c r="V25" s="244">
        <v>1</v>
      </c>
      <c r="W25" s="222">
        <v>2</v>
      </c>
      <c r="X25" s="222">
        <v>0</v>
      </c>
      <c r="Y25" s="222">
        <v>0</v>
      </c>
      <c r="Z25" s="222">
        <v>0</v>
      </c>
      <c r="AA25" s="244">
        <v>1</v>
      </c>
      <c r="AB25" s="222">
        <v>0</v>
      </c>
      <c r="AC25" s="222">
        <v>0</v>
      </c>
      <c r="AD25" s="222">
        <v>8</v>
      </c>
      <c r="AE25" s="222">
        <v>0</v>
      </c>
      <c r="AF25" s="244">
        <v>1</v>
      </c>
      <c r="AG25" s="222">
        <v>2</v>
      </c>
      <c r="AH25" s="222">
        <v>1</v>
      </c>
      <c r="AI25" s="222">
        <v>0</v>
      </c>
      <c r="AJ25" s="222">
        <v>0</v>
      </c>
      <c r="AK25" s="244">
        <v>1</v>
      </c>
      <c r="AL25" s="222">
        <v>0</v>
      </c>
      <c r="AM25" s="222">
        <v>0</v>
      </c>
      <c r="AN25" s="222">
        <v>0</v>
      </c>
      <c r="AO25" s="222">
        <v>0</v>
      </c>
      <c r="AP25" s="244">
        <v>1</v>
      </c>
      <c r="AQ25" s="222">
        <v>0</v>
      </c>
      <c r="AR25" s="222">
        <v>0</v>
      </c>
      <c r="AS25" s="222">
        <v>0</v>
      </c>
      <c r="AT25" s="222">
        <v>0</v>
      </c>
      <c r="AU25" s="244">
        <v>1</v>
      </c>
      <c r="AV25" s="222">
        <v>0</v>
      </c>
      <c r="AW25" s="222">
        <v>0</v>
      </c>
      <c r="AX25" s="222">
        <v>0</v>
      </c>
      <c r="AY25" s="222">
        <v>0</v>
      </c>
      <c r="AZ25" s="244">
        <v>1</v>
      </c>
      <c r="BA25" s="222">
        <v>0</v>
      </c>
      <c r="BB25" s="222">
        <v>0</v>
      </c>
      <c r="BC25" s="222">
        <v>0</v>
      </c>
      <c r="BD25" s="222">
        <v>0</v>
      </c>
      <c r="BE25" s="244">
        <v>1</v>
      </c>
      <c r="BF25" s="222">
        <v>2</v>
      </c>
      <c r="BG25" s="222">
        <v>0</v>
      </c>
      <c r="BH25" s="222">
        <v>0</v>
      </c>
      <c r="BI25" s="222">
        <v>0</v>
      </c>
      <c r="BJ25" s="244">
        <v>1</v>
      </c>
      <c r="BK25" s="222">
        <v>2</v>
      </c>
      <c r="BL25" s="222">
        <v>0</v>
      </c>
      <c r="BM25" s="222">
        <v>0</v>
      </c>
      <c r="BN25" s="222">
        <v>0</v>
      </c>
      <c r="BO25" s="244">
        <v>1</v>
      </c>
      <c r="BP25" s="222">
        <v>1</v>
      </c>
      <c r="BQ25" s="222">
        <v>0</v>
      </c>
      <c r="BR25" s="222">
        <v>0</v>
      </c>
      <c r="BS25" s="222">
        <v>0</v>
      </c>
      <c r="BT25" s="244">
        <v>1</v>
      </c>
      <c r="BU25" s="222">
        <v>2</v>
      </c>
      <c r="BV25" s="222">
        <v>1</v>
      </c>
      <c r="BW25" s="222">
        <v>0</v>
      </c>
      <c r="BX25" s="222">
        <v>0</v>
      </c>
      <c r="BY25" s="244">
        <v>1</v>
      </c>
      <c r="BZ25" s="222">
        <v>2</v>
      </c>
      <c r="CA25" s="222">
        <v>1</v>
      </c>
      <c r="CB25" s="222">
        <v>0</v>
      </c>
      <c r="CC25" s="222">
        <v>0</v>
      </c>
      <c r="CD25" s="244">
        <v>1</v>
      </c>
      <c r="CE25" s="222">
        <v>0</v>
      </c>
      <c r="CF25" s="222">
        <v>0</v>
      </c>
      <c r="CG25" s="222">
        <v>0</v>
      </c>
      <c r="CH25" s="222">
        <v>0</v>
      </c>
      <c r="CI25" s="244">
        <v>1</v>
      </c>
      <c r="CJ25" s="222">
        <v>0</v>
      </c>
      <c r="CK25" s="222">
        <v>0</v>
      </c>
      <c r="CL25" s="222">
        <v>0</v>
      </c>
      <c r="CM25" s="222">
        <v>0</v>
      </c>
      <c r="CN25" s="244">
        <v>1</v>
      </c>
      <c r="CO25" s="222">
        <v>0</v>
      </c>
      <c r="CP25" s="222">
        <v>0</v>
      </c>
      <c r="CQ25" s="222">
        <v>0</v>
      </c>
      <c r="CR25" s="222">
        <v>0</v>
      </c>
      <c r="CS25" s="244">
        <v>1</v>
      </c>
      <c r="CT25" s="222">
        <v>2</v>
      </c>
      <c r="CU25" s="222">
        <v>0</v>
      </c>
      <c r="CV25" s="222">
        <v>0</v>
      </c>
      <c r="CW25" s="222">
        <v>0</v>
      </c>
      <c r="CX25" s="244">
        <v>1</v>
      </c>
      <c r="CY25" s="222">
        <v>0</v>
      </c>
      <c r="CZ25" s="222">
        <v>0</v>
      </c>
      <c r="DA25" s="222">
        <v>0</v>
      </c>
      <c r="DB25" s="222">
        <v>0</v>
      </c>
      <c r="DC25" s="244">
        <v>1</v>
      </c>
      <c r="DD25" s="222">
        <v>2</v>
      </c>
      <c r="DE25" s="222">
        <v>0</v>
      </c>
      <c r="DF25" s="222">
        <v>0</v>
      </c>
      <c r="DG25" s="222">
        <v>0</v>
      </c>
      <c r="DH25" s="244">
        <v>1</v>
      </c>
      <c r="DI25" s="222">
        <v>2</v>
      </c>
      <c r="DJ25" s="222">
        <v>0</v>
      </c>
      <c r="DK25" s="222">
        <v>0</v>
      </c>
      <c r="DL25" s="222">
        <v>0</v>
      </c>
      <c r="DM25" s="244">
        <v>1</v>
      </c>
      <c r="DN25" s="222">
        <v>0</v>
      </c>
      <c r="DO25" s="222">
        <v>0</v>
      </c>
      <c r="DP25" s="222">
        <v>0</v>
      </c>
      <c r="DQ25" s="222">
        <v>0</v>
      </c>
      <c r="DR25" s="244">
        <v>1</v>
      </c>
      <c r="DS25" s="222">
        <v>0</v>
      </c>
      <c r="DT25" s="222">
        <v>0</v>
      </c>
      <c r="DU25" s="222">
        <v>0</v>
      </c>
      <c r="DV25" s="222">
        <v>0</v>
      </c>
      <c r="DW25" s="244">
        <v>1</v>
      </c>
      <c r="DX25" s="222">
        <v>0</v>
      </c>
      <c r="DY25" s="222">
        <v>0</v>
      </c>
      <c r="DZ25" s="222">
        <v>0</v>
      </c>
      <c r="EA25" s="222">
        <v>0</v>
      </c>
      <c r="EB25" s="244">
        <v>1</v>
      </c>
      <c r="EC25" s="222">
        <v>2</v>
      </c>
      <c r="ED25" s="222">
        <v>3</v>
      </c>
      <c r="EE25" s="222">
        <v>0</v>
      </c>
      <c r="EF25" s="222">
        <v>0</v>
      </c>
      <c r="EG25" s="244">
        <v>1</v>
      </c>
      <c r="EH25" s="222">
        <v>2</v>
      </c>
      <c r="EI25" s="222">
        <v>0</v>
      </c>
      <c r="EJ25" s="222">
        <v>0</v>
      </c>
      <c r="EK25" s="222">
        <v>0</v>
      </c>
      <c r="EL25" s="244">
        <v>1</v>
      </c>
      <c r="EM25" s="222">
        <v>2</v>
      </c>
      <c r="EN25" s="222">
        <v>1</v>
      </c>
      <c r="EO25" s="222">
        <v>0</v>
      </c>
      <c r="EP25" s="222">
        <v>0</v>
      </c>
      <c r="EQ25" s="244">
        <v>1</v>
      </c>
      <c r="ER25" s="222">
        <v>2</v>
      </c>
      <c r="ES25" s="222">
        <v>2</v>
      </c>
      <c r="ET25" s="222">
        <v>0</v>
      </c>
      <c r="EU25" s="222">
        <v>8</v>
      </c>
      <c r="EV25" s="244">
        <v>1</v>
      </c>
      <c r="EW25" s="222">
        <v>0</v>
      </c>
      <c r="EX25" s="222">
        <v>0</v>
      </c>
      <c r="EY25" s="222">
        <v>0</v>
      </c>
      <c r="EZ25" s="222">
        <v>0</v>
      </c>
      <c r="FA25" s="244">
        <v>1</v>
      </c>
      <c r="FB25" s="222">
        <v>0</v>
      </c>
      <c r="FC25" s="222">
        <v>0</v>
      </c>
      <c r="FD25" s="222">
        <v>0</v>
      </c>
      <c r="FE25" s="222">
        <v>0</v>
      </c>
      <c r="FF25" s="223">
        <f>7-(L25+Q25+V25+AA25+AF25+AK25+AP25)</f>
        <v>0</v>
      </c>
      <c r="FG25" s="90">
        <f t="shared" si="0"/>
        <v>30</v>
      </c>
      <c r="FH25" s="231">
        <f t="shared" si="1"/>
        <v>30</v>
      </c>
      <c r="FI25" s="235">
        <f t="shared" si="2"/>
        <v>27</v>
      </c>
      <c r="FJ25" s="236">
        <f t="shared" si="3"/>
        <v>9</v>
      </c>
      <c r="FK25" s="237">
        <f t="shared" si="4"/>
        <v>8</v>
      </c>
      <c r="FL25" s="239">
        <f t="shared" si="5"/>
        <v>8</v>
      </c>
      <c r="FM25" s="240"/>
      <c r="FN25" s="240"/>
      <c r="FO25" s="232"/>
      <c r="FP25" s="233"/>
      <c r="FQ25" s="234"/>
      <c r="FR25" s="199"/>
      <c r="FS25" s="199"/>
    </row>
    <row r="26" spans="1:175" ht="15.75" thickBot="1" x14ac:dyDescent="0.3">
      <c r="A26" s="88" t="s">
        <v>124</v>
      </c>
      <c r="B26" s="113">
        <v>22</v>
      </c>
      <c r="C26" s="85" t="s">
        <v>35</v>
      </c>
      <c r="D26" s="81">
        <v>73855719</v>
      </c>
      <c r="E26" s="83">
        <v>43617</v>
      </c>
      <c r="F26" s="84" t="s">
        <v>15</v>
      </c>
      <c r="G26" s="244">
        <v>1</v>
      </c>
      <c r="H26" s="222">
        <v>0</v>
      </c>
      <c r="I26" s="222">
        <v>0</v>
      </c>
      <c r="J26" s="222">
        <v>0</v>
      </c>
      <c r="K26" s="222">
        <v>0</v>
      </c>
      <c r="L26" s="244">
        <v>1</v>
      </c>
      <c r="M26" s="222">
        <v>0</v>
      </c>
      <c r="N26" s="222">
        <v>0</v>
      </c>
      <c r="O26" s="222">
        <v>0</v>
      </c>
      <c r="P26" s="222">
        <v>0</v>
      </c>
      <c r="Q26" s="244">
        <v>1</v>
      </c>
      <c r="R26" s="222">
        <v>1</v>
      </c>
      <c r="S26" s="222">
        <v>0</v>
      </c>
      <c r="T26" s="222">
        <v>9</v>
      </c>
      <c r="U26" s="222">
        <v>0</v>
      </c>
      <c r="V26" s="244">
        <v>1</v>
      </c>
      <c r="W26" s="222">
        <v>0</v>
      </c>
      <c r="X26" s="222">
        <v>0</v>
      </c>
      <c r="Y26" s="222">
        <v>0</v>
      </c>
      <c r="Z26" s="222">
        <v>0</v>
      </c>
      <c r="AA26" s="244">
        <v>1</v>
      </c>
      <c r="AB26" s="222">
        <v>0</v>
      </c>
      <c r="AC26" s="222">
        <v>0</v>
      </c>
      <c r="AD26" s="222">
        <v>8</v>
      </c>
      <c r="AE26" s="222">
        <v>0</v>
      </c>
      <c r="AF26" s="244">
        <v>1</v>
      </c>
      <c r="AG26" s="222">
        <v>0</v>
      </c>
      <c r="AH26" s="222">
        <v>0</v>
      </c>
      <c r="AI26" s="222">
        <v>0</v>
      </c>
      <c r="AJ26" s="222">
        <v>0</v>
      </c>
      <c r="AK26" s="244">
        <v>1</v>
      </c>
      <c r="AL26" s="222">
        <v>0</v>
      </c>
      <c r="AM26" s="222">
        <v>0</v>
      </c>
      <c r="AN26" s="222">
        <v>0</v>
      </c>
      <c r="AO26" s="222">
        <v>0</v>
      </c>
      <c r="AP26" s="244">
        <v>1</v>
      </c>
      <c r="AQ26" s="222">
        <v>0</v>
      </c>
      <c r="AR26" s="222">
        <v>0</v>
      </c>
      <c r="AS26" s="222">
        <v>0</v>
      </c>
      <c r="AT26" s="222">
        <v>0</v>
      </c>
      <c r="AU26" s="244">
        <v>1</v>
      </c>
      <c r="AV26" s="222">
        <v>0</v>
      </c>
      <c r="AW26" s="222">
        <v>0</v>
      </c>
      <c r="AX26" s="222">
        <v>0</v>
      </c>
      <c r="AY26" s="222">
        <v>0</v>
      </c>
      <c r="AZ26" s="244">
        <v>1</v>
      </c>
      <c r="BA26" s="222">
        <v>0</v>
      </c>
      <c r="BB26" s="222">
        <v>0</v>
      </c>
      <c r="BC26" s="222">
        <v>0</v>
      </c>
      <c r="BD26" s="222">
        <v>0</v>
      </c>
      <c r="BE26" s="244">
        <v>1</v>
      </c>
      <c r="BF26" s="222">
        <v>0</v>
      </c>
      <c r="BG26" s="222">
        <v>0</v>
      </c>
      <c r="BH26" s="222">
        <v>0</v>
      </c>
      <c r="BI26" s="222">
        <v>0</v>
      </c>
      <c r="BJ26" s="244">
        <v>1</v>
      </c>
      <c r="BK26" s="222">
        <v>2</v>
      </c>
      <c r="BL26" s="222">
        <v>0</v>
      </c>
      <c r="BM26" s="222">
        <v>0</v>
      </c>
      <c r="BN26" s="222">
        <v>0</v>
      </c>
      <c r="BO26" s="244">
        <v>1</v>
      </c>
      <c r="BP26" s="222">
        <v>2</v>
      </c>
      <c r="BQ26" s="222">
        <v>0</v>
      </c>
      <c r="BR26" s="222">
        <v>0</v>
      </c>
      <c r="BS26" s="222">
        <v>0</v>
      </c>
      <c r="BT26" s="244">
        <v>1</v>
      </c>
      <c r="BU26" s="222">
        <v>2</v>
      </c>
      <c r="BV26" s="222">
        <v>0</v>
      </c>
      <c r="BW26" s="222">
        <v>0</v>
      </c>
      <c r="BX26" s="222">
        <v>0</v>
      </c>
      <c r="BY26" s="244">
        <v>1</v>
      </c>
      <c r="BZ26" s="222">
        <v>2</v>
      </c>
      <c r="CA26" s="222">
        <v>2</v>
      </c>
      <c r="CB26" s="222">
        <v>0</v>
      </c>
      <c r="CC26" s="222">
        <v>0</v>
      </c>
      <c r="CD26" s="244">
        <v>1</v>
      </c>
      <c r="CE26" s="222">
        <v>0</v>
      </c>
      <c r="CF26" s="222">
        <v>0</v>
      </c>
      <c r="CG26" s="222">
        <v>0</v>
      </c>
      <c r="CH26" s="222">
        <v>0</v>
      </c>
      <c r="CI26" s="244">
        <v>1</v>
      </c>
      <c r="CJ26" s="222">
        <v>0</v>
      </c>
      <c r="CK26" s="222">
        <v>0</v>
      </c>
      <c r="CL26" s="222">
        <v>0</v>
      </c>
      <c r="CM26" s="222">
        <v>0</v>
      </c>
      <c r="CN26" s="244">
        <v>1</v>
      </c>
      <c r="CO26" s="222">
        <v>2</v>
      </c>
      <c r="CP26" s="222">
        <v>0</v>
      </c>
      <c r="CQ26" s="222">
        <v>0</v>
      </c>
      <c r="CR26" s="222">
        <v>0</v>
      </c>
      <c r="CS26" s="244">
        <v>1</v>
      </c>
      <c r="CT26" s="222">
        <v>2</v>
      </c>
      <c r="CU26" s="222">
        <v>0</v>
      </c>
      <c r="CV26" s="222">
        <v>0</v>
      </c>
      <c r="CW26" s="222">
        <v>0</v>
      </c>
      <c r="CX26" s="244">
        <v>1</v>
      </c>
      <c r="CY26" s="222">
        <v>2</v>
      </c>
      <c r="CZ26" s="222">
        <v>0.5</v>
      </c>
      <c r="DA26" s="222">
        <v>0</v>
      </c>
      <c r="DB26" s="222">
        <v>0</v>
      </c>
      <c r="DC26" s="244">
        <v>1</v>
      </c>
      <c r="DD26" s="222">
        <v>2</v>
      </c>
      <c r="DE26" s="222">
        <v>0</v>
      </c>
      <c r="DF26" s="222">
        <v>0</v>
      </c>
      <c r="DG26" s="222">
        <v>0</v>
      </c>
      <c r="DH26" s="244">
        <v>1</v>
      </c>
      <c r="DI26" s="222">
        <v>2</v>
      </c>
      <c r="DJ26" s="222">
        <v>0</v>
      </c>
      <c r="DK26" s="222">
        <v>0</v>
      </c>
      <c r="DL26" s="222">
        <v>0</v>
      </c>
      <c r="DM26" s="244">
        <v>1</v>
      </c>
      <c r="DN26" s="222">
        <v>2</v>
      </c>
      <c r="DO26" s="222">
        <v>1</v>
      </c>
      <c r="DP26" s="222">
        <v>0</v>
      </c>
      <c r="DQ26" s="222">
        <v>0</v>
      </c>
      <c r="DR26" s="244">
        <v>1</v>
      </c>
      <c r="DS26" s="222">
        <v>0</v>
      </c>
      <c r="DT26" s="222">
        <v>0</v>
      </c>
      <c r="DU26" s="222">
        <v>0</v>
      </c>
      <c r="DV26" s="222">
        <v>0</v>
      </c>
      <c r="DW26" s="244">
        <v>1</v>
      </c>
      <c r="DX26" s="222">
        <v>2</v>
      </c>
      <c r="DY26" s="222">
        <v>1.5</v>
      </c>
      <c r="DZ26" s="222">
        <v>0</v>
      </c>
      <c r="EA26" s="222">
        <v>0</v>
      </c>
      <c r="EB26" s="244">
        <v>1</v>
      </c>
      <c r="EC26" s="222">
        <v>2</v>
      </c>
      <c r="ED26" s="222">
        <v>2</v>
      </c>
      <c r="EE26" s="222">
        <v>0</v>
      </c>
      <c r="EF26" s="222">
        <v>0</v>
      </c>
      <c r="EG26" s="244">
        <v>1</v>
      </c>
      <c r="EH26" s="222">
        <v>2</v>
      </c>
      <c r="EI26" s="222">
        <v>0</v>
      </c>
      <c r="EJ26" s="222">
        <v>0</v>
      </c>
      <c r="EK26" s="222">
        <v>0</v>
      </c>
      <c r="EL26" s="244">
        <v>1</v>
      </c>
      <c r="EM26" s="222">
        <v>2</v>
      </c>
      <c r="EN26" s="222">
        <v>1</v>
      </c>
      <c r="EO26" s="222">
        <v>0</v>
      </c>
      <c r="EP26" s="222">
        <v>0</v>
      </c>
      <c r="EQ26" s="244">
        <v>1</v>
      </c>
      <c r="ER26" s="222">
        <v>1</v>
      </c>
      <c r="ES26" s="222">
        <v>0</v>
      </c>
      <c r="ET26" s="222">
        <v>0</v>
      </c>
      <c r="EU26" s="222">
        <v>0</v>
      </c>
      <c r="EV26" s="244">
        <v>1</v>
      </c>
      <c r="EW26" s="222">
        <v>0</v>
      </c>
      <c r="EX26" s="222">
        <v>0</v>
      </c>
      <c r="EY26" s="222">
        <v>0</v>
      </c>
      <c r="EZ26" s="222">
        <v>0</v>
      </c>
      <c r="FA26" s="244">
        <v>1</v>
      </c>
      <c r="FB26" s="222">
        <v>0</v>
      </c>
      <c r="FC26" s="222">
        <v>0</v>
      </c>
      <c r="FD26" s="222">
        <v>0</v>
      </c>
      <c r="FE26" s="222">
        <v>0</v>
      </c>
      <c r="FF26" s="223">
        <f>7-(L26+Q26+V26+AA26+AF26+AK26+AP26)</f>
        <v>0</v>
      </c>
      <c r="FG26" s="90">
        <f t="shared" si="0"/>
        <v>30</v>
      </c>
      <c r="FH26" s="231">
        <f t="shared" si="1"/>
        <v>30</v>
      </c>
      <c r="FI26" s="235">
        <f t="shared" si="2"/>
        <v>30</v>
      </c>
      <c r="FJ26" s="236">
        <f t="shared" si="3"/>
        <v>8</v>
      </c>
      <c r="FK26" s="237">
        <f t="shared" si="4"/>
        <v>17</v>
      </c>
      <c r="FL26" s="239">
        <f t="shared" si="5"/>
        <v>0</v>
      </c>
      <c r="FM26" s="240"/>
      <c r="FN26" s="240"/>
      <c r="FO26" s="232"/>
      <c r="FP26" s="233"/>
      <c r="FQ26" s="234"/>
    </row>
    <row r="27" spans="1:175" ht="15.75" thickBot="1" x14ac:dyDescent="0.3">
      <c r="A27" s="88" t="s">
        <v>124</v>
      </c>
      <c r="B27" s="113">
        <v>23</v>
      </c>
      <c r="C27" s="85" t="s">
        <v>105</v>
      </c>
      <c r="D27" s="81">
        <v>70608374</v>
      </c>
      <c r="E27" s="83">
        <v>44075</v>
      </c>
      <c r="F27" s="84" t="s">
        <v>15</v>
      </c>
      <c r="G27" s="244">
        <v>1</v>
      </c>
      <c r="H27" s="222">
        <v>0</v>
      </c>
      <c r="I27" s="222">
        <v>0</v>
      </c>
      <c r="J27" s="222">
        <v>0</v>
      </c>
      <c r="K27" s="222">
        <v>0</v>
      </c>
      <c r="L27" s="244">
        <v>1</v>
      </c>
      <c r="M27" s="222">
        <v>2</v>
      </c>
      <c r="N27" s="222">
        <v>0</v>
      </c>
      <c r="O27" s="222">
        <v>0</v>
      </c>
      <c r="P27" s="222">
        <v>0</v>
      </c>
      <c r="Q27" s="244">
        <v>1</v>
      </c>
      <c r="R27" s="222">
        <v>0</v>
      </c>
      <c r="S27" s="222">
        <v>0</v>
      </c>
      <c r="T27" s="222">
        <v>0</v>
      </c>
      <c r="U27" s="222">
        <v>0</v>
      </c>
      <c r="V27" s="244">
        <v>1</v>
      </c>
      <c r="W27" s="222">
        <v>0</v>
      </c>
      <c r="X27" s="222">
        <v>0</v>
      </c>
      <c r="Y27" s="222">
        <v>0</v>
      </c>
      <c r="Z27" s="222">
        <v>0</v>
      </c>
      <c r="AA27" s="244">
        <v>1</v>
      </c>
      <c r="AB27" s="222">
        <v>2</v>
      </c>
      <c r="AC27" s="222">
        <v>1</v>
      </c>
      <c r="AD27" s="222">
        <v>11</v>
      </c>
      <c r="AE27" s="222">
        <v>0</v>
      </c>
      <c r="AF27" s="244">
        <v>1</v>
      </c>
      <c r="AG27" s="222">
        <v>0</v>
      </c>
      <c r="AH27" s="222">
        <v>0</v>
      </c>
      <c r="AI27" s="222">
        <v>0</v>
      </c>
      <c r="AJ27" s="222">
        <v>0</v>
      </c>
      <c r="AK27" s="244">
        <v>1</v>
      </c>
      <c r="AL27" s="222">
        <v>0</v>
      </c>
      <c r="AM27" s="222">
        <v>0</v>
      </c>
      <c r="AN27" s="222">
        <v>0</v>
      </c>
      <c r="AO27" s="222">
        <v>0</v>
      </c>
      <c r="AP27" s="244">
        <v>1</v>
      </c>
      <c r="AQ27" s="222">
        <v>0</v>
      </c>
      <c r="AR27" s="222">
        <v>0</v>
      </c>
      <c r="AS27" s="222">
        <v>0</v>
      </c>
      <c r="AT27" s="222">
        <v>0</v>
      </c>
      <c r="AU27" s="244">
        <v>1</v>
      </c>
      <c r="AV27" s="222">
        <v>1</v>
      </c>
      <c r="AW27" s="222">
        <v>0</v>
      </c>
      <c r="AX27" s="222">
        <v>0</v>
      </c>
      <c r="AY27" s="222">
        <v>0</v>
      </c>
      <c r="AZ27" s="244">
        <v>1</v>
      </c>
      <c r="BA27" s="222">
        <v>0</v>
      </c>
      <c r="BB27" s="222">
        <v>0</v>
      </c>
      <c r="BC27" s="222">
        <v>8</v>
      </c>
      <c r="BD27" s="222">
        <v>0</v>
      </c>
      <c r="BE27" s="244">
        <v>1</v>
      </c>
      <c r="BF27" s="222">
        <v>2</v>
      </c>
      <c r="BG27" s="222">
        <v>1.5</v>
      </c>
      <c r="BH27" s="222">
        <v>0</v>
      </c>
      <c r="BI27" s="222">
        <v>0</v>
      </c>
      <c r="BJ27" s="244">
        <v>1</v>
      </c>
      <c r="BK27" s="222">
        <v>2</v>
      </c>
      <c r="BL27" s="222">
        <v>1</v>
      </c>
      <c r="BM27" s="222">
        <v>0</v>
      </c>
      <c r="BN27" s="222">
        <v>0</v>
      </c>
      <c r="BO27" s="244">
        <v>1</v>
      </c>
      <c r="BP27" s="222">
        <v>2</v>
      </c>
      <c r="BQ27" s="222">
        <v>0</v>
      </c>
      <c r="BR27" s="222">
        <v>0</v>
      </c>
      <c r="BS27" s="222">
        <v>0</v>
      </c>
      <c r="BT27" s="244">
        <v>1</v>
      </c>
      <c r="BU27" s="222">
        <v>2</v>
      </c>
      <c r="BV27" s="222">
        <v>1</v>
      </c>
      <c r="BW27" s="222">
        <v>0</v>
      </c>
      <c r="BX27" s="222">
        <v>0</v>
      </c>
      <c r="BY27" s="244">
        <v>1</v>
      </c>
      <c r="BZ27" s="222">
        <v>2</v>
      </c>
      <c r="CA27" s="222">
        <v>1</v>
      </c>
      <c r="CB27" s="222">
        <v>0</v>
      </c>
      <c r="CC27" s="222">
        <v>0</v>
      </c>
      <c r="CD27" s="244">
        <v>1</v>
      </c>
      <c r="CE27" s="222">
        <v>0</v>
      </c>
      <c r="CF27" s="222">
        <v>0</v>
      </c>
      <c r="CG27" s="222">
        <v>0</v>
      </c>
      <c r="CH27" s="222">
        <v>0</v>
      </c>
      <c r="CI27" s="244">
        <v>1</v>
      </c>
      <c r="CJ27" s="222">
        <v>0</v>
      </c>
      <c r="CK27" s="222">
        <v>0</v>
      </c>
      <c r="CL27" s="222">
        <v>0</v>
      </c>
      <c r="CM27" s="222">
        <v>0</v>
      </c>
      <c r="CN27" s="244">
        <v>1</v>
      </c>
      <c r="CO27" s="222">
        <v>2</v>
      </c>
      <c r="CP27" s="222">
        <v>1</v>
      </c>
      <c r="CQ27" s="222">
        <v>0</v>
      </c>
      <c r="CR27" s="222">
        <v>0</v>
      </c>
      <c r="CS27" s="244">
        <v>1</v>
      </c>
      <c r="CT27" s="222">
        <v>0</v>
      </c>
      <c r="CU27" s="222">
        <v>0</v>
      </c>
      <c r="CV27" s="222">
        <v>0</v>
      </c>
      <c r="CW27" s="222">
        <v>0</v>
      </c>
      <c r="CX27" s="244">
        <v>1</v>
      </c>
      <c r="CY27" s="222">
        <v>0</v>
      </c>
      <c r="CZ27" s="222">
        <v>0</v>
      </c>
      <c r="DA27" s="222">
        <v>0</v>
      </c>
      <c r="DB27" s="222">
        <v>0</v>
      </c>
      <c r="DC27" s="244">
        <v>1</v>
      </c>
      <c r="DD27" s="222">
        <v>0</v>
      </c>
      <c r="DE27" s="222">
        <v>0</v>
      </c>
      <c r="DF27" s="222">
        <v>0</v>
      </c>
      <c r="DG27" s="222">
        <v>0</v>
      </c>
      <c r="DH27" s="244">
        <v>1</v>
      </c>
      <c r="DI27" s="222">
        <v>0</v>
      </c>
      <c r="DJ27" s="222">
        <v>0</v>
      </c>
      <c r="DK27" s="222">
        <v>0</v>
      </c>
      <c r="DL27" s="222">
        <v>0</v>
      </c>
      <c r="DM27" s="244">
        <v>1</v>
      </c>
      <c r="DN27" s="222">
        <v>2</v>
      </c>
      <c r="DO27" s="222">
        <v>1</v>
      </c>
      <c r="DP27" s="222">
        <v>0</v>
      </c>
      <c r="DQ27" s="222">
        <v>0</v>
      </c>
      <c r="DR27" s="244">
        <v>1</v>
      </c>
      <c r="DS27" s="222">
        <v>0</v>
      </c>
      <c r="DT27" s="222">
        <v>0</v>
      </c>
      <c r="DU27" s="222">
        <v>0</v>
      </c>
      <c r="DV27" s="222">
        <v>0</v>
      </c>
      <c r="DW27" s="244">
        <v>1</v>
      </c>
      <c r="DX27" s="222">
        <v>2</v>
      </c>
      <c r="DY27" s="222">
        <v>1</v>
      </c>
      <c r="DZ27" s="222">
        <v>0</v>
      </c>
      <c r="EA27" s="222">
        <v>0</v>
      </c>
      <c r="EB27" s="244">
        <v>1</v>
      </c>
      <c r="EC27" s="222">
        <v>2</v>
      </c>
      <c r="ED27" s="222">
        <v>0.5</v>
      </c>
      <c r="EE27" s="222">
        <v>0</v>
      </c>
      <c r="EF27" s="222">
        <v>0</v>
      </c>
      <c r="EG27" s="244">
        <v>1</v>
      </c>
      <c r="EH27" s="222">
        <v>0</v>
      </c>
      <c r="EI27" s="222">
        <v>0</v>
      </c>
      <c r="EJ27" s="222">
        <v>0</v>
      </c>
      <c r="EK27" s="222">
        <v>0</v>
      </c>
      <c r="EL27" s="244">
        <v>1</v>
      </c>
      <c r="EM27" s="222">
        <v>0</v>
      </c>
      <c r="EN27" s="222">
        <v>0</v>
      </c>
      <c r="EO27" s="222">
        <v>0</v>
      </c>
      <c r="EP27" s="222">
        <v>0</v>
      </c>
      <c r="EQ27" s="244">
        <v>1</v>
      </c>
      <c r="ER27" s="222">
        <v>0</v>
      </c>
      <c r="ES27" s="222">
        <v>0</v>
      </c>
      <c r="ET27" s="222">
        <v>0</v>
      </c>
      <c r="EU27" s="222">
        <v>0</v>
      </c>
      <c r="EV27" s="244">
        <v>1</v>
      </c>
      <c r="EW27" s="222">
        <v>0</v>
      </c>
      <c r="EX27" s="222">
        <v>0</v>
      </c>
      <c r="EY27" s="222">
        <v>0</v>
      </c>
      <c r="EZ27" s="222">
        <v>0</v>
      </c>
      <c r="FA27" s="244">
        <v>1</v>
      </c>
      <c r="FB27" s="222">
        <v>0</v>
      </c>
      <c r="FC27" s="222">
        <v>0</v>
      </c>
      <c r="FD27" s="222">
        <v>0</v>
      </c>
      <c r="FE27" s="222">
        <v>0</v>
      </c>
      <c r="FF27" s="223">
        <f>7-(L27+Q27+V27+AA27+AF27+AK27+AP27)</f>
        <v>0</v>
      </c>
      <c r="FG27" s="90">
        <f t="shared" si="0"/>
        <v>30</v>
      </c>
      <c r="FH27" s="231">
        <f t="shared" si="1"/>
        <v>30</v>
      </c>
      <c r="FI27" s="235">
        <f t="shared" si="2"/>
        <v>23</v>
      </c>
      <c r="FJ27" s="236">
        <f t="shared" si="3"/>
        <v>9</v>
      </c>
      <c r="FK27" s="237">
        <f t="shared" si="4"/>
        <v>19</v>
      </c>
      <c r="FL27" s="239">
        <f t="shared" si="5"/>
        <v>0</v>
      </c>
      <c r="FM27" s="240"/>
      <c r="FN27" s="240"/>
      <c r="FO27" s="232"/>
      <c r="FP27" s="233"/>
      <c r="FQ27" s="234"/>
    </row>
    <row r="28" spans="1:175" ht="15.75" thickBot="1" x14ac:dyDescent="0.3">
      <c r="A28" s="88" t="s">
        <v>124</v>
      </c>
      <c r="B28" s="81">
        <v>24</v>
      </c>
      <c r="C28" s="85" t="s">
        <v>36</v>
      </c>
      <c r="D28" s="81">
        <v>74294926</v>
      </c>
      <c r="E28" s="83">
        <v>43771</v>
      </c>
      <c r="F28" s="84" t="s">
        <v>15</v>
      </c>
      <c r="G28" s="244">
        <v>1</v>
      </c>
      <c r="H28" s="222">
        <v>0</v>
      </c>
      <c r="I28" s="222">
        <v>0</v>
      </c>
      <c r="J28" s="222">
        <v>0</v>
      </c>
      <c r="K28" s="222">
        <v>0</v>
      </c>
      <c r="L28" s="244">
        <v>1</v>
      </c>
      <c r="M28" s="222">
        <v>2</v>
      </c>
      <c r="N28" s="222">
        <v>2</v>
      </c>
      <c r="O28" s="222">
        <v>0</v>
      </c>
      <c r="P28" s="222">
        <v>3</v>
      </c>
      <c r="Q28" s="244">
        <v>1</v>
      </c>
      <c r="R28" s="222">
        <v>2</v>
      </c>
      <c r="S28" s="222">
        <v>3</v>
      </c>
      <c r="T28" s="222">
        <v>13</v>
      </c>
      <c r="U28" s="222">
        <v>0</v>
      </c>
      <c r="V28" s="244">
        <v>1</v>
      </c>
      <c r="W28" s="222">
        <v>2</v>
      </c>
      <c r="X28" s="222">
        <v>3</v>
      </c>
      <c r="Y28" s="222">
        <v>0</v>
      </c>
      <c r="Z28" s="222">
        <v>0</v>
      </c>
      <c r="AA28" s="244">
        <v>1</v>
      </c>
      <c r="AB28" s="222">
        <v>2</v>
      </c>
      <c r="AC28" s="222">
        <v>3</v>
      </c>
      <c r="AD28" s="222">
        <v>13</v>
      </c>
      <c r="AE28" s="222">
        <v>0</v>
      </c>
      <c r="AF28" s="244">
        <v>1</v>
      </c>
      <c r="AG28" s="222">
        <v>2</v>
      </c>
      <c r="AH28" s="222">
        <v>1</v>
      </c>
      <c r="AI28" s="222">
        <v>0</v>
      </c>
      <c r="AJ28" s="222">
        <v>0</v>
      </c>
      <c r="AK28" s="244">
        <v>1</v>
      </c>
      <c r="AL28" s="222">
        <v>2</v>
      </c>
      <c r="AM28" s="222">
        <v>1</v>
      </c>
      <c r="AN28" s="222">
        <v>0</v>
      </c>
      <c r="AO28" s="222">
        <v>0</v>
      </c>
      <c r="AP28" s="244">
        <v>1</v>
      </c>
      <c r="AQ28" s="222">
        <v>0</v>
      </c>
      <c r="AR28" s="222">
        <v>0</v>
      </c>
      <c r="AS28" s="222">
        <v>0</v>
      </c>
      <c r="AT28" s="222">
        <v>0</v>
      </c>
      <c r="AU28" s="244">
        <v>1</v>
      </c>
      <c r="AV28" s="222">
        <v>2</v>
      </c>
      <c r="AW28" s="222">
        <v>1</v>
      </c>
      <c r="AX28" s="222">
        <v>0</v>
      </c>
      <c r="AY28" s="222">
        <v>0</v>
      </c>
      <c r="AZ28" s="244">
        <v>1</v>
      </c>
      <c r="BA28" s="222">
        <v>0</v>
      </c>
      <c r="BB28" s="222">
        <v>0</v>
      </c>
      <c r="BC28" s="222">
        <v>0</v>
      </c>
      <c r="BD28" s="222">
        <v>0</v>
      </c>
      <c r="BE28" s="244">
        <v>1</v>
      </c>
      <c r="BF28" s="222">
        <v>2</v>
      </c>
      <c r="BG28" s="222">
        <v>2</v>
      </c>
      <c r="BH28" s="222">
        <v>0</v>
      </c>
      <c r="BI28" s="222">
        <v>3</v>
      </c>
      <c r="BJ28" s="244">
        <v>1</v>
      </c>
      <c r="BK28" s="222">
        <v>2</v>
      </c>
      <c r="BL28" s="222">
        <v>3</v>
      </c>
      <c r="BM28" s="222">
        <v>0</v>
      </c>
      <c r="BN28" s="222">
        <v>4</v>
      </c>
      <c r="BO28" s="244">
        <v>1</v>
      </c>
      <c r="BP28" s="222">
        <v>2</v>
      </c>
      <c r="BQ28" s="222">
        <v>3</v>
      </c>
      <c r="BR28" s="222">
        <v>0</v>
      </c>
      <c r="BS28" s="222">
        <v>4</v>
      </c>
      <c r="BT28" s="244">
        <v>1</v>
      </c>
      <c r="BU28" s="222">
        <v>2</v>
      </c>
      <c r="BV28" s="222">
        <v>3</v>
      </c>
      <c r="BW28" s="222">
        <v>0</v>
      </c>
      <c r="BX28" s="222">
        <v>4</v>
      </c>
      <c r="BY28" s="244">
        <v>1</v>
      </c>
      <c r="BZ28" s="222">
        <v>2</v>
      </c>
      <c r="CA28" s="222">
        <v>1</v>
      </c>
      <c r="CB28" s="222">
        <v>0</v>
      </c>
      <c r="CC28" s="222">
        <v>2</v>
      </c>
      <c r="CD28" s="244">
        <v>1</v>
      </c>
      <c r="CE28" s="222">
        <v>2</v>
      </c>
      <c r="CF28" s="222">
        <v>3</v>
      </c>
      <c r="CG28" s="222">
        <v>0</v>
      </c>
      <c r="CH28" s="222">
        <v>4</v>
      </c>
      <c r="CI28" s="244">
        <v>1</v>
      </c>
      <c r="CJ28" s="222">
        <v>2</v>
      </c>
      <c r="CK28" s="222">
        <v>1</v>
      </c>
      <c r="CL28" s="222">
        <v>11</v>
      </c>
      <c r="CM28" s="222">
        <v>0</v>
      </c>
      <c r="CN28" s="244">
        <v>1</v>
      </c>
      <c r="CO28" s="222">
        <v>2</v>
      </c>
      <c r="CP28" s="222">
        <v>1</v>
      </c>
      <c r="CQ28" s="222">
        <v>0</v>
      </c>
      <c r="CR28" s="222">
        <v>0</v>
      </c>
      <c r="CS28" s="244">
        <v>1</v>
      </c>
      <c r="CT28" s="222">
        <v>2</v>
      </c>
      <c r="CU28" s="222">
        <v>1</v>
      </c>
      <c r="CV28" s="222">
        <v>0</v>
      </c>
      <c r="CW28" s="222">
        <v>0</v>
      </c>
      <c r="CX28" s="244">
        <v>1</v>
      </c>
      <c r="CY28" s="222">
        <v>2</v>
      </c>
      <c r="CZ28" s="222">
        <v>1</v>
      </c>
      <c r="DA28" s="222">
        <v>0</v>
      </c>
      <c r="DB28" s="222">
        <v>0</v>
      </c>
      <c r="DC28" s="244">
        <v>1</v>
      </c>
      <c r="DD28" s="222">
        <v>2</v>
      </c>
      <c r="DE28" s="222">
        <v>1</v>
      </c>
      <c r="DF28" s="222">
        <v>0</v>
      </c>
      <c r="DG28" s="222">
        <v>0</v>
      </c>
      <c r="DH28" s="244">
        <v>1</v>
      </c>
      <c r="DI28" s="222">
        <v>2</v>
      </c>
      <c r="DJ28" s="222">
        <v>1</v>
      </c>
      <c r="DK28" s="222">
        <v>0</v>
      </c>
      <c r="DL28" s="222">
        <v>0</v>
      </c>
      <c r="DM28" s="244">
        <v>1</v>
      </c>
      <c r="DN28" s="222">
        <v>2</v>
      </c>
      <c r="DO28" s="222">
        <v>1</v>
      </c>
      <c r="DP28" s="222">
        <v>0</v>
      </c>
      <c r="DQ28" s="222">
        <v>0</v>
      </c>
      <c r="DR28" s="244">
        <v>1</v>
      </c>
      <c r="DS28" s="222">
        <v>0</v>
      </c>
      <c r="DT28" s="222">
        <v>0</v>
      </c>
      <c r="DU28" s="222">
        <v>0</v>
      </c>
      <c r="DV28" s="222">
        <v>0</v>
      </c>
      <c r="DW28" s="244">
        <v>1</v>
      </c>
      <c r="DX28" s="222">
        <v>2</v>
      </c>
      <c r="DY28" s="222">
        <v>1</v>
      </c>
      <c r="DZ28" s="222">
        <v>0</v>
      </c>
      <c r="EA28" s="222">
        <v>2</v>
      </c>
      <c r="EB28" s="244">
        <v>1</v>
      </c>
      <c r="EC28" s="222">
        <v>2</v>
      </c>
      <c r="ED28" s="222">
        <v>1</v>
      </c>
      <c r="EE28" s="222">
        <v>0</v>
      </c>
      <c r="EF28" s="222">
        <v>2</v>
      </c>
      <c r="EG28" s="244">
        <v>1</v>
      </c>
      <c r="EH28" s="222">
        <v>2</v>
      </c>
      <c r="EI28" s="222">
        <v>2</v>
      </c>
      <c r="EJ28" s="222">
        <v>0</v>
      </c>
      <c r="EK28" s="222">
        <v>3</v>
      </c>
      <c r="EL28" s="244">
        <v>1</v>
      </c>
      <c r="EM28" s="222">
        <v>2</v>
      </c>
      <c r="EN28" s="222">
        <v>1</v>
      </c>
      <c r="EO28" s="222">
        <v>0</v>
      </c>
      <c r="EP28" s="222">
        <v>2</v>
      </c>
      <c r="EQ28" s="244">
        <v>1</v>
      </c>
      <c r="ER28" s="222">
        <v>2</v>
      </c>
      <c r="ES28" s="222">
        <v>1</v>
      </c>
      <c r="ET28" s="222">
        <v>0</v>
      </c>
      <c r="EU28" s="222">
        <v>2</v>
      </c>
      <c r="EV28" s="244">
        <v>1</v>
      </c>
      <c r="EW28" s="222">
        <v>2</v>
      </c>
      <c r="EX28" s="222">
        <v>1</v>
      </c>
      <c r="EY28" s="222">
        <v>0</v>
      </c>
      <c r="EZ28" s="222">
        <v>2</v>
      </c>
      <c r="FA28" s="244">
        <v>1</v>
      </c>
      <c r="FB28" s="222">
        <v>0</v>
      </c>
      <c r="FC28" s="222">
        <v>0</v>
      </c>
      <c r="FD28" s="222">
        <v>0</v>
      </c>
      <c r="FE28" s="222">
        <v>0</v>
      </c>
      <c r="FF28" s="223">
        <f>7-(L28+Q28+V28+AA28+AF28+AK28+AP28)</f>
        <v>0</v>
      </c>
      <c r="FG28" s="90">
        <f t="shared" si="0"/>
        <v>30</v>
      </c>
      <c r="FH28" s="231">
        <f t="shared" si="1"/>
        <v>30</v>
      </c>
      <c r="FI28" s="235">
        <f t="shared" si="2"/>
        <v>52</v>
      </c>
      <c r="FJ28" s="236">
        <f t="shared" si="3"/>
        <v>43</v>
      </c>
      <c r="FK28" s="237">
        <f t="shared" si="4"/>
        <v>37</v>
      </c>
      <c r="FL28" s="239">
        <f t="shared" si="5"/>
        <v>37</v>
      </c>
      <c r="FM28" s="240"/>
      <c r="FN28" s="240"/>
      <c r="FO28" s="232"/>
      <c r="FP28" s="233"/>
      <c r="FQ28" s="234"/>
    </row>
    <row r="29" spans="1:175" ht="15.75" thickBot="1" x14ac:dyDescent="0.3">
      <c r="A29" s="88"/>
      <c r="B29" s="113">
        <v>25</v>
      </c>
      <c r="C29" s="85" t="s">
        <v>142</v>
      </c>
      <c r="D29" s="81">
        <v>48129867</v>
      </c>
      <c r="E29" s="83">
        <v>44217</v>
      </c>
      <c r="F29" s="84" t="s">
        <v>15</v>
      </c>
      <c r="G29" s="244">
        <v>0</v>
      </c>
      <c r="H29" s="222">
        <v>0</v>
      </c>
      <c r="I29" s="222">
        <v>0</v>
      </c>
      <c r="J29" s="222">
        <v>0</v>
      </c>
      <c r="K29" s="222">
        <v>0</v>
      </c>
      <c r="L29" s="244">
        <v>0</v>
      </c>
      <c r="M29" s="222">
        <v>0</v>
      </c>
      <c r="N29" s="222">
        <v>0</v>
      </c>
      <c r="O29" s="222">
        <v>0</v>
      </c>
      <c r="P29" s="222">
        <v>0</v>
      </c>
      <c r="Q29" s="244">
        <v>0</v>
      </c>
      <c r="R29" s="222">
        <v>0</v>
      </c>
      <c r="S29" s="222">
        <v>0</v>
      </c>
      <c r="T29" s="222">
        <v>0</v>
      </c>
      <c r="U29" s="222">
        <v>0</v>
      </c>
      <c r="V29" s="244">
        <v>0</v>
      </c>
      <c r="W29" s="222">
        <v>0</v>
      </c>
      <c r="X29" s="222">
        <v>0</v>
      </c>
      <c r="Y29" s="222">
        <v>0</v>
      </c>
      <c r="Z29" s="222">
        <v>0</v>
      </c>
      <c r="AA29" s="244">
        <v>0</v>
      </c>
      <c r="AB29" s="222">
        <v>0</v>
      </c>
      <c r="AC29" s="222">
        <v>0</v>
      </c>
      <c r="AD29" s="222">
        <v>0</v>
      </c>
      <c r="AE29" s="222">
        <v>0</v>
      </c>
      <c r="AF29" s="244">
        <v>0</v>
      </c>
      <c r="AG29" s="222">
        <v>0</v>
      </c>
      <c r="AH29" s="222">
        <v>0</v>
      </c>
      <c r="AI29" s="222">
        <v>0</v>
      </c>
      <c r="AJ29" s="222">
        <v>0</v>
      </c>
      <c r="AK29" s="244">
        <v>0</v>
      </c>
      <c r="AL29" s="222">
        <v>0</v>
      </c>
      <c r="AM29" s="222">
        <v>0</v>
      </c>
      <c r="AN29" s="222">
        <v>0</v>
      </c>
      <c r="AO29" s="222">
        <v>0</v>
      </c>
      <c r="AP29" s="244">
        <v>0</v>
      </c>
      <c r="AQ29" s="222">
        <v>0</v>
      </c>
      <c r="AR29" s="222">
        <v>0</v>
      </c>
      <c r="AS29" s="222">
        <v>0</v>
      </c>
      <c r="AT29" s="222">
        <v>0</v>
      </c>
      <c r="AU29" s="244">
        <v>0</v>
      </c>
      <c r="AV29" s="222">
        <v>0</v>
      </c>
      <c r="AW29" s="222">
        <v>0</v>
      </c>
      <c r="AX29" s="222">
        <v>0</v>
      </c>
      <c r="AY29" s="222">
        <v>0</v>
      </c>
      <c r="AZ29" s="244">
        <v>0</v>
      </c>
      <c r="BA29" s="222">
        <v>0</v>
      </c>
      <c r="BB29" s="222">
        <v>0</v>
      </c>
      <c r="BC29" s="222">
        <v>0</v>
      </c>
      <c r="BD29" s="222">
        <v>0</v>
      </c>
      <c r="BE29" s="244">
        <v>0</v>
      </c>
      <c r="BF29" s="222">
        <v>0</v>
      </c>
      <c r="BG29" s="222">
        <v>0</v>
      </c>
      <c r="BH29" s="222">
        <v>0</v>
      </c>
      <c r="BI29" s="222">
        <v>0</v>
      </c>
      <c r="BJ29" s="244">
        <v>0</v>
      </c>
      <c r="BK29" s="222">
        <v>0</v>
      </c>
      <c r="BL29" s="222">
        <v>0</v>
      </c>
      <c r="BM29" s="222">
        <v>0</v>
      </c>
      <c r="BN29" s="222">
        <v>0</v>
      </c>
      <c r="BO29" s="244">
        <v>0</v>
      </c>
      <c r="BP29" s="222">
        <v>0</v>
      </c>
      <c r="BQ29" s="222">
        <v>0</v>
      </c>
      <c r="BR29" s="222">
        <v>0</v>
      </c>
      <c r="BS29" s="222">
        <v>0</v>
      </c>
      <c r="BT29" s="244">
        <v>0</v>
      </c>
      <c r="BU29" s="222">
        <v>0</v>
      </c>
      <c r="BV29" s="222">
        <v>0</v>
      </c>
      <c r="BW29" s="222">
        <v>0</v>
      </c>
      <c r="BX29" s="222">
        <v>0</v>
      </c>
      <c r="BY29" s="244">
        <v>0</v>
      </c>
      <c r="BZ29" s="222">
        <v>0</v>
      </c>
      <c r="CA29" s="222">
        <v>0</v>
      </c>
      <c r="CB29" s="222">
        <v>0</v>
      </c>
      <c r="CC29" s="222">
        <v>0</v>
      </c>
      <c r="CD29" s="244">
        <v>0</v>
      </c>
      <c r="CE29" s="222">
        <v>0</v>
      </c>
      <c r="CF29" s="222">
        <v>0</v>
      </c>
      <c r="CG29" s="222">
        <v>0</v>
      </c>
      <c r="CH29" s="222">
        <v>0</v>
      </c>
      <c r="CI29" s="244">
        <v>0</v>
      </c>
      <c r="CJ29" s="222">
        <v>0</v>
      </c>
      <c r="CK29" s="222">
        <v>0</v>
      </c>
      <c r="CL29" s="222">
        <v>0</v>
      </c>
      <c r="CM29" s="222">
        <v>0</v>
      </c>
      <c r="CN29" s="244">
        <v>0</v>
      </c>
      <c r="CO29" s="222">
        <v>0</v>
      </c>
      <c r="CP29" s="222">
        <v>0</v>
      </c>
      <c r="CQ29" s="222">
        <v>0</v>
      </c>
      <c r="CR29" s="222">
        <v>0</v>
      </c>
      <c r="CS29" s="244">
        <v>0</v>
      </c>
      <c r="CT29" s="222">
        <v>0</v>
      </c>
      <c r="CU29" s="222">
        <v>0</v>
      </c>
      <c r="CV29" s="222">
        <v>0</v>
      </c>
      <c r="CW29" s="222">
        <v>0</v>
      </c>
      <c r="CX29" s="244">
        <v>0</v>
      </c>
      <c r="CY29" s="222">
        <v>0</v>
      </c>
      <c r="CZ29" s="222">
        <v>0</v>
      </c>
      <c r="DA29" s="222">
        <v>0</v>
      </c>
      <c r="DB29" s="222">
        <v>0</v>
      </c>
      <c r="DC29" s="244">
        <v>0</v>
      </c>
      <c r="DD29" s="222">
        <v>0</v>
      </c>
      <c r="DE29" s="222">
        <v>0</v>
      </c>
      <c r="DF29" s="222">
        <v>0</v>
      </c>
      <c r="DG29" s="222">
        <v>0</v>
      </c>
      <c r="DH29" s="244">
        <v>0</v>
      </c>
      <c r="DI29" s="222">
        <v>0</v>
      </c>
      <c r="DJ29" s="222">
        <v>0</v>
      </c>
      <c r="DK29" s="222">
        <v>0</v>
      </c>
      <c r="DL29" s="222">
        <v>0</v>
      </c>
      <c r="DM29" s="244">
        <v>0</v>
      </c>
      <c r="DN29" s="222">
        <v>0</v>
      </c>
      <c r="DO29" s="222">
        <v>0</v>
      </c>
      <c r="DP29" s="222">
        <v>0</v>
      </c>
      <c r="DQ29" s="222">
        <v>0</v>
      </c>
      <c r="DR29" s="244">
        <v>0</v>
      </c>
      <c r="DS29" s="222">
        <v>0</v>
      </c>
      <c r="DT29" s="222">
        <v>0</v>
      </c>
      <c r="DU29" s="222">
        <v>0</v>
      </c>
      <c r="DV29" s="222">
        <v>0</v>
      </c>
      <c r="DW29" s="244">
        <v>0</v>
      </c>
      <c r="DX29" s="222">
        <v>0</v>
      </c>
      <c r="DY29" s="222">
        <v>0</v>
      </c>
      <c r="DZ29" s="222">
        <v>0</v>
      </c>
      <c r="EA29" s="222">
        <v>0</v>
      </c>
      <c r="EB29" s="244">
        <v>0</v>
      </c>
      <c r="EC29" s="222">
        <v>0</v>
      </c>
      <c r="ED29" s="222">
        <v>0</v>
      </c>
      <c r="EE29" s="222">
        <v>0</v>
      </c>
      <c r="EF29" s="222">
        <v>0</v>
      </c>
      <c r="EG29" s="244">
        <v>0</v>
      </c>
      <c r="EH29" s="222">
        <v>0</v>
      </c>
      <c r="EI29" s="222">
        <v>0</v>
      </c>
      <c r="EJ29" s="222">
        <v>0</v>
      </c>
      <c r="EK29" s="222">
        <v>0</v>
      </c>
      <c r="EL29" s="244">
        <v>1</v>
      </c>
      <c r="EM29" s="222">
        <v>2</v>
      </c>
      <c r="EN29" s="222">
        <v>0</v>
      </c>
      <c r="EO29" s="222">
        <v>0</v>
      </c>
      <c r="EP29" s="222">
        <v>0</v>
      </c>
      <c r="EQ29" s="244">
        <v>1</v>
      </c>
      <c r="ER29" s="222">
        <v>2</v>
      </c>
      <c r="ES29" s="222">
        <v>1</v>
      </c>
      <c r="ET29" s="222">
        <v>0</v>
      </c>
      <c r="EU29" s="222">
        <v>0</v>
      </c>
      <c r="EV29" s="244">
        <v>1</v>
      </c>
      <c r="EW29" s="222">
        <v>2</v>
      </c>
      <c r="EX29" s="222">
        <v>0</v>
      </c>
      <c r="EY29" s="222">
        <v>0</v>
      </c>
      <c r="EZ29" s="222">
        <v>0</v>
      </c>
      <c r="FA29" s="244">
        <v>1</v>
      </c>
      <c r="FB29" s="222">
        <v>0</v>
      </c>
      <c r="FC29" s="222">
        <v>0</v>
      </c>
      <c r="FD29" s="222">
        <v>0</v>
      </c>
      <c r="FE29" s="222">
        <v>0</v>
      </c>
      <c r="FF29" s="223"/>
      <c r="FG29" s="90">
        <f t="shared" si="0"/>
        <v>10</v>
      </c>
      <c r="FH29" s="231">
        <f t="shared" si="1"/>
        <v>10</v>
      </c>
      <c r="FI29" s="235">
        <f t="shared" si="2"/>
        <v>6</v>
      </c>
      <c r="FJ29" s="236">
        <f t="shared" si="3"/>
        <v>1</v>
      </c>
      <c r="FK29" s="237">
        <f t="shared" si="4"/>
        <v>0</v>
      </c>
      <c r="FL29" s="239">
        <f t="shared" si="5"/>
        <v>0</v>
      </c>
      <c r="FM29" s="240"/>
      <c r="FN29" s="240"/>
      <c r="FO29" s="232"/>
      <c r="FP29" s="233"/>
      <c r="FQ29" s="234"/>
    </row>
    <row r="30" spans="1:175" ht="15.75" thickBot="1" x14ac:dyDescent="0.3">
      <c r="A30" s="88" t="s">
        <v>124</v>
      </c>
      <c r="B30" s="113">
        <v>26</v>
      </c>
      <c r="C30" s="85" t="s">
        <v>37</v>
      </c>
      <c r="D30" s="81" t="s">
        <v>38</v>
      </c>
      <c r="E30" s="83">
        <v>43713</v>
      </c>
      <c r="F30" s="84" t="s">
        <v>15</v>
      </c>
      <c r="G30" s="244">
        <v>1</v>
      </c>
      <c r="H30" s="222">
        <v>0</v>
      </c>
      <c r="I30" s="222">
        <v>0</v>
      </c>
      <c r="J30" s="222">
        <v>0</v>
      </c>
      <c r="K30" s="222">
        <v>0</v>
      </c>
      <c r="L30" s="244">
        <v>1</v>
      </c>
      <c r="M30" s="222">
        <v>2</v>
      </c>
      <c r="N30" s="222">
        <v>0</v>
      </c>
      <c r="O30" s="222">
        <v>8</v>
      </c>
      <c r="P30" s="222">
        <v>0</v>
      </c>
      <c r="Q30" s="244">
        <v>1</v>
      </c>
      <c r="R30" s="222">
        <v>0</v>
      </c>
      <c r="S30" s="222">
        <v>0</v>
      </c>
      <c r="T30" s="222">
        <v>0</v>
      </c>
      <c r="U30" s="222">
        <v>0</v>
      </c>
      <c r="V30" s="244">
        <v>1</v>
      </c>
      <c r="W30" s="222">
        <v>2</v>
      </c>
      <c r="X30" s="222">
        <v>0</v>
      </c>
      <c r="Y30" s="222">
        <v>0</v>
      </c>
      <c r="Z30" s="222">
        <v>8</v>
      </c>
      <c r="AA30" s="244">
        <v>1</v>
      </c>
      <c r="AB30" s="222">
        <v>2</v>
      </c>
      <c r="AC30" s="222">
        <v>0</v>
      </c>
      <c r="AD30" s="222">
        <v>10</v>
      </c>
      <c r="AE30" s="222">
        <v>8</v>
      </c>
      <c r="AF30" s="244">
        <v>1</v>
      </c>
      <c r="AG30" s="222">
        <v>2</v>
      </c>
      <c r="AH30" s="222">
        <v>0</v>
      </c>
      <c r="AI30" s="222">
        <v>0</v>
      </c>
      <c r="AJ30" s="222">
        <v>8</v>
      </c>
      <c r="AK30" s="244">
        <v>1</v>
      </c>
      <c r="AL30" s="222">
        <v>0</v>
      </c>
      <c r="AM30" s="222">
        <v>0</v>
      </c>
      <c r="AN30" s="222">
        <v>0</v>
      </c>
      <c r="AO30" s="222">
        <v>0</v>
      </c>
      <c r="AP30" s="244">
        <v>1</v>
      </c>
      <c r="AQ30" s="222">
        <v>0</v>
      </c>
      <c r="AR30" s="222">
        <v>0</v>
      </c>
      <c r="AS30" s="222">
        <v>0</v>
      </c>
      <c r="AT30" s="222">
        <v>0</v>
      </c>
      <c r="AU30" s="244">
        <v>1</v>
      </c>
      <c r="AV30" s="222">
        <v>2</v>
      </c>
      <c r="AW30" s="222">
        <v>0</v>
      </c>
      <c r="AX30" s="222">
        <v>0</v>
      </c>
      <c r="AY30" s="222">
        <v>8</v>
      </c>
      <c r="AZ30" s="244">
        <v>1</v>
      </c>
      <c r="BA30" s="222">
        <v>0</v>
      </c>
      <c r="BB30" s="222">
        <v>0</v>
      </c>
      <c r="BC30" s="222">
        <v>0</v>
      </c>
      <c r="BD30" s="222">
        <v>0</v>
      </c>
      <c r="BE30" s="244">
        <v>1</v>
      </c>
      <c r="BF30" s="222">
        <v>2</v>
      </c>
      <c r="BG30" s="222">
        <v>0</v>
      </c>
      <c r="BH30" s="222">
        <v>0</v>
      </c>
      <c r="BI30" s="222">
        <v>8</v>
      </c>
      <c r="BJ30" s="244">
        <v>1</v>
      </c>
      <c r="BK30" s="222">
        <v>2</v>
      </c>
      <c r="BL30" s="222">
        <v>0</v>
      </c>
      <c r="BM30" s="222">
        <v>0</v>
      </c>
      <c r="BN30" s="222">
        <v>8</v>
      </c>
      <c r="BO30" s="244">
        <v>1</v>
      </c>
      <c r="BP30" s="222">
        <v>2</v>
      </c>
      <c r="BQ30" s="222">
        <v>0</v>
      </c>
      <c r="BR30" s="222">
        <v>0</v>
      </c>
      <c r="BS30" s="222">
        <v>8</v>
      </c>
      <c r="BT30" s="244">
        <v>1</v>
      </c>
      <c r="BU30" s="222">
        <v>2</v>
      </c>
      <c r="BV30" s="222">
        <v>0</v>
      </c>
      <c r="BW30" s="222">
        <v>0</v>
      </c>
      <c r="BX30" s="222">
        <v>8</v>
      </c>
      <c r="BY30" s="244">
        <v>1</v>
      </c>
      <c r="BZ30" s="222">
        <v>2</v>
      </c>
      <c r="CA30" s="222">
        <v>0</v>
      </c>
      <c r="CB30" s="222">
        <v>0</v>
      </c>
      <c r="CC30" s="222">
        <v>8</v>
      </c>
      <c r="CD30" s="244">
        <v>1</v>
      </c>
      <c r="CE30" s="222">
        <v>2</v>
      </c>
      <c r="CF30" s="222">
        <v>0</v>
      </c>
      <c r="CG30" s="222">
        <v>0</v>
      </c>
      <c r="CH30" s="222">
        <v>8</v>
      </c>
      <c r="CI30" s="244">
        <v>1</v>
      </c>
      <c r="CJ30" s="222">
        <v>0</v>
      </c>
      <c r="CK30" s="222">
        <v>0</v>
      </c>
      <c r="CL30" s="222">
        <v>0</v>
      </c>
      <c r="CM30" s="222">
        <v>0</v>
      </c>
      <c r="CN30" s="244">
        <v>1</v>
      </c>
      <c r="CO30" s="222">
        <v>2</v>
      </c>
      <c r="CP30" s="222">
        <v>0</v>
      </c>
      <c r="CQ30" s="222">
        <v>0</v>
      </c>
      <c r="CR30" s="222">
        <v>8</v>
      </c>
      <c r="CS30" s="244">
        <v>1</v>
      </c>
      <c r="CT30" s="222">
        <v>2</v>
      </c>
      <c r="CU30" s="222">
        <v>0</v>
      </c>
      <c r="CV30" s="222">
        <v>0</v>
      </c>
      <c r="CW30" s="222">
        <v>8</v>
      </c>
      <c r="CX30" s="244">
        <v>1</v>
      </c>
      <c r="CY30" s="222">
        <v>2</v>
      </c>
      <c r="CZ30" s="222">
        <v>0</v>
      </c>
      <c r="DA30" s="222">
        <v>0</v>
      </c>
      <c r="DB30" s="222">
        <v>8</v>
      </c>
      <c r="DC30" s="244">
        <v>1</v>
      </c>
      <c r="DD30" s="222">
        <v>2</v>
      </c>
      <c r="DE30" s="222">
        <v>0</v>
      </c>
      <c r="DF30" s="222">
        <v>0</v>
      </c>
      <c r="DG30" s="222">
        <v>8</v>
      </c>
      <c r="DH30" s="244">
        <v>1</v>
      </c>
      <c r="DI30" s="222">
        <v>2</v>
      </c>
      <c r="DJ30" s="222">
        <v>0</v>
      </c>
      <c r="DK30" s="222">
        <v>0</v>
      </c>
      <c r="DL30" s="222">
        <v>8</v>
      </c>
      <c r="DM30" s="244">
        <v>1</v>
      </c>
      <c r="DN30" s="222">
        <v>2</v>
      </c>
      <c r="DO30" s="222">
        <v>0</v>
      </c>
      <c r="DP30" s="222">
        <v>0</v>
      </c>
      <c r="DQ30" s="222">
        <v>8</v>
      </c>
      <c r="DR30" s="244">
        <v>1</v>
      </c>
      <c r="DS30" s="222">
        <v>0</v>
      </c>
      <c r="DT30" s="222">
        <v>0</v>
      </c>
      <c r="DU30" s="222">
        <v>0</v>
      </c>
      <c r="DV30" s="222">
        <v>0</v>
      </c>
      <c r="DW30" s="244">
        <v>1</v>
      </c>
      <c r="DX30" s="222">
        <v>2</v>
      </c>
      <c r="DY30" s="222">
        <v>0</v>
      </c>
      <c r="DZ30" s="222">
        <v>0</v>
      </c>
      <c r="EA30" s="222">
        <v>8</v>
      </c>
      <c r="EB30" s="244">
        <v>1</v>
      </c>
      <c r="EC30" s="222">
        <v>2</v>
      </c>
      <c r="ED30" s="222">
        <v>0</v>
      </c>
      <c r="EE30" s="222">
        <v>0</v>
      </c>
      <c r="EF30" s="222">
        <v>8</v>
      </c>
      <c r="EG30" s="244">
        <v>1</v>
      </c>
      <c r="EH30" s="222">
        <v>2</v>
      </c>
      <c r="EI30" s="222">
        <v>0</v>
      </c>
      <c r="EJ30" s="222">
        <v>0</v>
      </c>
      <c r="EK30" s="222">
        <v>8</v>
      </c>
      <c r="EL30" s="244">
        <v>1</v>
      </c>
      <c r="EM30" s="222">
        <v>2</v>
      </c>
      <c r="EN30" s="222">
        <v>0</v>
      </c>
      <c r="EO30" s="222">
        <v>0</v>
      </c>
      <c r="EP30" s="222">
        <v>8</v>
      </c>
      <c r="EQ30" s="244">
        <v>1</v>
      </c>
      <c r="ER30" s="222">
        <v>2</v>
      </c>
      <c r="ES30" s="222">
        <v>0</v>
      </c>
      <c r="ET30" s="222">
        <v>0</v>
      </c>
      <c r="EU30" s="222">
        <v>8</v>
      </c>
      <c r="EV30" s="244">
        <v>1</v>
      </c>
      <c r="EW30" s="222">
        <v>2</v>
      </c>
      <c r="EX30" s="222">
        <v>0</v>
      </c>
      <c r="EY30" s="222">
        <v>0</v>
      </c>
      <c r="EZ30" s="222">
        <v>8</v>
      </c>
      <c r="FA30" s="244">
        <v>1</v>
      </c>
      <c r="FB30" s="222">
        <v>0</v>
      </c>
      <c r="FC30" s="222">
        <v>0</v>
      </c>
      <c r="FD30" s="222">
        <v>0</v>
      </c>
      <c r="FE30" s="222">
        <v>0</v>
      </c>
      <c r="FF30" s="223">
        <f t="shared" ref="FF30:FF38" si="8">7-(L30+Q30+V30+AA30+AF30+AK30+AP30)</f>
        <v>0</v>
      </c>
      <c r="FG30" s="90">
        <f t="shared" si="0"/>
        <v>30</v>
      </c>
      <c r="FH30" s="231">
        <f t="shared" si="1"/>
        <v>30</v>
      </c>
      <c r="FI30" s="235">
        <f t="shared" si="2"/>
        <v>46</v>
      </c>
      <c r="FJ30" s="236">
        <f t="shared" si="3"/>
        <v>0</v>
      </c>
      <c r="FK30" s="237">
        <f t="shared" si="4"/>
        <v>18</v>
      </c>
      <c r="FL30" s="239">
        <f t="shared" si="5"/>
        <v>176</v>
      </c>
      <c r="FM30" s="240"/>
      <c r="FN30" s="240"/>
      <c r="FO30" s="232"/>
      <c r="FP30" s="233"/>
      <c r="FQ30" s="234"/>
    </row>
    <row r="31" spans="1:175" ht="15.75" thickBot="1" x14ac:dyDescent="0.3">
      <c r="A31" s="88" t="s">
        <v>124</v>
      </c>
      <c r="B31" s="81">
        <v>27</v>
      </c>
      <c r="C31" s="85" t="s">
        <v>39</v>
      </c>
      <c r="D31" s="81" t="s">
        <v>40</v>
      </c>
      <c r="E31" s="83">
        <v>43617</v>
      </c>
      <c r="F31" s="84" t="s">
        <v>15</v>
      </c>
      <c r="G31" s="244">
        <v>1</v>
      </c>
      <c r="H31" s="222">
        <v>0</v>
      </c>
      <c r="I31" s="222">
        <v>0</v>
      </c>
      <c r="J31" s="222">
        <v>0</v>
      </c>
      <c r="K31" s="222">
        <v>0</v>
      </c>
      <c r="L31" s="244">
        <v>1</v>
      </c>
      <c r="M31" s="222">
        <v>2</v>
      </c>
      <c r="N31" s="222">
        <v>1</v>
      </c>
      <c r="O31" s="222">
        <v>0</v>
      </c>
      <c r="P31" s="222">
        <v>0</v>
      </c>
      <c r="Q31" s="244">
        <v>1</v>
      </c>
      <c r="R31" s="222">
        <v>0</v>
      </c>
      <c r="S31" s="222">
        <v>0</v>
      </c>
      <c r="T31" s="222">
        <v>0</v>
      </c>
      <c r="U31" s="222">
        <v>0</v>
      </c>
      <c r="V31" s="244">
        <v>1</v>
      </c>
      <c r="W31" s="222">
        <v>2</v>
      </c>
      <c r="X31" s="222">
        <v>1</v>
      </c>
      <c r="Y31" s="222">
        <v>0</v>
      </c>
      <c r="Z31" s="222">
        <v>0</v>
      </c>
      <c r="AA31" s="244">
        <v>1</v>
      </c>
      <c r="AB31" s="222">
        <v>2</v>
      </c>
      <c r="AC31" s="222">
        <v>1</v>
      </c>
      <c r="AD31" s="222">
        <v>11</v>
      </c>
      <c r="AE31" s="222">
        <v>0</v>
      </c>
      <c r="AF31" s="244">
        <v>1</v>
      </c>
      <c r="AG31" s="222">
        <v>2</v>
      </c>
      <c r="AH31" s="222">
        <v>1</v>
      </c>
      <c r="AI31" s="222">
        <v>0</v>
      </c>
      <c r="AJ31" s="222">
        <v>0</v>
      </c>
      <c r="AK31" s="244">
        <v>1</v>
      </c>
      <c r="AL31" s="222">
        <v>0</v>
      </c>
      <c r="AM31" s="222">
        <v>0</v>
      </c>
      <c r="AN31" s="222">
        <v>0</v>
      </c>
      <c r="AO31" s="222">
        <v>0</v>
      </c>
      <c r="AP31" s="244">
        <v>1</v>
      </c>
      <c r="AQ31" s="222">
        <v>0</v>
      </c>
      <c r="AR31" s="222">
        <v>0</v>
      </c>
      <c r="AS31" s="222">
        <v>0</v>
      </c>
      <c r="AT31" s="222">
        <v>0</v>
      </c>
      <c r="AU31" s="244">
        <v>1</v>
      </c>
      <c r="AV31" s="222">
        <v>2</v>
      </c>
      <c r="AW31" s="222">
        <v>1</v>
      </c>
      <c r="AX31" s="222">
        <v>0</v>
      </c>
      <c r="AY31" s="222">
        <v>0</v>
      </c>
      <c r="AZ31" s="244">
        <v>1</v>
      </c>
      <c r="BA31" s="222">
        <v>0</v>
      </c>
      <c r="BB31" s="222">
        <v>0</v>
      </c>
      <c r="BC31" s="222">
        <v>0</v>
      </c>
      <c r="BD31" s="222">
        <v>0</v>
      </c>
      <c r="BE31" s="244">
        <v>1</v>
      </c>
      <c r="BF31" s="222">
        <v>2</v>
      </c>
      <c r="BG31" s="222">
        <v>1</v>
      </c>
      <c r="BH31" s="222">
        <v>0</v>
      </c>
      <c r="BI31" s="222">
        <v>0</v>
      </c>
      <c r="BJ31" s="244">
        <v>1</v>
      </c>
      <c r="BK31" s="222">
        <v>2</v>
      </c>
      <c r="BL31" s="222">
        <v>1</v>
      </c>
      <c r="BM31" s="222">
        <v>0</v>
      </c>
      <c r="BN31" s="222">
        <v>0</v>
      </c>
      <c r="BO31" s="244">
        <v>1</v>
      </c>
      <c r="BP31" s="222">
        <v>2</v>
      </c>
      <c r="BQ31" s="222">
        <v>1</v>
      </c>
      <c r="BR31" s="222">
        <v>0</v>
      </c>
      <c r="BS31" s="222">
        <v>0</v>
      </c>
      <c r="BT31" s="244">
        <v>1</v>
      </c>
      <c r="BU31" s="222">
        <v>2</v>
      </c>
      <c r="BV31" s="222">
        <v>1</v>
      </c>
      <c r="BW31" s="222">
        <v>0</v>
      </c>
      <c r="BX31" s="222">
        <v>0</v>
      </c>
      <c r="BY31" s="244">
        <v>1</v>
      </c>
      <c r="BZ31" s="222">
        <v>2</v>
      </c>
      <c r="CA31" s="222">
        <v>1</v>
      </c>
      <c r="CB31" s="222">
        <v>0</v>
      </c>
      <c r="CC31" s="222">
        <v>0</v>
      </c>
      <c r="CD31" s="244">
        <v>1</v>
      </c>
      <c r="CE31" s="222">
        <v>2</v>
      </c>
      <c r="CF31" s="222">
        <v>1</v>
      </c>
      <c r="CG31" s="222">
        <v>0</v>
      </c>
      <c r="CH31" s="222">
        <v>0</v>
      </c>
      <c r="CI31" s="244">
        <v>1</v>
      </c>
      <c r="CJ31" s="222">
        <v>0</v>
      </c>
      <c r="CK31" s="222">
        <v>0</v>
      </c>
      <c r="CL31" s="222">
        <v>0</v>
      </c>
      <c r="CM31" s="222">
        <v>0</v>
      </c>
      <c r="CN31" s="244">
        <v>1</v>
      </c>
      <c r="CO31" s="222">
        <v>2</v>
      </c>
      <c r="CP31" s="222">
        <v>1</v>
      </c>
      <c r="CQ31" s="222">
        <v>0</v>
      </c>
      <c r="CR31" s="222">
        <v>0</v>
      </c>
      <c r="CS31" s="244">
        <v>1</v>
      </c>
      <c r="CT31" s="222">
        <v>2</v>
      </c>
      <c r="CU31" s="222">
        <v>1</v>
      </c>
      <c r="CV31" s="222">
        <v>0</v>
      </c>
      <c r="CW31" s="222">
        <v>0</v>
      </c>
      <c r="CX31" s="244">
        <v>1</v>
      </c>
      <c r="CY31" s="222">
        <v>2</v>
      </c>
      <c r="CZ31" s="222">
        <v>1</v>
      </c>
      <c r="DA31" s="222">
        <v>0</v>
      </c>
      <c r="DB31" s="222">
        <v>0</v>
      </c>
      <c r="DC31" s="244">
        <v>1</v>
      </c>
      <c r="DD31" s="222">
        <v>2</v>
      </c>
      <c r="DE31" s="222">
        <v>1</v>
      </c>
      <c r="DF31" s="222">
        <v>0</v>
      </c>
      <c r="DG31" s="222">
        <v>0</v>
      </c>
      <c r="DH31" s="244">
        <v>1</v>
      </c>
      <c r="DI31" s="222">
        <v>2</v>
      </c>
      <c r="DJ31" s="222">
        <v>1</v>
      </c>
      <c r="DK31" s="222">
        <v>0</v>
      </c>
      <c r="DL31" s="222">
        <v>0</v>
      </c>
      <c r="DM31" s="244">
        <v>1</v>
      </c>
      <c r="DN31" s="222">
        <v>2</v>
      </c>
      <c r="DO31" s="222">
        <v>1</v>
      </c>
      <c r="DP31" s="222">
        <v>0</v>
      </c>
      <c r="DQ31" s="222">
        <v>0</v>
      </c>
      <c r="DR31" s="244">
        <v>1</v>
      </c>
      <c r="DS31" s="222">
        <v>0</v>
      </c>
      <c r="DT31" s="222">
        <v>0</v>
      </c>
      <c r="DU31" s="222">
        <v>8</v>
      </c>
      <c r="DV31" s="222">
        <v>0</v>
      </c>
      <c r="DW31" s="244">
        <v>1</v>
      </c>
      <c r="DX31" s="222">
        <v>2</v>
      </c>
      <c r="DY31" s="222">
        <v>1</v>
      </c>
      <c r="DZ31" s="222">
        <v>0</v>
      </c>
      <c r="EA31" s="222">
        <v>0</v>
      </c>
      <c r="EB31" s="244">
        <v>1</v>
      </c>
      <c r="EC31" s="222">
        <v>2</v>
      </c>
      <c r="ED31" s="222">
        <v>1</v>
      </c>
      <c r="EE31" s="222">
        <v>0</v>
      </c>
      <c r="EF31" s="222">
        <v>0</v>
      </c>
      <c r="EG31" s="244">
        <v>1</v>
      </c>
      <c r="EH31" s="222">
        <v>2</v>
      </c>
      <c r="EI31" s="222">
        <v>1</v>
      </c>
      <c r="EJ31" s="222">
        <v>0</v>
      </c>
      <c r="EK31" s="222">
        <v>0</v>
      </c>
      <c r="EL31" s="244">
        <v>1</v>
      </c>
      <c r="EM31" s="222">
        <v>2</v>
      </c>
      <c r="EN31" s="222">
        <v>1</v>
      </c>
      <c r="EO31" s="222">
        <v>0</v>
      </c>
      <c r="EP31" s="222">
        <v>0</v>
      </c>
      <c r="EQ31" s="244">
        <v>1</v>
      </c>
      <c r="ER31" s="222">
        <v>2</v>
      </c>
      <c r="ES31" s="222">
        <v>1</v>
      </c>
      <c r="ET31" s="222">
        <v>0</v>
      </c>
      <c r="EU31" s="222">
        <v>0</v>
      </c>
      <c r="EV31" s="244">
        <v>1</v>
      </c>
      <c r="EW31" s="222">
        <v>2</v>
      </c>
      <c r="EX31" s="222">
        <v>0</v>
      </c>
      <c r="EY31" s="222">
        <v>0</v>
      </c>
      <c r="EZ31" s="222">
        <v>0</v>
      </c>
      <c r="FA31" s="244">
        <v>1</v>
      </c>
      <c r="FB31" s="222">
        <v>0</v>
      </c>
      <c r="FC31" s="222">
        <v>0</v>
      </c>
      <c r="FD31" s="222">
        <v>0</v>
      </c>
      <c r="FE31" s="222">
        <v>0</v>
      </c>
      <c r="FF31" s="223">
        <f t="shared" si="8"/>
        <v>0</v>
      </c>
      <c r="FG31" s="90">
        <f t="shared" si="0"/>
        <v>30</v>
      </c>
      <c r="FH31" s="231">
        <f t="shared" si="1"/>
        <v>30</v>
      </c>
      <c r="FI31" s="235">
        <f t="shared" si="2"/>
        <v>46</v>
      </c>
      <c r="FJ31" s="236">
        <f t="shared" si="3"/>
        <v>22</v>
      </c>
      <c r="FK31" s="237">
        <f t="shared" si="4"/>
        <v>19</v>
      </c>
      <c r="FL31" s="239">
        <f t="shared" si="5"/>
        <v>0</v>
      </c>
      <c r="FM31" s="240"/>
      <c r="FN31" s="240"/>
      <c r="FO31" s="232"/>
      <c r="FP31" s="233"/>
      <c r="FQ31" s="234"/>
    </row>
    <row r="32" spans="1:175" ht="15.75" thickBot="1" x14ac:dyDescent="0.3">
      <c r="A32" s="88" t="s">
        <v>124</v>
      </c>
      <c r="B32" s="113">
        <v>28</v>
      </c>
      <c r="C32" s="85" t="s">
        <v>43</v>
      </c>
      <c r="D32" s="81" t="s">
        <v>44</v>
      </c>
      <c r="E32" s="83">
        <v>43710</v>
      </c>
      <c r="F32" s="84" t="s">
        <v>15</v>
      </c>
      <c r="G32" s="244">
        <v>1</v>
      </c>
      <c r="H32" s="222">
        <v>0</v>
      </c>
      <c r="I32" s="222">
        <v>0</v>
      </c>
      <c r="J32" s="222">
        <v>0</v>
      </c>
      <c r="K32" s="222">
        <v>0</v>
      </c>
      <c r="L32" s="244">
        <v>1</v>
      </c>
      <c r="M32" s="222">
        <v>2</v>
      </c>
      <c r="N32" s="222">
        <v>1</v>
      </c>
      <c r="O32" s="222">
        <v>0</v>
      </c>
      <c r="P32" s="222">
        <v>0</v>
      </c>
      <c r="Q32" s="244">
        <v>1</v>
      </c>
      <c r="R32" s="222">
        <v>0</v>
      </c>
      <c r="S32" s="222">
        <v>0</v>
      </c>
      <c r="T32" s="222">
        <v>0</v>
      </c>
      <c r="U32" s="222">
        <v>0</v>
      </c>
      <c r="V32" s="244">
        <v>1</v>
      </c>
      <c r="W32" s="222">
        <v>2</v>
      </c>
      <c r="X32" s="222">
        <v>1</v>
      </c>
      <c r="Y32" s="222">
        <v>0</v>
      </c>
      <c r="Z32" s="222">
        <v>2</v>
      </c>
      <c r="AA32" s="244">
        <v>1</v>
      </c>
      <c r="AB32" s="222">
        <v>2</v>
      </c>
      <c r="AC32" s="222">
        <v>1</v>
      </c>
      <c r="AD32" s="222">
        <v>11</v>
      </c>
      <c r="AE32" s="222">
        <v>0</v>
      </c>
      <c r="AF32" s="244">
        <v>1</v>
      </c>
      <c r="AG32" s="222">
        <v>2</v>
      </c>
      <c r="AH32" s="222">
        <v>1</v>
      </c>
      <c r="AI32" s="222">
        <v>0</v>
      </c>
      <c r="AJ32" s="222">
        <v>0</v>
      </c>
      <c r="AK32" s="244">
        <v>1</v>
      </c>
      <c r="AL32" s="222">
        <v>2</v>
      </c>
      <c r="AM32" s="222">
        <v>0</v>
      </c>
      <c r="AN32" s="222">
        <v>0</v>
      </c>
      <c r="AO32" s="222">
        <v>0</v>
      </c>
      <c r="AP32" s="244">
        <v>1</v>
      </c>
      <c r="AQ32" s="222">
        <v>0</v>
      </c>
      <c r="AR32" s="222">
        <v>0</v>
      </c>
      <c r="AS32" s="222">
        <v>0</v>
      </c>
      <c r="AT32" s="222">
        <v>0</v>
      </c>
      <c r="AU32" s="244">
        <v>1</v>
      </c>
      <c r="AV32" s="222">
        <v>2</v>
      </c>
      <c r="AW32" s="222">
        <v>0</v>
      </c>
      <c r="AX32" s="222">
        <v>0</v>
      </c>
      <c r="AY32" s="222">
        <v>1</v>
      </c>
      <c r="AZ32" s="244">
        <v>1</v>
      </c>
      <c r="BA32" s="222">
        <v>0</v>
      </c>
      <c r="BB32" s="222">
        <v>0</v>
      </c>
      <c r="BC32" s="222">
        <v>8</v>
      </c>
      <c r="BD32" s="222">
        <v>0</v>
      </c>
      <c r="BE32" s="244">
        <v>1</v>
      </c>
      <c r="BF32" s="222">
        <v>2</v>
      </c>
      <c r="BG32" s="222">
        <v>1</v>
      </c>
      <c r="BH32" s="222">
        <v>0</v>
      </c>
      <c r="BI32" s="222">
        <v>0</v>
      </c>
      <c r="BJ32" s="244">
        <v>1</v>
      </c>
      <c r="BK32" s="222">
        <v>2</v>
      </c>
      <c r="BL32" s="222">
        <v>1</v>
      </c>
      <c r="BM32" s="222">
        <v>0</v>
      </c>
      <c r="BN32" s="222">
        <v>0</v>
      </c>
      <c r="BO32" s="244">
        <v>1</v>
      </c>
      <c r="BP32" s="222">
        <v>2</v>
      </c>
      <c r="BQ32" s="222">
        <v>1</v>
      </c>
      <c r="BR32" s="222">
        <v>0</v>
      </c>
      <c r="BS32" s="222">
        <v>0</v>
      </c>
      <c r="BT32" s="244">
        <v>1</v>
      </c>
      <c r="BU32" s="222">
        <v>2</v>
      </c>
      <c r="BV32" s="222">
        <v>1</v>
      </c>
      <c r="BW32" s="222">
        <v>0</v>
      </c>
      <c r="BX32" s="222">
        <v>0</v>
      </c>
      <c r="BY32" s="244">
        <v>1</v>
      </c>
      <c r="BZ32" s="222">
        <v>0</v>
      </c>
      <c r="CA32" s="222">
        <v>0</v>
      </c>
      <c r="CB32" s="222">
        <v>0</v>
      </c>
      <c r="CC32" s="222">
        <v>0</v>
      </c>
      <c r="CD32" s="244">
        <v>1</v>
      </c>
      <c r="CE32" s="222">
        <v>2</v>
      </c>
      <c r="CF32" s="222">
        <v>0</v>
      </c>
      <c r="CG32" s="222">
        <v>0</v>
      </c>
      <c r="CH32" s="222">
        <v>2</v>
      </c>
      <c r="CI32" s="244">
        <v>1</v>
      </c>
      <c r="CJ32" s="222">
        <v>0</v>
      </c>
      <c r="CK32" s="222">
        <v>0</v>
      </c>
      <c r="CL32" s="222">
        <v>0</v>
      </c>
      <c r="CM32" s="222">
        <v>0</v>
      </c>
      <c r="CN32" s="244">
        <v>1</v>
      </c>
      <c r="CO32" s="222">
        <v>2</v>
      </c>
      <c r="CP32" s="222">
        <v>2</v>
      </c>
      <c r="CQ32" s="222">
        <v>0</v>
      </c>
      <c r="CR32" s="222">
        <v>3</v>
      </c>
      <c r="CS32" s="244">
        <v>1</v>
      </c>
      <c r="CT32" s="222">
        <v>2</v>
      </c>
      <c r="CU32" s="222">
        <v>2</v>
      </c>
      <c r="CV32" s="222">
        <v>0</v>
      </c>
      <c r="CW32" s="222">
        <v>3</v>
      </c>
      <c r="CX32" s="244">
        <v>1</v>
      </c>
      <c r="CY32" s="222">
        <v>2</v>
      </c>
      <c r="CZ32" s="222">
        <v>2</v>
      </c>
      <c r="DA32" s="222">
        <v>0</v>
      </c>
      <c r="DB32" s="222">
        <v>3</v>
      </c>
      <c r="DC32" s="244">
        <v>1</v>
      </c>
      <c r="DD32" s="222">
        <v>2</v>
      </c>
      <c r="DE32" s="222">
        <v>2</v>
      </c>
      <c r="DF32" s="222">
        <v>0</v>
      </c>
      <c r="DG32" s="222">
        <v>3</v>
      </c>
      <c r="DH32" s="244">
        <v>1</v>
      </c>
      <c r="DI32" s="222">
        <v>2</v>
      </c>
      <c r="DJ32" s="222">
        <v>0</v>
      </c>
      <c r="DK32" s="222">
        <v>0</v>
      </c>
      <c r="DL32" s="222">
        <v>1</v>
      </c>
      <c r="DM32" s="244">
        <v>1</v>
      </c>
      <c r="DN32" s="222">
        <v>1.5</v>
      </c>
      <c r="DO32" s="222">
        <v>0</v>
      </c>
      <c r="DP32" s="222">
        <v>0</v>
      </c>
      <c r="DQ32" s="222">
        <v>0.5</v>
      </c>
      <c r="DR32" s="244">
        <v>1</v>
      </c>
      <c r="DS32" s="222">
        <v>0</v>
      </c>
      <c r="DT32" s="222">
        <v>0</v>
      </c>
      <c r="DU32" s="222">
        <v>8</v>
      </c>
      <c r="DV32" s="222">
        <v>0</v>
      </c>
      <c r="DW32" s="244">
        <v>1</v>
      </c>
      <c r="DX32" s="222">
        <v>2</v>
      </c>
      <c r="DY32" s="222">
        <v>1</v>
      </c>
      <c r="DZ32" s="222">
        <v>0</v>
      </c>
      <c r="EA32" s="222">
        <v>0</v>
      </c>
      <c r="EB32" s="244">
        <v>1</v>
      </c>
      <c r="EC32" s="222">
        <v>2</v>
      </c>
      <c r="ED32" s="222">
        <v>1</v>
      </c>
      <c r="EE32" s="222">
        <v>0</v>
      </c>
      <c r="EF32" s="222">
        <v>0</v>
      </c>
      <c r="EG32" s="244">
        <v>1</v>
      </c>
      <c r="EH32" s="222">
        <v>2</v>
      </c>
      <c r="EI32" s="222">
        <v>1</v>
      </c>
      <c r="EJ32" s="222">
        <v>0</v>
      </c>
      <c r="EK32" s="222">
        <v>0</v>
      </c>
      <c r="EL32" s="244">
        <v>0</v>
      </c>
      <c r="EM32" s="222">
        <v>0</v>
      </c>
      <c r="EN32" s="222">
        <v>0</v>
      </c>
      <c r="EO32" s="222">
        <v>0</v>
      </c>
      <c r="EP32" s="222">
        <v>0</v>
      </c>
      <c r="EQ32" s="244">
        <v>0</v>
      </c>
      <c r="ER32" s="222">
        <v>0</v>
      </c>
      <c r="ES32" s="222">
        <v>0</v>
      </c>
      <c r="ET32" s="222">
        <v>0</v>
      </c>
      <c r="EU32" s="222">
        <v>0</v>
      </c>
      <c r="EV32" s="244">
        <v>0</v>
      </c>
      <c r="EW32" s="222">
        <v>0</v>
      </c>
      <c r="EX32" s="222">
        <v>0</v>
      </c>
      <c r="EY32" s="222">
        <v>0</v>
      </c>
      <c r="EZ32" s="222">
        <v>0</v>
      </c>
      <c r="FA32" s="244">
        <v>1</v>
      </c>
      <c r="FB32" s="222">
        <v>0</v>
      </c>
      <c r="FC32" s="222">
        <v>0</v>
      </c>
      <c r="FD32" s="222">
        <v>0</v>
      </c>
      <c r="FE32" s="222">
        <v>0</v>
      </c>
      <c r="FF32" s="223">
        <f t="shared" si="8"/>
        <v>0</v>
      </c>
      <c r="FG32" s="90">
        <f t="shared" si="0"/>
        <v>27</v>
      </c>
      <c r="FH32" s="231">
        <f t="shared" si="1"/>
        <v>27</v>
      </c>
      <c r="FI32" s="235">
        <f t="shared" si="2"/>
        <v>39.5</v>
      </c>
      <c r="FJ32" s="236">
        <f t="shared" si="3"/>
        <v>19</v>
      </c>
      <c r="FK32" s="237">
        <f t="shared" si="4"/>
        <v>27</v>
      </c>
      <c r="FL32" s="239">
        <f t="shared" si="5"/>
        <v>18.5</v>
      </c>
      <c r="FM32" s="240"/>
      <c r="FN32" s="240"/>
      <c r="FO32" s="232"/>
      <c r="FP32" s="233"/>
      <c r="FQ32" s="234"/>
    </row>
    <row r="33" spans="1:175" ht="15.75" thickBot="1" x14ac:dyDescent="0.3">
      <c r="A33" s="88" t="s">
        <v>124</v>
      </c>
      <c r="B33" s="113">
        <v>29</v>
      </c>
      <c r="C33" s="85" t="s">
        <v>46</v>
      </c>
      <c r="D33" s="81">
        <v>43377960</v>
      </c>
      <c r="E33" s="83">
        <v>43759</v>
      </c>
      <c r="F33" s="84" t="s">
        <v>15</v>
      </c>
      <c r="G33" s="244">
        <v>1</v>
      </c>
      <c r="H33" s="222">
        <v>0</v>
      </c>
      <c r="I33" s="222">
        <v>0</v>
      </c>
      <c r="J33" s="222">
        <v>0</v>
      </c>
      <c r="K33" s="222">
        <v>0</v>
      </c>
      <c r="L33" s="244">
        <v>1</v>
      </c>
      <c r="M33" s="222">
        <v>2</v>
      </c>
      <c r="N33" s="222">
        <v>0.5</v>
      </c>
      <c r="O33" s="222">
        <v>0</v>
      </c>
      <c r="P33" s="222">
        <v>0</v>
      </c>
      <c r="Q33" s="244">
        <v>1</v>
      </c>
      <c r="R33" s="222">
        <v>0</v>
      </c>
      <c r="S33" s="222">
        <v>0</v>
      </c>
      <c r="T33" s="222">
        <v>8</v>
      </c>
      <c r="U33" s="222">
        <v>0</v>
      </c>
      <c r="V33" s="244">
        <v>1</v>
      </c>
      <c r="W33" s="222">
        <v>2</v>
      </c>
      <c r="X33" s="222">
        <v>0.5</v>
      </c>
      <c r="Y33" s="222">
        <v>0</v>
      </c>
      <c r="Z33" s="222">
        <v>0</v>
      </c>
      <c r="AA33" s="244">
        <v>1</v>
      </c>
      <c r="AB33" s="222">
        <v>2</v>
      </c>
      <c r="AC33" s="222">
        <v>0</v>
      </c>
      <c r="AD33" s="222">
        <v>10</v>
      </c>
      <c r="AE33" s="222">
        <v>0</v>
      </c>
      <c r="AF33" s="244">
        <v>1</v>
      </c>
      <c r="AG33" s="222">
        <v>2</v>
      </c>
      <c r="AH33" s="222">
        <v>0.5</v>
      </c>
      <c r="AI33" s="222">
        <v>0</v>
      </c>
      <c r="AJ33" s="222">
        <v>0</v>
      </c>
      <c r="AK33" s="244">
        <v>1</v>
      </c>
      <c r="AL33" s="222">
        <v>0</v>
      </c>
      <c r="AM33" s="222">
        <v>0</v>
      </c>
      <c r="AN33" s="222">
        <v>0</v>
      </c>
      <c r="AO33" s="222">
        <v>0</v>
      </c>
      <c r="AP33" s="244">
        <v>1</v>
      </c>
      <c r="AQ33" s="222">
        <v>0</v>
      </c>
      <c r="AR33" s="222">
        <v>0</v>
      </c>
      <c r="AS33" s="222">
        <v>0</v>
      </c>
      <c r="AT33" s="222">
        <v>0</v>
      </c>
      <c r="AU33" s="244">
        <v>1</v>
      </c>
      <c r="AV33" s="222">
        <v>2</v>
      </c>
      <c r="AW33" s="222">
        <v>1</v>
      </c>
      <c r="AX33" s="222">
        <v>0</v>
      </c>
      <c r="AY33" s="222">
        <v>0</v>
      </c>
      <c r="AZ33" s="244">
        <v>1</v>
      </c>
      <c r="BA33" s="222">
        <v>0</v>
      </c>
      <c r="BB33" s="222">
        <v>0</v>
      </c>
      <c r="BC33" s="222">
        <v>8</v>
      </c>
      <c r="BD33" s="222">
        <v>0</v>
      </c>
      <c r="BE33" s="244">
        <v>1</v>
      </c>
      <c r="BF33" s="222">
        <v>2</v>
      </c>
      <c r="BG33" s="222">
        <v>1</v>
      </c>
      <c r="BH33" s="222">
        <v>0</v>
      </c>
      <c r="BI33" s="222">
        <v>2</v>
      </c>
      <c r="BJ33" s="244">
        <v>1</v>
      </c>
      <c r="BK33" s="222">
        <v>2</v>
      </c>
      <c r="BL33" s="222">
        <v>0</v>
      </c>
      <c r="BM33" s="222">
        <v>0</v>
      </c>
      <c r="BN33" s="222">
        <v>1</v>
      </c>
      <c r="BO33" s="244">
        <v>1</v>
      </c>
      <c r="BP33" s="222">
        <v>2</v>
      </c>
      <c r="BQ33" s="222">
        <v>0</v>
      </c>
      <c r="BR33" s="222">
        <v>0</v>
      </c>
      <c r="BS33" s="222">
        <v>1</v>
      </c>
      <c r="BT33" s="244">
        <v>1</v>
      </c>
      <c r="BU33" s="222">
        <v>2</v>
      </c>
      <c r="BV33" s="222">
        <v>1</v>
      </c>
      <c r="BW33" s="222">
        <v>0</v>
      </c>
      <c r="BX33" s="222">
        <v>2</v>
      </c>
      <c r="BY33" s="244">
        <v>1</v>
      </c>
      <c r="BZ33" s="222">
        <v>2</v>
      </c>
      <c r="CA33" s="222">
        <v>1</v>
      </c>
      <c r="CB33" s="222">
        <v>0</v>
      </c>
      <c r="CC33" s="222">
        <v>2</v>
      </c>
      <c r="CD33" s="244">
        <v>1</v>
      </c>
      <c r="CE33" s="222">
        <v>2</v>
      </c>
      <c r="CF33" s="222">
        <v>0</v>
      </c>
      <c r="CG33" s="222">
        <v>0</v>
      </c>
      <c r="CH33" s="222">
        <v>1</v>
      </c>
      <c r="CI33" s="244">
        <v>1</v>
      </c>
      <c r="CJ33" s="222">
        <v>0</v>
      </c>
      <c r="CK33" s="222">
        <v>0</v>
      </c>
      <c r="CL33" s="222">
        <v>8</v>
      </c>
      <c r="CM33" s="222">
        <v>0</v>
      </c>
      <c r="CN33" s="244">
        <v>1</v>
      </c>
      <c r="CO33" s="222">
        <v>2</v>
      </c>
      <c r="CP33" s="222">
        <v>1</v>
      </c>
      <c r="CQ33" s="222">
        <v>0</v>
      </c>
      <c r="CR33" s="222">
        <v>0</v>
      </c>
      <c r="CS33" s="244">
        <v>1</v>
      </c>
      <c r="CT33" s="222">
        <v>2</v>
      </c>
      <c r="CU33" s="222">
        <v>1</v>
      </c>
      <c r="CV33" s="222">
        <v>0</v>
      </c>
      <c r="CW33" s="222">
        <v>0</v>
      </c>
      <c r="CX33" s="244">
        <v>1</v>
      </c>
      <c r="CY33" s="222">
        <v>2</v>
      </c>
      <c r="CZ33" s="222">
        <v>1</v>
      </c>
      <c r="DA33" s="222">
        <v>0</v>
      </c>
      <c r="DB33" s="222">
        <v>0</v>
      </c>
      <c r="DC33" s="244">
        <v>1</v>
      </c>
      <c r="DD33" s="222">
        <v>2</v>
      </c>
      <c r="DE33" s="222">
        <v>1</v>
      </c>
      <c r="DF33" s="222">
        <v>0</v>
      </c>
      <c r="DG33" s="222">
        <v>0</v>
      </c>
      <c r="DH33" s="244">
        <v>1</v>
      </c>
      <c r="DI33" s="222">
        <v>0</v>
      </c>
      <c r="DJ33" s="222">
        <v>0</v>
      </c>
      <c r="DK33" s="222">
        <v>0</v>
      </c>
      <c r="DL33" s="222">
        <v>0</v>
      </c>
      <c r="DM33" s="244">
        <v>1</v>
      </c>
      <c r="DN33" s="222">
        <v>2</v>
      </c>
      <c r="DO33" s="222">
        <v>1</v>
      </c>
      <c r="DP33" s="222">
        <v>0</v>
      </c>
      <c r="DQ33" s="222">
        <v>0</v>
      </c>
      <c r="DR33" s="244">
        <v>1</v>
      </c>
      <c r="DS33" s="222">
        <v>0</v>
      </c>
      <c r="DT33" s="222">
        <v>0</v>
      </c>
      <c r="DU33" s="222">
        <v>0</v>
      </c>
      <c r="DV33" s="222">
        <v>0</v>
      </c>
      <c r="DW33" s="244">
        <v>1</v>
      </c>
      <c r="DX33" s="222">
        <v>2</v>
      </c>
      <c r="DY33" s="222">
        <v>2</v>
      </c>
      <c r="DZ33" s="222">
        <v>0</v>
      </c>
      <c r="EA33" s="222">
        <v>3</v>
      </c>
      <c r="EB33" s="244">
        <v>1</v>
      </c>
      <c r="EC33" s="222">
        <v>2</v>
      </c>
      <c r="ED33" s="222">
        <v>2</v>
      </c>
      <c r="EE33" s="222">
        <v>0</v>
      </c>
      <c r="EF33" s="222">
        <v>2</v>
      </c>
      <c r="EG33" s="244">
        <v>1</v>
      </c>
      <c r="EH33" s="222">
        <v>2</v>
      </c>
      <c r="EI33" s="222">
        <v>0</v>
      </c>
      <c r="EJ33" s="222">
        <v>0</v>
      </c>
      <c r="EK33" s="222">
        <v>1</v>
      </c>
      <c r="EL33" s="244">
        <v>1</v>
      </c>
      <c r="EM33" s="222">
        <v>2</v>
      </c>
      <c r="EN33" s="222">
        <v>0</v>
      </c>
      <c r="EO33" s="222">
        <v>0</v>
      </c>
      <c r="EP33" s="222">
        <v>1</v>
      </c>
      <c r="EQ33" s="244">
        <v>1</v>
      </c>
      <c r="ER33" s="222">
        <v>2</v>
      </c>
      <c r="ES33" s="222">
        <v>0</v>
      </c>
      <c r="ET33" s="222">
        <v>0</v>
      </c>
      <c r="EU33" s="222">
        <v>1</v>
      </c>
      <c r="EV33" s="244">
        <v>1</v>
      </c>
      <c r="EW33" s="222">
        <v>2</v>
      </c>
      <c r="EX33" s="222">
        <v>0</v>
      </c>
      <c r="EY33" s="222">
        <v>0</v>
      </c>
      <c r="EZ33" s="222">
        <v>1</v>
      </c>
      <c r="FA33" s="244">
        <v>1</v>
      </c>
      <c r="FB33" s="222">
        <v>0</v>
      </c>
      <c r="FC33" s="222">
        <v>0</v>
      </c>
      <c r="FD33" s="222">
        <v>0</v>
      </c>
      <c r="FE33" s="222">
        <v>0</v>
      </c>
      <c r="FF33" s="223">
        <f t="shared" si="8"/>
        <v>0</v>
      </c>
      <c r="FG33" s="90">
        <f t="shared" si="0"/>
        <v>30</v>
      </c>
      <c r="FH33" s="231">
        <f t="shared" si="1"/>
        <v>30</v>
      </c>
      <c r="FI33" s="235">
        <f t="shared" si="2"/>
        <v>44</v>
      </c>
      <c r="FJ33" s="236">
        <f t="shared" si="3"/>
        <v>14.5</v>
      </c>
      <c r="FK33" s="237">
        <f t="shared" si="4"/>
        <v>34</v>
      </c>
      <c r="FL33" s="239">
        <f t="shared" si="5"/>
        <v>18</v>
      </c>
      <c r="FM33" s="240"/>
      <c r="FN33" s="240"/>
      <c r="FO33" s="232"/>
      <c r="FP33" s="233"/>
      <c r="FQ33" s="234"/>
    </row>
    <row r="34" spans="1:175" ht="15.75" thickBot="1" x14ac:dyDescent="0.3">
      <c r="A34" s="88" t="s">
        <v>124</v>
      </c>
      <c r="B34" s="81">
        <v>30</v>
      </c>
      <c r="C34" s="85" t="s">
        <v>47</v>
      </c>
      <c r="D34" s="81">
        <v>80571960</v>
      </c>
      <c r="E34" s="83">
        <v>43771</v>
      </c>
      <c r="F34" s="84" t="s">
        <v>15</v>
      </c>
      <c r="G34" s="244">
        <v>1</v>
      </c>
      <c r="H34" s="222">
        <v>0</v>
      </c>
      <c r="I34" s="222">
        <v>0</v>
      </c>
      <c r="J34" s="222">
        <v>0</v>
      </c>
      <c r="K34" s="222">
        <v>0</v>
      </c>
      <c r="L34" s="244">
        <v>1</v>
      </c>
      <c r="M34" s="222">
        <v>2</v>
      </c>
      <c r="N34" s="222">
        <v>1</v>
      </c>
      <c r="O34" s="222">
        <v>0</v>
      </c>
      <c r="P34" s="222">
        <v>0</v>
      </c>
      <c r="Q34" s="244">
        <v>1</v>
      </c>
      <c r="R34" s="222">
        <v>1</v>
      </c>
      <c r="S34" s="222">
        <v>0</v>
      </c>
      <c r="T34" s="222">
        <v>9</v>
      </c>
      <c r="U34" s="222">
        <v>0</v>
      </c>
      <c r="V34" s="244">
        <v>1</v>
      </c>
      <c r="W34" s="222">
        <v>2</v>
      </c>
      <c r="X34" s="222">
        <v>1</v>
      </c>
      <c r="Y34" s="222">
        <v>0</v>
      </c>
      <c r="Z34" s="222">
        <v>0</v>
      </c>
      <c r="AA34" s="244">
        <v>1</v>
      </c>
      <c r="AB34" s="222">
        <v>2</v>
      </c>
      <c r="AC34" s="222">
        <v>1</v>
      </c>
      <c r="AD34" s="222">
        <v>11</v>
      </c>
      <c r="AE34" s="222">
        <v>0</v>
      </c>
      <c r="AF34" s="244">
        <v>1</v>
      </c>
      <c r="AG34" s="222">
        <v>2</v>
      </c>
      <c r="AH34" s="222">
        <v>1</v>
      </c>
      <c r="AI34" s="222">
        <v>0</v>
      </c>
      <c r="AJ34" s="222">
        <v>0</v>
      </c>
      <c r="AK34" s="244">
        <v>1</v>
      </c>
      <c r="AL34" s="222">
        <v>0</v>
      </c>
      <c r="AM34" s="222">
        <v>0</v>
      </c>
      <c r="AN34" s="222">
        <v>0</v>
      </c>
      <c r="AO34" s="222">
        <v>0</v>
      </c>
      <c r="AP34" s="244">
        <v>1</v>
      </c>
      <c r="AQ34" s="222">
        <v>0</v>
      </c>
      <c r="AR34" s="222">
        <v>0</v>
      </c>
      <c r="AS34" s="222">
        <v>0</v>
      </c>
      <c r="AT34" s="222">
        <v>0</v>
      </c>
      <c r="AU34" s="244">
        <v>1</v>
      </c>
      <c r="AV34" s="222">
        <v>2</v>
      </c>
      <c r="AW34" s="222">
        <v>0</v>
      </c>
      <c r="AX34" s="222">
        <v>0</v>
      </c>
      <c r="AY34" s="222">
        <v>0</v>
      </c>
      <c r="AZ34" s="244">
        <v>1</v>
      </c>
      <c r="BA34" s="222">
        <v>0</v>
      </c>
      <c r="BB34" s="222">
        <v>0</v>
      </c>
      <c r="BC34" s="222">
        <v>8</v>
      </c>
      <c r="BD34" s="222">
        <v>0</v>
      </c>
      <c r="BE34" s="244">
        <v>1</v>
      </c>
      <c r="BF34" s="222">
        <v>0</v>
      </c>
      <c r="BG34" s="222">
        <v>0</v>
      </c>
      <c r="BH34" s="222">
        <v>0</v>
      </c>
      <c r="BI34" s="222">
        <v>0</v>
      </c>
      <c r="BJ34" s="244">
        <v>1</v>
      </c>
      <c r="BK34" s="222">
        <v>2</v>
      </c>
      <c r="BL34" s="222">
        <v>1</v>
      </c>
      <c r="BM34" s="222">
        <v>0</v>
      </c>
      <c r="BN34" s="222">
        <v>0</v>
      </c>
      <c r="BO34" s="244">
        <v>1</v>
      </c>
      <c r="BP34" s="222">
        <v>2</v>
      </c>
      <c r="BQ34" s="222">
        <v>1</v>
      </c>
      <c r="BR34" s="222">
        <v>0</v>
      </c>
      <c r="BS34" s="222">
        <v>0</v>
      </c>
      <c r="BT34" s="244">
        <v>1</v>
      </c>
      <c r="BU34" s="222">
        <v>2</v>
      </c>
      <c r="BV34" s="222">
        <v>1</v>
      </c>
      <c r="BW34" s="222">
        <v>0</v>
      </c>
      <c r="BX34" s="222">
        <v>0</v>
      </c>
      <c r="BY34" s="244">
        <v>1</v>
      </c>
      <c r="BZ34" s="222">
        <v>2</v>
      </c>
      <c r="CA34" s="222">
        <v>1</v>
      </c>
      <c r="CB34" s="222">
        <v>0</v>
      </c>
      <c r="CC34" s="222">
        <v>0</v>
      </c>
      <c r="CD34" s="244">
        <v>1</v>
      </c>
      <c r="CE34" s="222">
        <v>2</v>
      </c>
      <c r="CF34" s="222">
        <v>1</v>
      </c>
      <c r="CG34" s="222">
        <v>0</v>
      </c>
      <c r="CH34" s="222">
        <v>0</v>
      </c>
      <c r="CI34" s="244">
        <v>1</v>
      </c>
      <c r="CJ34" s="222">
        <v>2</v>
      </c>
      <c r="CK34" s="222">
        <v>1</v>
      </c>
      <c r="CL34" s="222">
        <v>11</v>
      </c>
      <c r="CM34" s="222">
        <v>0</v>
      </c>
      <c r="CN34" s="244">
        <v>1</v>
      </c>
      <c r="CO34" s="222">
        <v>2</v>
      </c>
      <c r="CP34" s="222">
        <v>1</v>
      </c>
      <c r="CQ34" s="222">
        <v>0</v>
      </c>
      <c r="CR34" s="222">
        <v>0</v>
      </c>
      <c r="CS34" s="244">
        <v>1</v>
      </c>
      <c r="CT34" s="222">
        <v>2</v>
      </c>
      <c r="CU34" s="222">
        <v>1</v>
      </c>
      <c r="CV34" s="222">
        <v>0</v>
      </c>
      <c r="CW34" s="222">
        <v>0</v>
      </c>
      <c r="CX34" s="244">
        <v>1</v>
      </c>
      <c r="CY34" s="222">
        <v>0</v>
      </c>
      <c r="CZ34" s="222">
        <v>0</v>
      </c>
      <c r="DA34" s="222">
        <v>0</v>
      </c>
      <c r="DB34" s="222">
        <v>0</v>
      </c>
      <c r="DC34" s="244">
        <v>1</v>
      </c>
      <c r="DD34" s="222">
        <v>2</v>
      </c>
      <c r="DE34" s="222">
        <v>1</v>
      </c>
      <c r="DF34" s="222">
        <v>0</v>
      </c>
      <c r="DG34" s="222">
        <v>0</v>
      </c>
      <c r="DH34" s="244">
        <v>1</v>
      </c>
      <c r="DI34" s="222">
        <v>0</v>
      </c>
      <c r="DJ34" s="222">
        <v>0</v>
      </c>
      <c r="DK34" s="222">
        <v>0</v>
      </c>
      <c r="DL34" s="222">
        <v>0</v>
      </c>
      <c r="DM34" s="244">
        <v>1</v>
      </c>
      <c r="DN34" s="222">
        <v>2</v>
      </c>
      <c r="DO34" s="222">
        <v>0</v>
      </c>
      <c r="DP34" s="222">
        <v>0</v>
      </c>
      <c r="DQ34" s="222">
        <v>0</v>
      </c>
      <c r="DR34" s="244">
        <v>1</v>
      </c>
      <c r="DS34" s="253">
        <v>2</v>
      </c>
      <c r="DT34" s="253">
        <v>1</v>
      </c>
      <c r="DU34" s="253">
        <v>0</v>
      </c>
      <c r="DV34" s="253">
        <v>0</v>
      </c>
      <c r="DW34" s="244">
        <v>1</v>
      </c>
      <c r="DX34" s="222">
        <v>2</v>
      </c>
      <c r="DY34" s="222">
        <v>0</v>
      </c>
      <c r="DZ34" s="222">
        <v>0</v>
      </c>
      <c r="EA34" s="222">
        <v>0</v>
      </c>
      <c r="EB34" s="244">
        <v>1</v>
      </c>
      <c r="EC34" s="222">
        <v>2</v>
      </c>
      <c r="ED34" s="222">
        <v>0.5</v>
      </c>
      <c r="EE34" s="222">
        <v>0</v>
      </c>
      <c r="EF34" s="222">
        <v>0</v>
      </c>
      <c r="EG34" s="244">
        <v>1</v>
      </c>
      <c r="EH34" s="222">
        <v>2</v>
      </c>
      <c r="EI34" s="222">
        <v>0</v>
      </c>
      <c r="EJ34" s="222">
        <v>0</v>
      </c>
      <c r="EK34" s="222">
        <v>0</v>
      </c>
      <c r="EL34" s="244">
        <v>1</v>
      </c>
      <c r="EM34" s="222">
        <v>2</v>
      </c>
      <c r="EN34" s="222">
        <v>0</v>
      </c>
      <c r="EO34" s="222">
        <v>0</v>
      </c>
      <c r="EP34" s="222">
        <v>0</v>
      </c>
      <c r="EQ34" s="244">
        <v>0</v>
      </c>
      <c r="ER34" s="222">
        <v>0</v>
      </c>
      <c r="ES34" s="222">
        <v>0</v>
      </c>
      <c r="ET34" s="222">
        <v>0</v>
      </c>
      <c r="EU34" s="222">
        <v>0</v>
      </c>
      <c r="EV34" s="244">
        <v>1</v>
      </c>
      <c r="EW34" s="222">
        <v>2</v>
      </c>
      <c r="EX34" s="222">
        <v>0</v>
      </c>
      <c r="EY34" s="222">
        <v>0</v>
      </c>
      <c r="EZ34" s="222">
        <v>0</v>
      </c>
      <c r="FA34" s="244">
        <v>1</v>
      </c>
      <c r="FB34" s="222">
        <v>0</v>
      </c>
      <c r="FC34" s="222">
        <v>0</v>
      </c>
      <c r="FD34" s="222">
        <v>0</v>
      </c>
      <c r="FE34" s="222">
        <v>0</v>
      </c>
      <c r="FF34" s="223">
        <f t="shared" si="8"/>
        <v>0</v>
      </c>
      <c r="FG34" s="90">
        <f t="shared" si="0"/>
        <v>29</v>
      </c>
      <c r="FH34" s="231">
        <f t="shared" si="1"/>
        <v>29</v>
      </c>
      <c r="FI34" s="235">
        <f t="shared" si="2"/>
        <v>43</v>
      </c>
      <c r="FJ34" s="236">
        <f t="shared" si="3"/>
        <v>14.5</v>
      </c>
      <c r="FK34" s="237">
        <f t="shared" si="4"/>
        <v>39</v>
      </c>
      <c r="FL34" s="239">
        <f t="shared" si="5"/>
        <v>0</v>
      </c>
      <c r="FM34" s="240"/>
      <c r="FN34" s="240"/>
      <c r="FO34" s="232"/>
      <c r="FP34" s="233"/>
      <c r="FQ34" s="234"/>
    </row>
    <row r="35" spans="1:175" ht="15.75" thickBot="1" x14ac:dyDescent="0.3">
      <c r="A35" s="88" t="s">
        <v>124</v>
      </c>
      <c r="B35" s="113">
        <v>31</v>
      </c>
      <c r="C35" s="85" t="s">
        <v>107</v>
      </c>
      <c r="D35" s="81">
        <v>74419869</v>
      </c>
      <c r="E35" s="83">
        <v>44075</v>
      </c>
      <c r="F35" s="84" t="s">
        <v>15</v>
      </c>
      <c r="G35" s="244">
        <v>1</v>
      </c>
      <c r="H35" s="222">
        <v>0</v>
      </c>
      <c r="I35" s="222">
        <v>0</v>
      </c>
      <c r="J35" s="222">
        <v>0</v>
      </c>
      <c r="K35" s="222">
        <v>0</v>
      </c>
      <c r="L35" s="244">
        <v>1</v>
      </c>
      <c r="M35" s="222">
        <v>2</v>
      </c>
      <c r="N35" s="222">
        <v>1</v>
      </c>
      <c r="O35" s="222">
        <v>0</v>
      </c>
      <c r="P35" s="222">
        <v>0</v>
      </c>
      <c r="Q35" s="244">
        <v>1</v>
      </c>
      <c r="R35" s="222">
        <v>0</v>
      </c>
      <c r="S35" s="222">
        <v>0</v>
      </c>
      <c r="T35" s="222">
        <v>8</v>
      </c>
      <c r="U35" s="222">
        <v>0</v>
      </c>
      <c r="V35" s="244">
        <v>1</v>
      </c>
      <c r="W35" s="222">
        <v>2</v>
      </c>
      <c r="X35" s="222">
        <v>1</v>
      </c>
      <c r="Y35" s="222">
        <v>0</v>
      </c>
      <c r="Z35" s="222">
        <v>0</v>
      </c>
      <c r="AA35" s="244">
        <v>1</v>
      </c>
      <c r="AB35" s="222">
        <v>2</v>
      </c>
      <c r="AC35" s="222">
        <v>1</v>
      </c>
      <c r="AD35" s="222">
        <v>11</v>
      </c>
      <c r="AE35" s="222">
        <v>0</v>
      </c>
      <c r="AF35" s="244">
        <v>1</v>
      </c>
      <c r="AG35" s="222">
        <v>2</v>
      </c>
      <c r="AH35" s="222">
        <v>1</v>
      </c>
      <c r="AI35" s="222">
        <v>0</v>
      </c>
      <c r="AJ35" s="222">
        <v>0</v>
      </c>
      <c r="AK35" s="244">
        <v>1</v>
      </c>
      <c r="AL35" s="222">
        <v>0</v>
      </c>
      <c r="AM35" s="222">
        <v>0</v>
      </c>
      <c r="AN35" s="222">
        <v>0</v>
      </c>
      <c r="AO35" s="222">
        <v>0</v>
      </c>
      <c r="AP35" s="244">
        <v>1</v>
      </c>
      <c r="AQ35" s="222">
        <v>0</v>
      </c>
      <c r="AR35" s="222">
        <v>0</v>
      </c>
      <c r="AS35" s="222">
        <v>0</v>
      </c>
      <c r="AT35" s="222">
        <v>0</v>
      </c>
      <c r="AU35" s="244">
        <v>1</v>
      </c>
      <c r="AV35" s="222">
        <v>2</v>
      </c>
      <c r="AW35" s="222">
        <v>1</v>
      </c>
      <c r="AX35" s="222">
        <v>0</v>
      </c>
      <c r="AY35" s="222">
        <v>0</v>
      </c>
      <c r="AZ35" s="244">
        <v>1</v>
      </c>
      <c r="BA35" s="222">
        <v>2</v>
      </c>
      <c r="BB35" s="222">
        <v>1</v>
      </c>
      <c r="BC35" s="222">
        <v>11</v>
      </c>
      <c r="BD35" s="222">
        <v>0</v>
      </c>
      <c r="BE35" s="244">
        <v>1</v>
      </c>
      <c r="BF35" s="222">
        <v>2</v>
      </c>
      <c r="BG35" s="222">
        <v>1</v>
      </c>
      <c r="BH35" s="222">
        <v>0</v>
      </c>
      <c r="BI35" s="222">
        <v>0</v>
      </c>
      <c r="BJ35" s="244">
        <v>1</v>
      </c>
      <c r="BK35" s="222">
        <v>2</v>
      </c>
      <c r="BL35" s="222">
        <v>1</v>
      </c>
      <c r="BM35" s="222">
        <v>0</v>
      </c>
      <c r="BN35" s="222">
        <v>0</v>
      </c>
      <c r="BO35" s="244">
        <v>1</v>
      </c>
      <c r="BP35" s="222">
        <v>2</v>
      </c>
      <c r="BQ35" s="222">
        <v>1</v>
      </c>
      <c r="BR35" s="222">
        <v>0</v>
      </c>
      <c r="BS35" s="222">
        <v>0</v>
      </c>
      <c r="BT35" s="244">
        <v>1</v>
      </c>
      <c r="BU35" s="222">
        <v>2</v>
      </c>
      <c r="BV35" s="222">
        <v>1</v>
      </c>
      <c r="BW35" s="222">
        <v>0</v>
      </c>
      <c r="BX35" s="222">
        <v>0</v>
      </c>
      <c r="BY35" s="244">
        <v>1</v>
      </c>
      <c r="BZ35" s="222">
        <v>2</v>
      </c>
      <c r="CA35" s="222">
        <v>1</v>
      </c>
      <c r="CB35" s="222">
        <v>0</v>
      </c>
      <c r="CC35" s="222">
        <v>0</v>
      </c>
      <c r="CD35" s="244">
        <v>1</v>
      </c>
      <c r="CE35" s="222">
        <v>2</v>
      </c>
      <c r="CF35" s="222">
        <v>1</v>
      </c>
      <c r="CG35" s="222">
        <v>0</v>
      </c>
      <c r="CH35" s="222">
        <v>0</v>
      </c>
      <c r="CI35" s="244">
        <v>1</v>
      </c>
      <c r="CJ35" s="222">
        <v>2</v>
      </c>
      <c r="CK35" s="222">
        <v>1</v>
      </c>
      <c r="CL35" s="222">
        <v>11</v>
      </c>
      <c r="CM35" s="222">
        <v>0</v>
      </c>
      <c r="CN35" s="244">
        <v>1</v>
      </c>
      <c r="CO35" s="222">
        <v>2</v>
      </c>
      <c r="CP35" s="222">
        <v>1</v>
      </c>
      <c r="CQ35" s="222">
        <v>0</v>
      </c>
      <c r="CR35" s="222">
        <v>0</v>
      </c>
      <c r="CS35" s="244">
        <v>1</v>
      </c>
      <c r="CT35" s="222">
        <v>2</v>
      </c>
      <c r="CU35" s="222">
        <v>1</v>
      </c>
      <c r="CV35" s="222">
        <v>0</v>
      </c>
      <c r="CW35" s="222">
        <v>0</v>
      </c>
      <c r="CX35" s="244">
        <v>1</v>
      </c>
      <c r="CY35" s="222">
        <v>2</v>
      </c>
      <c r="CZ35" s="222">
        <v>1</v>
      </c>
      <c r="DA35" s="222">
        <v>0</v>
      </c>
      <c r="DB35" s="222">
        <v>0</v>
      </c>
      <c r="DC35" s="244">
        <v>1</v>
      </c>
      <c r="DD35" s="222">
        <v>2</v>
      </c>
      <c r="DE35" s="222">
        <v>1</v>
      </c>
      <c r="DF35" s="222">
        <v>0</v>
      </c>
      <c r="DG35" s="222">
        <v>0</v>
      </c>
      <c r="DH35" s="244">
        <v>1</v>
      </c>
      <c r="DI35" s="222">
        <v>2</v>
      </c>
      <c r="DJ35" s="222">
        <v>1</v>
      </c>
      <c r="DK35" s="222">
        <v>0</v>
      </c>
      <c r="DL35" s="222">
        <v>0</v>
      </c>
      <c r="DM35" s="244">
        <v>1</v>
      </c>
      <c r="DN35" s="222">
        <v>2</v>
      </c>
      <c r="DO35" s="222">
        <v>1</v>
      </c>
      <c r="DP35" s="222">
        <v>0</v>
      </c>
      <c r="DQ35" s="222">
        <v>0</v>
      </c>
      <c r="DR35" s="244">
        <v>1</v>
      </c>
      <c r="DS35" s="222">
        <v>0</v>
      </c>
      <c r="DT35" s="222">
        <v>0</v>
      </c>
      <c r="DU35" s="222">
        <v>0</v>
      </c>
      <c r="DV35" s="222">
        <v>0</v>
      </c>
      <c r="DW35" s="244">
        <v>1</v>
      </c>
      <c r="DX35" s="222">
        <v>2</v>
      </c>
      <c r="DY35" s="222">
        <v>0</v>
      </c>
      <c r="DZ35" s="222">
        <v>0</v>
      </c>
      <c r="EA35" s="222">
        <v>8</v>
      </c>
      <c r="EB35" s="244">
        <v>1</v>
      </c>
      <c r="EC35" s="222">
        <v>2</v>
      </c>
      <c r="ED35" s="222">
        <v>0</v>
      </c>
      <c r="EE35" s="222">
        <v>0</v>
      </c>
      <c r="EF35" s="222">
        <v>8</v>
      </c>
      <c r="EG35" s="244">
        <v>1</v>
      </c>
      <c r="EH35" s="222">
        <v>2</v>
      </c>
      <c r="EI35" s="222">
        <v>0</v>
      </c>
      <c r="EJ35" s="222">
        <v>0</v>
      </c>
      <c r="EK35" s="222">
        <v>8</v>
      </c>
      <c r="EL35" s="244">
        <v>1</v>
      </c>
      <c r="EM35" s="222">
        <v>2</v>
      </c>
      <c r="EN35" s="222">
        <v>0</v>
      </c>
      <c r="EO35" s="222">
        <v>0</v>
      </c>
      <c r="EP35" s="222">
        <v>8</v>
      </c>
      <c r="EQ35" s="244">
        <v>1</v>
      </c>
      <c r="ER35" s="222">
        <v>2</v>
      </c>
      <c r="ES35" s="222">
        <v>0</v>
      </c>
      <c r="ET35" s="222">
        <v>0</v>
      </c>
      <c r="EU35" s="222">
        <v>8</v>
      </c>
      <c r="EV35" s="244">
        <v>1</v>
      </c>
      <c r="EW35" s="222">
        <v>2</v>
      </c>
      <c r="EX35" s="222">
        <v>0</v>
      </c>
      <c r="EY35" s="222">
        <v>0</v>
      </c>
      <c r="EZ35" s="222">
        <v>8</v>
      </c>
      <c r="FA35" s="244">
        <v>1</v>
      </c>
      <c r="FB35" s="222">
        <v>0</v>
      </c>
      <c r="FC35" s="222">
        <v>0</v>
      </c>
      <c r="FD35" s="222">
        <v>0</v>
      </c>
      <c r="FE35" s="222">
        <v>0</v>
      </c>
      <c r="FF35" s="223">
        <f t="shared" si="8"/>
        <v>0</v>
      </c>
      <c r="FG35" s="90">
        <f t="shared" si="0"/>
        <v>30</v>
      </c>
      <c r="FH35" s="231">
        <f t="shared" si="1"/>
        <v>30</v>
      </c>
      <c r="FI35" s="235">
        <f t="shared" si="2"/>
        <v>50</v>
      </c>
      <c r="FJ35" s="236">
        <f t="shared" si="3"/>
        <v>19</v>
      </c>
      <c r="FK35" s="237">
        <f t="shared" si="4"/>
        <v>41</v>
      </c>
      <c r="FL35" s="239">
        <f t="shared" si="5"/>
        <v>48</v>
      </c>
      <c r="FM35" s="240"/>
      <c r="FN35" s="240"/>
      <c r="FO35" s="232"/>
      <c r="FP35" s="233"/>
      <c r="FQ35" s="234"/>
    </row>
    <row r="36" spans="1:175" ht="15.75" thickBot="1" x14ac:dyDescent="0.3">
      <c r="A36" s="88" t="s">
        <v>124</v>
      </c>
      <c r="B36" s="113">
        <v>32</v>
      </c>
      <c r="C36" s="85" t="s">
        <v>48</v>
      </c>
      <c r="D36" s="81">
        <v>46507146</v>
      </c>
      <c r="E36" s="83">
        <v>43617</v>
      </c>
      <c r="F36" s="84" t="s">
        <v>15</v>
      </c>
      <c r="G36" s="244">
        <v>1</v>
      </c>
      <c r="H36" s="222">
        <v>0</v>
      </c>
      <c r="I36" s="222">
        <v>0</v>
      </c>
      <c r="J36" s="222">
        <v>8</v>
      </c>
      <c r="K36" s="222">
        <v>0</v>
      </c>
      <c r="L36" s="244">
        <v>1</v>
      </c>
      <c r="M36" s="222">
        <v>0</v>
      </c>
      <c r="N36" s="222">
        <v>0</v>
      </c>
      <c r="O36" s="222">
        <v>0</v>
      </c>
      <c r="P36" s="222">
        <v>0</v>
      </c>
      <c r="Q36" s="244">
        <v>1</v>
      </c>
      <c r="R36" s="222">
        <v>0</v>
      </c>
      <c r="S36" s="222">
        <v>0</v>
      </c>
      <c r="T36" s="222">
        <v>0</v>
      </c>
      <c r="U36" s="222">
        <v>0</v>
      </c>
      <c r="V36" s="244">
        <v>1</v>
      </c>
      <c r="W36" s="222">
        <v>0</v>
      </c>
      <c r="X36" s="222">
        <v>0</v>
      </c>
      <c r="Y36" s="222">
        <v>0</v>
      </c>
      <c r="Z36" s="222">
        <v>1</v>
      </c>
      <c r="AA36" s="244">
        <v>1</v>
      </c>
      <c r="AB36" s="222">
        <v>0</v>
      </c>
      <c r="AC36" s="222">
        <v>0</v>
      </c>
      <c r="AD36" s="222">
        <v>8</v>
      </c>
      <c r="AE36" s="222">
        <v>1</v>
      </c>
      <c r="AF36" s="244">
        <v>1</v>
      </c>
      <c r="AG36" s="222">
        <v>0</v>
      </c>
      <c r="AH36" s="222">
        <v>0</v>
      </c>
      <c r="AI36" s="222">
        <v>0</v>
      </c>
      <c r="AJ36" s="222">
        <v>1</v>
      </c>
      <c r="AK36" s="244">
        <v>1</v>
      </c>
      <c r="AL36" s="222">
        <v>0</v>
      </c>
      <c r="AM36" s="222">
        <v>0</v>
      </c>
      <c r="AN36" s="222">
        <v>0</v>
      </c>
      <c r="AO36" s="222">
        <v>0</v>
      </c>
      <c r="AP36" s="244">
        <v>1</v>
      </c>
      <c r="AQ36" s="222">
        <v>0</v>
      </c>
      <c r="AR36" s="222">
        <v>0</v>
      </c>
      <c r="AS36" s="222">
        <v>0</v>
      </c>
      <c r="AT36" s="222">
        <v>0</v>
      </c>
      <c r="AU36" s="244">
        <v>1</v>
      </c>
      <c r="AV36" s="222">
        <v>0</v>
      </c>
      <c r="AW36" s="222">
        <v>0</v>
      </c>
      <c r="AX36" s="222">
        <v>0</v>
      </c>
      <c r="AY36" s="222">
        <v>1</v>
      </c>
      <c r="AZ36" s="244">
        <v>1</v>
      </c>
      <c r="BA36" s="222">
        <v>0</v>
      </c>
      <c r="BB36" s="222">
        <v>0</v>
      </c>
      <c r="BC36" s="222">
        <v>0</v>
      </c>
      <c r="BD36" s="222">
        <v>0</v>
      </c>
      <c r="BE36" s="244">
        <v>1</v>
      </c>
      <c r="BF36" s="222">
        <v>2</v>
      </c>
      <c r="BG36" s="222">
        <v>0</v>
      </c>
      <c r="BH36" s="222">
        <v>0</v>
      </c>
      <c r="BI36" s="222">
        <v>0</v>
      </c>
      <c r="BJ36" s="244">
        <v>1</v>
      </c>
      <c r="BK36" s="222">
        <v>0</v>
      </c>
      <c r="BL36" s="222">
        <v>0</v>
      </c>
      <c r="BM36" s="222">
        <v>0</v>
      </c>
      <c r="BN36" s="222">
        <v>0</v>
      </c>
      <c r="BO36" s="244">
        <v>1</v>
      </c>
      <c r="BP36" s="222">
        <v>1</v>
      </c>
      <c r="BQ36" s="222">
        <v>0</v>
      </c>
      <c r="BR36" s="222">
        <v>0</v>
      </c>
      <c r="BS36" s="222">
        <v>0</v>
      </c>
      <c r="BT36" s="244">
        <v>1</v>
      </c>
      <c r="BU36" s="222">
        <v>0</v>
      </c>
      <c r="BV36" s="222">
        <v>0</v>
      </c>
      <c r="BW36" s="222">
        <v>0</v>
      </c>
      <c r="BX36" s="222">
        <v>0</v>
      </c>
      <c r="BY36" s="244">
        <v>1</v>
      </c>
      <c r="BZ36" s="222">
        <v>0</v>
      </c>
      <c r="CA36" s="222">
        <v>0</v>
      </c>
      <c r="CB36" s="222">
        <v>0</v>
      </c>
      <c r="CC36" s="222">
        <v>0</v>
      </c>
      <c r="CD36" s="244">
        <v>1</v>
      </c>
      <c r="CE36" s="222">
        <v>0</v>
      </c>
      <c r="CF36" s="222">
        <v>0</v>
      </c>
      <c r="CG36" s="222">
        <v>0</v>
      </c>
      <c r="CH36" s="222">
        <v>0</v>
      </c>
      <c r="CI36" s="244">
        <v>1</v>
      </c>
      <c r="CJ36" s="222">
        <v>0</v>
      </c>
      <c r="CK36" s="222">
        <v>0</v>
      </c>
      <c r="CL36" s="222">
        <v>0</v>
      </c>
      <c r="CM36" s="222">
        <v>0</v>
      </c>
      <c r="CN36" s="244">
        <v>1</v>
      </c>
      <c r="CO36" s="222">
        <v>0</v>
      </c>
      <c r="CP36" s="222">
        <v>0</v>
      </c>
      <c r="CQ36" s="222">
        <v>0</v>
      </c>
      <c r="CR36" s="222">
        <v>1</v>
      </c>
      <c r="CS36" s="244">
        <v>1</v>
      </c>
      <c r="CT36" s="222">
        <v>0</v>
      </c>
      <c r="CU36" s="222">
        <v>0</v>
      </c>
      <c r="CV36" s="222">
        <v>0</v>
      </c>
      <c r="CW36" s="222">
        <v>1</v>
      </c>
      <c r="CX36" s="244">
        <v>1</v>
      </c>
      <c r="CY36" s="222">
        <v>0</v>
      </c>
      <c r="CZ36" s="222">
        <v>0</v>
      </c>
      <c r="DA36" s="222">
        <v>0</v>
      </c>
      <c r="DB36" s="222">
        <v>1</v>
      </c>
      <c r="DC36" s="244">
        <v>1</v>
      </c>
      <c r="DD36" s="222">
        <v>0</v>
      </c>
      <c r="DE36" s="222">
        <v>0</v>
      </c>
      <c r="DF36" s="222">
        <v>0</v>
      </c>
      <c r="DG36" s="222">
        <v>1</v>
      </c>
      <c r="DH36" s="244">
        <v>1</v>
      </c>
      <c r="DI36" s="222">
        <v>0</v>
      </c>
      <c r="DJ36" s="222">
        <v>0</v>
      </c>
      <c r="DK36" s="222">
        <v>0</v>
      </c>
      <c r="DL36" s="222">
        <v>1</v>
      </c>
      <c r="DM36" s="244">
        <v>1</v>
      </c>
      <c r="DN36" s="222">
        <v>0</v>
      </c>
      <c r="DO36" s="222">
        <v>0</v>
      </c>
      <c r="DP36" s="222">
        <v>0</v>
      </c>
      <c r="DQ36" s="222">
        <v>1</v>
      </c>
      <c r="DR36" s="244">
        <v>1</v>
      </c>
      <c r="DS36" s="222">
        <v>0</v>
      </c>
      <c r="DT36" s="222">
        <v>0</v>
      </c>
      <c r="DU36" s="222">
        <v>8</v>
      </c>
      <c r="DV36" s="222">
        <v>1</v>
      </c>
      <c r="DW36" s="244">
        <v>1</v>
      </c>
      <c r="DX36" s="222">
        <v>0</v>
      </c>
      <c r="DY36" s="222">
        <v>0</v>
      </c>
      <c r="DZ36" s="222">
        <v>0</v>
      </c>
      <c r="EA36" s="222">
        <v>0</v>
      </c>
      <c r="EB36" s="244">
        <v>1</v>
      </c>
      <c r="EC36" s="222">
        <v>0</v>
      </c>
      <c r="ED36" s="222">
        <v>0</v>
      </c>
      <c r="EE36" s="222">
        <v>0</v>
      </c>
      <c r="EF36" s="222">
        <v>0</v>
      </c>
      <c r="EG36" s="244">
        <v>1</v>
      </c>
      <c r="EH36" s="222">
        <v>2</v>
      </c>
      <c r="EI36" s="222">
        <v>0</v>
      </c>
      <c r="EJ36" s="222">
        <v>0</v>
      </c>
      <c r="EK36" s="222">
        <v>0</v>
      </c>
      <c r="EL36" s="244">
        <v>1</v>
      </c>
      <c r="EM36" s="222">
        <v>2</v>
      </c>
      <c r="EN36" s="222">
        <v>0</v>
      </c>
      <c r="EO36" s="222">
        <v>0</v>
      </c>
      <c r="EP36" s="222">
        <v>0</v>
      </c>
      <c r="EQ36" s="244">
        <v>1</v>
      </c>
      <c r="ER36" s="222">
        <v>1</v>
      </c>
      <c r="ES36" s="222">
        <v>0</v>
      </c>
      <c r="ET36" s="222">
        <v>0</v>
      </c>
      <c r="EU36" s="222">
        <v>0</v>
      </c>
      <c r="EV36" s="244">
        <v>1</v>
      </c>
      <c r="EW36" s="222">
        <v>0</v>
      </c>
      <c r="EX36" s="222">
        <v>0</v>
      </c>
      <c r="EY36" s="222">
        <v>0</v>
      </c>
      <c r="EZ36" s="222">
        <v>0</v>
      </c>
      <c r="FA36" s="244">
        <v>1</v>
      </c>
      <c r="FB36" s="222">
        <v>0</v>
      </c>
      <c r="FC36" s="222">
        <v>0</v>
      </c>
      <c r="FD36" s="222">
        <v>0</v>
      </c>
      <c r="FE36" s="222">
        <v>0</v>
      </c>
      <c r="FF36" s="223">
        <f t="shared" si="8"/>
        <v>0</v>
      </c>
      <c r="FG36" s="90">
        <f t="shared" si="0"/>
        <v>30</v>
      </c>
      <c r="FH36" s="231">
        <f t="shared" si="1"/>
        <v>30</v>
      </c>
      <c r="FI36" s="235">
        <f t="shared" si="2"/>
        <v>8</v>
      </c>
      <c r="FJ36" s="236">
        <f t="shared" si="3"/>
        <v>0</v>
      </c>
      <c r="FK36" s="237">
        <f t="shared" si="4"/>
        <v>24</v>
      </c>
      <c r="FL36" s="239">
        <f t="shared" si="5"/>
        <v>11</v>
      </c>
      <c r="FM36" s="240"/>
      <c r="FN36" s="240"/>
      <c r="FO36" s="232"/>
      <c r="FP36" s="233"/>
      <c r="FQ36" s="234"/>
    </row>
    <row r="37" spans="1:175" ht="15.75" thickBot="1" x14ac:dyDescent="0.3">
      <c r="A37" s="88" t="s">
        <v>124</v>
      </c>
      <c r="B37" s="81">
        <v>33</v>
      </c>
      <c r="C37" s="85" t="s">
        <v>49</v>
      </c>
      <c r="D37" s="81">
        <v>73056033</v>
      </c>
      <c r="E37" s="83">
        <v>43617</v>
      </c>
      <c r="F37" s="84" t="s">
        <v>15</v>
      </c>
      <c r="G37" s="244">
        <v>1</v>
      </c>
      <c r="H37" s="222">
        <v>0</v>
      </c>
      <c r="I37" s="222">
        <v>0</v>
      </c>
      <c r="J37" s="222">
        <v>0</v>
      </c>
      <c r="K37" s="222">
        <v>0</v>
      </c>
      <c r="L37" s="244">
        <v>1</v>
      </c>
      <c r="M37" s="222">
        <v>2</v>
      </c>
      <c r="N37" s="222">
        <v>1</v>
      </c>
      <c r="O37" s="222">
        <v>0</v>
      </c>
      <c r="P37" s="222">
        <v>0</v>
      </c>
      <c r="Q37" s="244">
        <v>1</v>
      </c>
      <c r="R37" s="222">
        <v>0</v>
      </c>
      <c r="S37" s="222">
        <v>0</v>
      </c>
      <c r="T37" s="222">
        <v>8</v>
      </c>
      <c r="U37" s="222">
        <v>0</v>
      </c>
      <c r="V37" s="244">
        <v>1</v>
      </c>
      <c r="W37" s="222">
        <v>1</v>
      </c>
      <c r="X37" s="222">
        <v>0</v>
      </c>
      <c r="Y37" s="222">
        <v>0</v>
      </c>
      <c r="Z37" s="222">
        <v>0</v>
      </c>
      <c r="AA37" s="244">
        <v>1</v>
      </c>
      <c r="AB37" s="222">
        <v>1</v>
      </c>
      <c r="AC37" s="222">
        <v>0</v>
      </c>
      <c r="AD37" s="222">
        <v>9</v>
      </c>
      <c r="AE37" s="222">
        <v>0</v>
      </c>
      <c r="AF37" s="244">
        <v>1</v>
      </c>
      <c r="AG37" s="222">
        <v>1</v>
      </c>
      <c r="AH37" s="222">
        <v>0</v>
      </c>
      <c r="AI37" s="222">
        <v>0</v>
      </c>
      <c r="AJ37" s="222">
        <v>0</v>
      </c>
      <c r="AK37" s="244">
        <v>1</v>
      </c>
      <c r="AL37" s="222">
        <v>0</v>
      </c>
      <c r="AM37" s="222">
        <v>0</v>
      </c>
      <c r="AN37" s="222">
        <v>0</v>
      </c>
      <c r="AO37" s="222">
        <v>0</v>
      </c>
      <c r="AP37" s="244">
        <v>1</v>
      </c>
      <c r="AQ37" s="222">
        <v>0</v>
      </c>
      <c r="AR37" s="222">
        <v>0</v>
      </c>
      <c r="AS37" s="222">
        <v>0</v>
      </c>
      <c r="AT37" s="222">
        <v>0</v>
      </c>
      <c r="AU37" s="244">
        <v>1</v>
      </c>
      <c r="AV37" s="222">
        <v>1</v>
      </c>
      <c r="AW37" s="222">
        <v>0</v>
      </c>
      <c r="AX37" s="222">
        <v>0</v>
      </c>
      <c r="AY37" s="222">
        <v>0</v>
      </c>
      <c r="AZ37" s="244">
        <v>1</v>
      </c>
      <c r="BA37" s="222">
        <v>0</v>
      </c>
      <c r="BB37" s="222">
        <v>0</v>
      </c>
      <c r="BC37" s="222">
        <v>8</v>
      </c>
      <c r="BD37" s="222">
        <v>0</v>
      </c>
      <c r="BE37" s="244">
        <v>1</v>
      </c>
      <c r="BF37" s="222">
        <v>1</v>
      </c>
      <c r="BG37" s="222">
        <v>0</v>
      </c>
      <c r="BH37" s="222">
        <v>0</v>
      </c>
      <c r="BI37" s="222">
        <v>0</v>
      </c>
      <c r="BJ37" s="244">
        <v>1</v>
      </c>
      <c r="BK37" s="222">
        <v>1</v>
      </c>
      <c r="BL37" s="222">
        <v>0</v>
      </c>
      <c r="BM37" s="222">
        <v>0</v>
      </c>
      <c r="BN37" s="222">
        <v>0</v>
      </c>
      <c r="BO37" s="244">
        <v>1</v>
      </c>
      <c r="BP37" s="222">
        <v>2</v>
      </c>
      <c r="BQ37" s="222">
        <v>0</v>
      </c>
      <c r="BR37" s="222">
        <v>0</v>
      </c>
      <c r="BS37" s="222">
        <v>0</v>
      </c>
      <c r="BT37" s="244">
        <v>1</v>
      </c>
      <c r="BU37" s="222">
        <v>0</v>
      </c>
      <c r="BV37" s="222">
        <v>0</v>
      </c>
      <c r="BW37" s="222">
        <v>0</v>
      </c>
      <c r="BX37" s="222">
        <v>0</v>
      </c>
      <c r="BY37" s="244">
        <v>1</v>
      </c>
      <c r="BZ37" s="222">
        <v>1</v>
      </c>
      <c r="CA37" s="222">
        <v>0</v>
      </c>
      <c r="CB37" s="222">
        <v>0</v>
      </c>
      <c r="CC37" s="222">
        <v>0</v>
      </c>
      <c r="CD37" s="244">
        <v>1</v>
      </c>
      <c r="CE37" s="222">
        <v>1</v>
      </c>
      <c r="CF37" s="222">
        <v>0</v>
      </c>
      <c r="CG37" s="222">
        <v>0</v>
      </c>
      <c r="CH37" s="222">
        <v>0</v>
      </c>
      <c r="CI37" s="244">
        <v>1</v>
      </c>
      <c r="CJ37" s="222">
        <v>0</v>
      </c>
      <c r="CK37" s="222">
        <v>0</v>
      </c>
      <c r="CL37" s="222">
        <v>8</v>
      </c>
      <c r="CM37" s="222">
        <v>0</v>
      </c>
      <c r="CN37" s="244">
        <v>1</v>
      </c>
      <c r="CO37" s="222">
        <v>0</v>
      </c>
      <c r="CP37" s="222">
        <v>0</v>
      </c>
      <c r="CQ37" s="222">
        <v>0</v>
      </c>
      <c r="CR37" s="222">
        <v>0</v>
      </c>
      <c r="CS37" s="244">
        <v>1</v>
      </c>
      <c r="CT37" s="222">
        <v>0</v>
      </c>
      <c r="CU37" s="222">
        <v>0</v>
      </c>
      <c r="CV37" s="222">
        <v>0</v>
      </c>
      <c r="CW37" s="222">
        <v>0</v>
      </c>
      <c r="CX37" s="244">
        <v>1</v>
      </c>
      <c r="CY37" s="222">
        <v>0</v>
      </c>
      <c r="CZ37" s="222">
        <v>0</v>
      </c>
      <c r="DA37" s="222">
        <v>0</v>
      </c>
      <c r="DB37" s="222">
        <v>0</v>
      </c>
      <c r="DC37" s="244">
        <v>1</v>
      </c>
      <c r="DD37" s="222">
        <v>0</v>
      </c>
      <c r="DE37" s="222">
        <v>0</v>
      </c>
      <c r="DF37" s="222">
        <v>0</v>
      </c>
      <c r="DG37" s="222">
        <v>0</v>
      </c>
      <c r="DH37" s="244">
        <v>1</v>
      </c>
      <c r="DI37" s="222">
        <v>0</v>
      </c>
      <c r="DJ37" s="222">
        <v>0</v>
      </c>
      <c r="DK37" s="222">
        <v>0</v>
      </c>
      <c r="DL37" s="222">
        <v>0</v>
      </c>
      <c r="DM37" s="244">
        <v>1</v>
      </c>
      <c r="DN37" s="222">
        <v>0</v>
      </c>
      <c r="DO37" s="222">
        <v>0</v>
      </c>
      <c r="DP37" s="222">
        <v>0</v>
      </c>
      <c r="DQ37" s="222">
        <v>0</v>
      </c>
      <c r="DR37" s="244">
        <v>1</v>
      </c>
      <c r="DS37" s="222">
        <v>0</v>
      </c>
      <c r="DT37" s="222">
        <v>0</v>
      </c>
      <c r="DU37" s="222">
        <v>0</v>
      </c>
      <c r="DV37" s="222">
        <v>0</v>
      </c>
      <c r="DW37" s="244">
        <v>1</v>
      </c>
      <c r="DX37" s="222">
        <v>0</v>
      </c>
      <c r="DY37" s="222">
        <v>0</v>
      </c>
      <c r="DZ37" s="222">
        <v>0</v>
      </c>
      <c r="EA37" s="222">
        <v>0</v>
      </c>
      <c r="EB37" s="244">
        <v>1</v>
      </c>
      <c r="EC37" s="222">
        <v>0</v>
      </c>
      <c r="ED37" s="222">
        <v>0</v>
      </c>
      <c r="EE37" s="222">
        <v>0</v>
      </c>
      <c r="EF37" s="222">
        <v>0</v>
      </c>
      <c r="EG37" s="244">
        <v>1</v>
      </c>
      <c r="EH37" s="222">
        <v>0</v>
      </c>
      <c r="EI37" s="222">
        <v>0</v>
      </c>
      <c r="EJ37" s="222">
        <v>0</v>
      </c>
      <c r="EK37" s="222">
        <v>0</v>
      </c>
      <c r="EL37" s="244">
        <v>1</v>
      </c>
      <c r="EM37" s="222">
        <v>0</v>
      </c>
      <c r="EN37" s="222">
        <v>0</v>
      </c>
      <c r="EO37" s="222">
        <v>0</v>
      </c>
      <c r="EP37" s="222">
        <v>0</v>
      </c>
      <c r="EQ37" s="244">
        <v>1</v>
      </c>
      <c r="ER37" s="222">
        <v>0</v>
      </c>
      <c r="ES37" s="222">
        <v>0</v>
      </c>
      <c r="ET37" s="222">
        <v>0</v>
      </c>
      <c r="EU37" s="222">
        <v>0</v>
      </c>
      <c r="EV37" s="244">
        <v>1</v>
      </c>
      <c r="EW37" s="222">
        <v>0</v>
      </c>
      <c r="EX37" s="222">
        <v>0</v>
      </c>
      <c r="EY37" s="222">
        <v>0</v>
      </c>
      <c r="EZ37" s="222">
        <v>0</v>
      </c>
      <c r="FA37" s="244">
        <v>1</v>
      </c>
      <c r="FB37" s="222">
        <v>0</v>
      </c>
      <c r="FC37" s="222">
        <v>0</v>
      </c>
      <c r="FD37" s="222">
        <v>0</v>
      </c>
      <c r="FE37" s="222">
        <v>0</v>
      </c>
      <c r="FF37" s="223">
        <f t="shared" si="8"/>
        <v>0</v>
      </c>
      <c r="FG37" s="90">
        <f t="shared" si="0"/>
        <v>30</v>
      </c>
      <c r="FH37" s="231">
        <f t="shared" si="1"/>
        <v>30</v>
      </c>
      <c r="FI37" s="235">
        <f t="shared" si="2"/>
        <v>12</v>
      </c>
      <c r="FJ37" s="236">
        <f t="shared" si="3"/>
        <v>1</v>
      </c>
      <c r="FK37" s="237">
        <f t="shared" si="4"/>
        <v>33</v>
      </c>
      <c r="FL37" s="239">
        <f t="shared" si="5"/>
        <v>0</v>
      </c>
      <c r="FM37" s="240"/>
      <c r="FN37" s="240"/>
      <c r="FO37" s="232"/>
      <c r="FP37" s="233"/>
      <c r="FQ37" s="234"/>
      <c r="FS37" s="74"/>
    </row>
    <row r="38" spans="1:175" ht="15.75" thickBot="1" x14ac:dyDescent="0.3">
      <c r="A38" s="88" t="s">
        <v>124</v>
      </c>
      <c r="B38" s="113">
        <v>34</v>
      </c>
      <c r="C38" s="43" t="s">
        <v>52</v>
      </c>
      <c r="D38" s="81">
        <v>18021784</v>
      </c>
      <c r="E38" s="83">
        <v>43617</v>
      </c>
      <c r="F38" s="84" t="s">
        <v>15</v>
      </c>
      <c r="G38" s="244">
        <v>1</v>
      </c>
      <c r="H38" s="222">
        <v>0</v>
      </c>
      <c r="I38" s="222">
        <v>0</v>
      </c>
      <c r="J38" s="222">
        <v>0</v>
      </c>
      <c r="K38" s="222">
        <v>0</v>
      </c>
      <c r="L38" s="244">
        <v>1</v>
      </c>
      <c r="M38" s="222">
        <v>2</v>
      </c>
      <c r="N38" s="222">
        <v>2</v>
      </c>
      <c r="O38" s="222">
        <v>0</v>
      </c>
      <c r="P38" s="222">
        <v>3</v>
      </c>
      <c r="Q38" s="244">
        <v>1</v>
      </c>
      <c r="R38" s="222">
        <v>0</v>
      </c>
      <c r="S38" s="222">
        <v>0</v>
      </c>
      <c r="T38" s="222">
        <v>8</v>
      </c>
      <c r="U38" s="222">
        <v>0</v>
      </c>
      <c r="V38" s="244">
        <v>1</v>
      </c>
      <c r="W38" s="222">
        <v>2</v>
      </c>
      <c r="X38" s="222">
        <v>0</v>
      </c>
      <c r="Y38" s="222">
        <v>0</v>
      </c>
      <c r="Z38" s="222">
        <v>8</v>
      </c>
      <c r="AA38" s="244">
        <v>1</v>
      </c>
      <c r="AB38" s="222">
        <v>2</v>
      </c>
      <c r="AC38" s="222">
        <v>0</v>
      </c>
      <c r="AD38" s="222">
        <v>10</v>
      </c>
      <c r="AE38" s="222">
        <v>8</v>
      </c>
      <c r="AF38" s="244">
        <v>1</v>
      </c>
      <c r="AG38" s="222">
        <v>2</v>
      </c>
      <c r="AH38" s="222">
        <v>0</v>
      </c>
      <c r="AI38" s="222">
        <v>0</v>
      </c>
      <c r="AJ38" s="222">
        <v>8</v>
      </c>
      <c r="AK38" s="244">
        <v>1</v>
      </c>
      <c r="AL38" s="222">
        <v>0</v>
      </c>
      <c r="AM38" s="222">
        <v>0</v>
      </c>
      <c r="AN38" s="222">
        <v>0</v>
      </c>
      <c r="AO38" s="222">
        <v>0</v>
      </c>
      <c r="AP38" s="244">
        <v>1</v>
      </c>
      <c r="AQ38" s="222">
        <v>0</v>
      </c>
      <c r="AR38" s="222">
        <v>0</v>
      </c>
      <c r="AS38" s="222">
        <v>0</v>
      </c>
      <c r="AT38" s="222">
        <v>0</v>
      </c>
      <c r="AU38" s="244">
        <v>1</v>
      </c>
      <c r="AV38" s="222">
        <v>2</v>
      </c>
      <c r="AW38" s="222">
        <v>0</v>
      </c>
      <c r="AX38" s="222">
        <v>0</v>
      </c>
      <c r="AY38" s="222">
        <v>8</v>
      </c>
      <c r="AZ38" s="244">
        <v>1</v>
      </c>
      <c r="BA38" s="222">
        <v>0</v>
      </c>
      <c r="BB38" s="222">
        <v>0</v>
      </c>
      <c r="BC38" s="222">
        <v>0</v>
      </c>
      <c r="BD38" s="222">
        <v>0</v>
      </c>
      <c r="BE38" s="244">
        <v>1</v>
      </c>
      <c r="BF38" s="222">
        <v>2</v>
      </c>
      <c r="BG38" s="222">
        <v>1</v>
      </c>
      <c r="BH38" s="222">
        <v>0</v>
      </c>
      <c r="BI38" s="222">
        <v>2</v>
      </c>
      <c r="BJ38" s="244">
        <v>1</v>
      </c>
      <c r="BK38" s="222">
        <v>2</v>
      </c>
      <c r="BL38" s="222">
        <v>0</v>
      </c>
      <c r="BM38" s="222">
        <v>0</v>
      </c>
      <c r="BN38" s="222">
        <v>1</v>
      </c>
      <c r="BO38" s="244">
        <v>1</v>
      </c>
      <c r="BP38" s="222">
        <v>0</v>
      </c>
      <c r="BQ38" s="222">
        <v>0</v>
      </c>
      <c r="BR38" s="222">
        <v>0</v>
      </c>
      <c r="BS38" s="222">
        <v>0</v>
      </c>
      <c r="BT38" s="244">
        <v>1</v>
      </c>
      <c r="BU38" s="222">
        <v>2</v>
      </c>
      <c r="BV38" s="222">
        <v>1</v>
      </c>
      <c r="BW38" s="222">
        <v>0</v>
      </c>
      <c r="BX38" s="222">
        <v>2</v>
      </c>
      <c r="BY38" s="244">
        <v>1</v>
      </c>
      <c r="BZ38" s="222">
        <v>2</v>
      </c>
      <c r="CA38" s="222">
        <v>1</v>
      </c>
      <c r="CB38" s="222">
        <v>0</v>
      </c>
      <c r="CC38" s="222">
        <v>2</v>
      </c>
      <c r="CD38" s="244">
        <v>1</v>
      </c>
      <c r="CE38" s="222">
        <v>2</v>
      </c>
      <c r="CF38" s="222">
        <v>0</v>
      </c>
      <c r="CG38" s="222">
        <v>0</v>
      </c>
      <c r="CH38" s="222">
        <v>1</v>
      </c>
      <c r="CI38" s="244">
        <v>1</v>
      </c>
      <c r="CJ38" s="222">
        <v>0</v>
      </c>
      <c r="CK38" s="222">
        <v>0</v>
      </c>
      <c r="CL38" s="222">
        <v>8</v>
      </c>
      <c r="CM38" s="222">
        <v>0</v>
      </c>
      <c r="CN38" s="244">
        <v>1</v>
      </c>
      <c r="CO38" s="222">
        <v>2</v>
      </c>
      <c r="CP38" s="222">
        <v>1</v>
      </c>
      <c r="CQ38" s="222">
        <v>0</v>
      </c>
      <c r="CR38" s="222">
        <v>0</v>
      </c>
      <c r="CS38" s="244">
        <v>1</v>
      </c>
      <c r="CT38" s="222">
        <v>2</v>
      </c>
      <c r="CU38" s="222">
        <v>1</v>
      </c>
      <c r="CV38" s="222">
        <v>0</v>
      </c>
      <c r="CW38" s="222">
        <v>0</v>
      </c>
      <c r="CX38" s="244">
        <v>1</v>
      </c>
      <c r="CY38" s="222">
        <v>0</v>
      </c>
      <c r="CZ38" s="222">
        <v>0</v>
      </c>
      <c r="DA38" s="222">
        <v>0</v>
      </c>
      <c r="DB38" s="222">
        <v>0</v>
      </c>
      <c r="DC38" s="244">
        <v>1</v>
      </c>
      <c r="DD38" s="222">
        <v>0</v>
      </c>
      <c r="DE38" s="222">
        <v>0</v>
      </c>
      <c r="DF38" s="222">
        <v>0</v>
      </c>
      <c r="DG38" s="222">
        <v>0</v>
      </c>
      <c r="DH38" s="244">
        <v>1</v>
      </c>
      <c r="DI38" s="222">
        <v>0</v>
      </c>
      <c r="DJ38" s="222">
        <v>0</v>
      </c>
      <c r="DK38" s="222">
        <v>0</v>
      </c>
      <c r="DL38" s="222">
        <v>0</v>
      </c>
      <c r="DM38" s="244">
        <v>1</v>
      </c>
      <c r="DN38" s="222">
        <v>0</v>
      </c>
      <c r="DO38" s="222">
        <v>0</v>
      </c>
      <c r="DP38" s="222">
        <v>0</v>
      </c>
      <c r="DQ38" s="222">
        <v>0</v>
      </c>
      <c r="DR38" s="244">
        <v>1</v>
      </c>
      <c r="DS38" s="222">
        <v>0</v>
      </c>
      <c r="DT38" s="222">
        <v>0</v>
      </c>
      <c r="DU38" s="222">
        <v>0</v>
      </c>
      <c r="DV38" s="222">
        <v>0</v>
      </c>
      <c r="DW38" s="244">
        <v>1</v>
      </c>
      <c r="DX38" s="222">
        <v>0</v>
      </c>
      <c r="DY38" s="222">
        <v>0</v>
      </c>
      <c r="DZ38" s="222">
        <v>0</v>
      </c>
      <c r="EA38" s="222">
        <v>0</v>
      </c>
      <c r="EB38" s="244">
        <v>1</v>
      </c>
      <c r="EC38" s="222">
        <v>0</v>
      </c>
      <c r="ED38" s="222">
        <v>0</v>
      </c>
      <c r="EE38" s="222">
        <v>0</v>
      </c>
      <c r="EF38" s="222">
        <v>0</v>
      </c>
      <c r="EG38" s="244">
        <v>1</v>
      </c>
      <c r="EH38" s="222">
        <v>0</v>
      </c>
      <c r="EI38" s="222">
        <v>0</v>
      </c>
      <c r="EJ38" s="222">
        <v>0</v>
      </c>
      <c r="EK38" s="222">
        <v>0</v>
      </c>
      <c r="EL38" s="244">
        <v>1</v>
      </c>
      <c r="EM38" s="222">
        <v>0</v>
      </c>
      <c r="EN38" s="222">
        <v>0</v>
      </c>
      <c r="EO38" s="222">
        <v>0</v>
      </c>
      <c r="EP38" s="222">
        <v>0</v>
      </c>
      <c r="EQ38" s="244">
        <v>1</v>
      </c>
      <c r="ER38" s="222">
        <v>0</v>
      </c>
      <c r="ES38" s="222">
        <v>0</v>
      </c>
      <c r="ET38" s="222">
        <v>0</v>
      </c>
      <c r="EU38" s="222">
        <v>0</v>
      </c>
      <c r="EV38" s="244">
        <v>1</v>
      </c>
      <c r="EW38" s="222">
        <v>0</v>
      </c>
      <c r="EX38" s="222">
        <v>0</v>
      </c>
      <c r="EY38" s="222">
        <v>0</v>
      </c>
      <c r="EZ38" s="222">
        <v>0</v>
      </c>
      <c r="FA38" s="244">
        <v>1</v>
      </c>
      <c r="FB38" s="222">
        <v>0</v>
      </c>
      <c r="FC38" s="222">
        <v>0</v>
      </c>
      <c r="FD38" s="222">
        <v>0</v>
      </c>
      <c r="FE38" s="222">
        <v>0</v>
      </c>
      <c r="FF38" s="223">
        <f t="shared" si="8"/>
        <v>0</v>
      </c>
      <c r="FG38" s="90">
        <f t="shared" si="0"/>
        <v>30</v>
      </c>
      <c r="FH38" s="231">
        <f t="shared" si="1"/>
        <v>30</v>
      </c>
      <c r="FI38" s="235">
        <f t="shared" si="2"/>
        <v>24</v>
      </c>
      <c r="FJ38" s="236">
        <f t="shared" si="3"/>
        <v>7</v>
      </c>
      <c r="FK38" s="237">
        <f t="shared" si="4"/>
        <v>26</v>
      </c>
      <c r="FL38" s="239">
        <f t="shared" si="5"/>
        <v>43</v>
      </c>
      <c r="FM38" s="240"/>
      <c r="FN38" s="240"/>
      <c r="FO38" s="232"/>
      <c r="FP38" s="233"/>
      <c r="FQ38" s="234"/>
    </row>
    <row r="39" spans="1:175" ht="15.75" thickBot="1" x14ac:dyDescent="0.3">
      <c r="A39" s="88"/>
      <c r="B39" s="113">
        <v>35</v>
      </c>
      <c r="C39" s="43" t="s">
        <v>143</v>
      </c>
      <c r="D39" s="81">
        <v>43812551</v>
      </c>
      <c r="E39" s="83">
        <v>44210</v>
      </c>
      <c r="F39" s="84" t="s">
        <v>15</v>
      </c>
      <c r="G39" s="244">
        <v>0</v>
      </c>
      <c r="H39" s="222">
        <v>0</v>
      </c>
      <c r="I39" s="222">
        <v>0</v>
      </c>
      <c r="J39" s="222">
        <v>0</v>
      </c>
      <c r="K39" s="222">
        <v>0</v>
      </c>
      <c r="L39" s="244">
        <v>0</v>
      </c>
      <c r="M39" s="222">
        <v>0</v>
      </c>
      <c r="N39" s="222">
        <v>0</v>
      </c>
      <c r="O39" s="222">
        <v>0</v>
      </c>
      <c r="P39" s="222">
        <v>0</v>
      </c>
      <c r="Q39" s="244">
        <v>0</v>
      </c>
      <c r="R39" s="222">
        <v>0</v>
      </c>
      <c r="S39" s="222">
        <v>0</v>
      </c>
      <c r="T39" s="222">
        <v>0</v>
      </c>
      <c r="U39" s="222">
        <v>0</v>
      </c>
      <c r="V39" s="244">
        <v>0</v>
      </c>
      <c r="W39" s="222">
        <v>0</v>
      </c>
      <c r="X39" s="222">
        <v>0</v>
      </c>
      <c r="Y39" s="222">
        <v>0</v>
      </c>
      <c r="Z39" s="222">
        <v>0</v>
      </c>
      <c r="AA39" s="244">
        <v>0</v>
      </c>
      <c r="AB39" s="222">
        <v>0</v>
      </c>
      <c r="AC39" s="222">
        <v>0</v>
      </c>
      <c r="AD39" s="222">
        <v>0</v>
      </c>
      <c r="AE39" s="222">
        <v>0</v>
      </c>
      <c r="AF39" s="244">
        <v>0</v>
      </c>
      <c r="AG39" s="222">
        <v>0</v>
      </c>
      <c r="AH39" s="222">
        <v>0</v>
      </c>
      <c r="AI39" s="222">
        <v>0</v>
      </c>
      <c r="AJ39" s="222">
        <v>0</v>
      </c>
      <c r="AK39" s="244">
        <v>0</v>
      </c>
      <c r="AL39" s="222">
        <v>0</v>
      </c>
      <c r="AM39" s="222">
        <v>0</v>
      </c>
      <c r="AN39" s="222">
        <v>0</v>
      </c>
      <c r="AO39" s="222">
        <v>0</v>
      </c>
      <c r="AP39" s="244">
        <v>0</v>
      </c>
      <c r="AQ39" s="222">
        <v>0</v>
      </c>
      <c r="AR39" s="222">
        <v>0</v>
      </c>
      <c r="AS39" s="222">
        <v>0</v>
      </c>
      <c r="AT39" s="222">
        <v>0</v>
      </c>
      <c r="AU39" s="244">
        <v>0</v>
      </c>
      <c r="AV39" s="222">
        <v>0</v>
      </c>
      <c r="AW39" s="222">
        <v>0</v>
      </c>
      <c r="AX39" s="222">
        <v>0</v>
      </c>
      <c r="AY39" s="222">
        <v>0</v>
      </c>
      <c r="AZ39" s="244">
        <v>0</v>
      </c>
      <c r="BA39" s="222">
        <v>0</v>
      </c>
      <c r="BB39" s="222">
        <v>0</v>
      </c>
      <c r="BC39" s="222">
        <v>0</v>
      </c>
      <c r="BD39" s="222">
        <v>0</v>
      </c>
      <c r="BE39" s="244">
        <v>0</v>
      </c>
      <c r="BF39" s="222">
        <v>0</v>
      </c>
      <c r="BG39" s="222">
        <v>0</v>
      </c>
      <c r="BH39" s="222">
        <v>0</v>
      </c>
      <c r="BI39" s="222">
        <v>0</v>
      </c>
      <c r="BJ39" s="244">
        <v>0</v>
      </c>
      <c r="BK39" s="222">
        <v>0</v>
      </c>
      <c r="BL39" s="222">
        <v>0</v>
      </c>
      <c r="BM39" s="222">
        <v>0</v>
      </c>
      <c r="BN39" s="222">
        <v>0</v>
      </c>
      <c r="BO39" s="244">
        <v>0</v>
      </c>
      <c r="BP39" s="222">
        <v>0</v>
      </c>
      <c r="BQ39" s="222">
        <v>0</v>
      </c>
      <c r="BR39" s="222">
        <v>0</v>
      </c>
      <c r="BS39" s="222">
        <v>0</v>
      </c>
      <c r="BT39" s="244">
        <v>0</v>
      </c>
      <c r="BU39" s="222">
        <v>0</v>
      </c>
      <c r="BV39" s="222">
        <v>0</v>
      </c>
      <c r="BW39" s="222">
        <v>0</v>
      </c>
      <c r="BX39" s="222">
        <v>0</v>
      </c>
      <c r="BY39" s="244">
        <v>0</v>
      </c>
      <c r="BZ39" s="222">
        <v>0</v>
      </c>
      <c r="CA39" s="222">
        <v>0</v>
      </c>
      <c r="CB39" s="222">
        <v>0</v>
      </c>
      <c r="CC39" s="222">
        <v>0</v>
      </c>
      <c r="CD39" s="244">
        <v>0</v>
      </c>
      <c r="CE39" s="222">
        <v>0</v>
      </c>
      <c r="CF39" s="222">
        <v>0</v>
      </c>
      <c r="CG39" s="222">
        <v>0</v>
      </c>
      <c r="CH39" s="222">
        <v>0</v>
      </c>
      <c r="CI39" s="244">
        <v>0</v>
      </c>
      <c r="CJ39" s="222">
        <v>0</v>
      </c>
      <c r="CK39" s="222">
        <v>0</v>
      </c>
      <c r="CL39" s="222">
        <v>0</v>
      </c>
      <c r="CM39" s="222">
        <v>0</v>
      </c>
      <c r="CN39" s="244">
        <v>0</v>
      </c>
      <c r="CO39" s="222">
        <v>0</v>
      </c>
      <c r="CP39" s="222">
        <v>0</v>
      </c>
      <c r="CQ39" s="222">
        <v>0</v>
      </c>
      <c r="CR39" s="222">
        <v>0</v>
      </c>
      <c r="CS39" s="244">
        <v>0</v>
      </c>
      <c r="CT39" s="222">
        <v>0</v>
      </c>
      <c r="CU39" s="222">
        <v>0</v>
      </c>
      <c r="CV39" s="222">
        <v>0</v>
      </c>
      <c r="CW39" s="222">
        <v>0</v>
      </c>
      <c r="CX39" s="244">
        <v>0</v>
      </c>
      <c r="CY39" s="222">
        <v>0</v>
      </c>
      <c r="CZ39" s="222">
        <v>0</v>
      </c>
      <c r="DA39" s="222">
        <v>0</v>
      </c>
      <c r="DB39" s="222">
        <v>0</v>
      </c>
      <c r="DC39" s="244">
        <v>1</v>
      </c>
      <c r="DD39" s="222">
        <v>2</v>
      </c>
      <c r="DE39" s="222">
        <v>1</v>
      </c>
      <c r="DF39" s="222">
        <v>0</v>
      </c>
      <c r="DG39" s="222">
        <v>0</v>
      </c>
      <c r="DH39" s="244">
        <v>1</v>
      </c>
      <c r="DI39" s="222">
        <v>2</v>
      </c>
      <c r="DJ39" s="222">
        <v>1</v>
      </c>
      <c r="DK39" s="222">
        <v>0</v>
      </c>
      <c r="DL39" s="222">
        <v>0</v>
      </c>
      <c r="DM39" s="244">
        <v>1</v>
      </c>
      <c r="DN39" s="222">
        <v>2</v>
      </c>
      <c r="DO39" s="222">
        <v>1</v>
      </c>
      <c r="DP39" s="222">
        <v>0</v>
      </c>
      <c r="DQ39" s="222">
        <v>0</v>
      </c>
      <c r="DR39" s="244">
        <v>1</v>
      </c>
      <c r="DS39" s="222">
        <v>0</v>
      </c>
      <c r="DT39" s="222">
        <v>0</v>
      </c>
      <c r="DU39" s="222">
        <v>0</v>
      </c>
      <c r="DV39" s="222">
        <v>0</v>
      </c>
      <c r="DW39" s="244">
        <v>1</v>
      </c>
      <c r="DX39" s="222">
        <v>2</v>
      </c>
      <c r="DY39" s="222">
        <v>1</v>
      </c>
      <c r="DZ39" s="222">
        <v>0</v>
      </c>
      <c r="EA39" s="222">
        <v>0</v>
      </c>
      <c r="EB39" s="244">
        <v>1</v>
      </c>
      <c r="EC39" s="222">
        <v>2</v>
      </c>
      <c r="ED39" s="222">
        <v>1</v>
      </c>
      <c r="EE39" s="222">
        <v>0</v>
      </c>
      <c r="EF39" s="222">
        <v>0</v>
      </c>
      <c r="EG39" s="244">
        <v>1</v>
      </c>
      <c r="EH39" s="222">
        <v>2</v>
      </c>
      <c r="EI39" s="222">
        <v>1</v>
      </c>
      <c r="EJ39" s="222">
        <v>0</v>
      </c>
      <c r="EK39" s="222">
        <v>0</v>
      </c>
      <c r="EL39" s="244">
        <v>1</v>
      </c>
      <c r="EM39" s="222">
        <v>2</v>
      </c>
      <c r="EN39" s="222">
        <v>1</v>
      </c>
      <c r="EO39" s="222">
        <v>0</v>
      </c>
      <c r="EP39" s="222">
        <v>0</v>
      </c>
      <c r="EQ39" s="244">
        <v>1</v>
      </c>
      <c r="ER39" s="222">
        <v>2</v>
      </c>
      <c r="ES39" s="222">
        <v>1</v>
      </c>
      <c r="ET39" s="222">
        <v>0</v>
      </c>
      <c r="EU39" s="222">
        <v>0</v>
      </c>
      <c r="EV39" s="244">
        <v>1</v>
      </c>
      <c r="EW39" s="222">
        <v>2</v>
      </c>
      <c r="EX39" s="222">
        <v>0</v>
      </c>
      <c r="EY39" s="222">
        <v>0</v>
      </c>
      <c r="EZ39" s="222">
        <v>0</v>
      </c>
      <c r="FA39" s="244">
        <v>1</v>
      </c>
      <c r="FB39" s="222">
        <v>0</v>
      </c>
      <c r="FC39" s="222">
        <v>0</v>
      </c>
      <c r="FD39" s="222">
        <v>0</v>
      </c>
      <c r="FE39" s="222">
        <v>0</v>
      </c>
      <c r="FF39" s="223"/>
      <c r="FG39" s="90">
        <f t="shared" si="0"/>
        <v>17</v>
      </c>
      <c r="FH39" s="231">
        <f t="shared" si="1"/>
        <v>17</v>
      </c>
      <c r="FI39" s="235">
        <f t="shared" si="2"/>
        <v>18</v>
      </c>
      <c r="FJ39" s="236">
        <f t="shared" si="3"/>
        <v>8</v>
      </c>
      <c r="FK39" s="237">
        <f t="shared" si="4"/>
        <v>0</v>
      </c>
      <c r="FL39" s="239">
        <f t="shared" si="5"/>
        <v>0</v>
      </c>
      <c r="FM39" s="240"/>
      <c r="FN39" s="240"/>
      <c r="FO39" s="232"/>
      <c r="FP39" s="233"/>
      <c r="FQ39" s="234"/>
    </row>
    <row r="40" spans="1:175" ht="15.75" thickBot="1" x14ac:dyDescent="0.3">
      <c r="A40" s="88" t="s">
        <v>124</v>
      </c>
      <c r="B40" s="81">
        <v>36</v>
      </c>
      <c r="C40" s="43" t="s">
        <v>121</v>
      </c>
      <c r="D40" s="81">
        <v>72419632</v>
      </c>
      <c r="E40" s="83">
        <v>44139</v>
      </c>
      <c r="F40" s="84" t="s">
        <v>15</v>
      </c>
      <c r="G40" s="244">
        <v>1</v>
      </c>
      <c r="H40" s="222">
        <v>0</v>
      </c>
      <c r="I40" s="222">
        <v>0</v>
      </c>
      <c r="J40" s="222">
        <v>0</v>
      </c>
      <c r="K40" s="222">
        <v>0</v>
      </c>
      <c r="L40" s="244">
        <v>1</v>
      </c>
      <c r="M40" s="222">
        <v>2</v>
      </c>
      <c r="N40" s="222">
        <v>1</v>
      </c>
      <c r="O40" s="222">
        <v>0</v>
      </c>
      <c r="P40" s="222">
        <v>0</v>
      </c>
      <c r="Q40" s="244">
        <v>1</v>
      </c>
      <c r="R40" s="222">
        <v>2</v>
      </c>
      <c r="S40" s="222">
        <v>1</v>
      </c>
      <c r="T40" s="222">
        <v>11</v>
      </c>
      <c r="U40" s="222">
        <v>0</v>
      </c>
      <c r="V40" s="244">
        <v>1</v>
      </c>
      <c r="W40" s="222">
        <v>2</v>
      </c>
      <c r="X40" s="222">
        <v>1</v>
      </c>
      <c r="Y40" s="222">
        <v>0</v>
      </c>
      <c r="Z40" s="222">
        <v>0</v>
      </c>
      <c r="AA40" s="244">
        <v>1</v>
      </c>
      <c r="AB40" s="222">
        <v>2</v>
      </c>
      <c r="AC40" s="222">
        <v>1</v>
      </c>
      <c r="AD40" s="222">
        <v>11</v>
      </c>
      <c r="AE40" s="222">
        <v>0</v>
      </c>
      <c r="AF40" s="244">
        <v>1</v>
      </c>
      <c r="AG40" s="222">
        <v>0</v>
      </c>
      <c r="AH40" s="222">
        <v>0</v>
      </c>
      <c r="AI40" s="222">
        <v>0</v>
      </c>
      <c r="AJ40" s="222">
        <v>0</v>
      </c>
      <c r="AK40" s="244">
        <v>1</v>
      </c>
      <c r="AL40" s="222">
        <v>0</v>
      </c>
      <c r="AM40" s="222">
        <v>0</v>
      </c>
      <c r="AN40" s="222">
        <v>0</v>
      </c>
      <c r="AO40" s="222">
        <v>0</v>
      </c>
      <c r="AP40" s="244">
        <v>1</v>
      </c>
      <c r="AQ40" s="222">
        <v>0</v>
      </c>
      <c r="AR40" s="222">
        <v>0</v>
      </c>
      <c r="AS40" s="222">
        <v>0</v>
      </c>
      <c r="AT40" s="222">
        <v>0</v>
      </c>
      <c r="AU40" s="244">
        <v>1</v>
      </c>
      <c r="AV40" s="222">
        <v>0</v>
      </c>
      <c r="AW40" s="222">
        <v>0</v>
      </c>
      <c r="AX40" s="222">
        <v>0</v>
      </c>
      <c r="AY40" s="222">
        <v>0</v>
      </c>
      <c r="AZ40" s="244">
        <v>1</v>
      </c>
      <c r="BA40" s="222">
        <v>2</v>
      </c>
      <c r="BB40" s="222">
        <v>0.5</v>
      </c>
      <c r="BC40" s="222">
        <v>10.5</v>
      </c>
      <c r="BD40" s="222">
        <v>0</v>
      </c>
      <c r="BE40" s="244">
        <v>1</v>
      </c>
      <c r="BF40" s="222">
        <v>2</v>
      </c>
      <c r="BG40" s="222">
        <v>1.5</v>
      </c>
      <c r="BH40" s="222">
        <v>0</v>
      </c>
      <c r="BI40" s="222">
        <v>0</v>
      </c>
      <c r="BJ40" s="244">
        <v>1</v>
      </c>
      <c r="BK40" s="222">
        <v>2</v>
      </c>
      <c r="BL40" s="222">
        <v>1</v>
      </c>
      <c r="BM40" s="222">
        <v>0</v>
      </c>
      <c r="BN40" s="222">
        <v>0</v>
      </c>
      <c r="BO40" s="244">
        <v>1</v>
      </c>
      <c r="BP40" s="222">
        <v>2</v>
      </c>
      <c r="BQ40" s="222">
        <v>1</v>
      </c>
      <c r="BR40" s="222">
        <v>0</v>
      </c>
      <c r="BS40" s="222">
        <v>0</v>
      </c>
      <c r="BT40" s="244">
        <v>1</v>
      </c>
      <c r="BU40" s="222">
        <v>2</v>
      </c>
      <c r="BV40" s="222">
        <v>1</v>
      </c>
      <c r="BW40" s="222">
        <v>0</v>
      </c>
      <c r="BX40" s="222">
        <v>0</v>
      </c>
      <c r="BY40" s="244">
        <v>1</v>
      </c>
      <c r="BZ40" s="222">
        <v>0</v>
      </c>
      <c r="CA40" s="222">
        <v>0</v>
      </c>
      <c r="CB40" s="222">
        <v>0</v>
      </c>
      <c r="CC40" s="222">
        <v>0</v>
      </c>
      <c r="CD40" s="244">
        <v>1</v>
      </c>
      <c r="CE40" s="222">
        <v>2</v>
      </c>
      <c r="CF40" s="222">
        <v>0</v>
      </c>
      <c r="CG40" s="222">
        <v>0</v>
      </c>
      <c r="CH40" s="222">
        <v>1</v>
      </c>
      <c r="CI40" s="244">
        <v>1</v>
      </c>
      <c r="CJ40" s="222">
        <v>0</v>
      </c>
      <c r="CK40" s="222">
        <v>0</v>
      </c>
      <c r="CL40" s="222">
        <v>8</v>
      </c>
      <c r="CM40" s="222">
        <v>0</v>
      </c>
      <c r="CN40" s="244">
        <v>1</v>
      </c>
      <c r="CO40" s="222">
        <v>2</v>
      </c>
      <c r="CP40" s="222">
        <v>0</v>
      </c>
      <c r="CQ40" s="222">
        <v>0</v>
      </c>
      <c r="CR40" s="222">
        <v>8</v>
      </c>
      <c r="CS40" s="244">
        <v>1</v>
      </c>
      <c r="CT40" s="222">
        <v>2</v>
      </c>
      <c r="CU40" s="222">
        <v>0</v>
      </c>
      <c r="CV40" s="222">
        <v>0</v>
      </c>
      <c r="CW40" s="222">
        <v>8</v>
      </c>
      <c r="CX40" s="244">
        <v>1</v>
      </c>
      <c r="CY40" s="222">
        <v>2</v>
      </c>
      <c r="CZ40" s="222">
        <v>0</v>
      </c>
      <c r="DA40" s="222">
        <v>0</v>
      </c>
      <c r="DB40" s="222">
        <v>8</v>
      </c>
      <c r="DC40" s="244">
        <v>1</v>
      </c>
      <c r="DD40" s="222">
        <v>2</v>
      </c>
      <c r="DE40" s="222">
        <v>0</v>
      </c>
      <c r="DF40" s="222">
        <v>0</v>
      </c>
      <c r="DG40" s="222">
        <v>8</v>
      </c>
      <c r="DH40" s="244">
        <v>1</v>
      </c>
      <c r="DI40" s="222">
        <v>2</v>
      </c>
      <c r="DJ40" s="222">
        <v>0</v>
      </c>
      <c r="DK40" s="222">
        <v>0</v>
      </c>
      <c r="DL40" s="222">
        <v>8</v>
      </c>
      <c r="DM40" s="244">
        <v>1</v>
      </c>
      <c r="DN40" s="222">
        <v>2</v>
      </c>
      <c r="DO40" s="222">
        <v>0</v>
      </c>
      <c r="DP40" s="222">
        <v>0</v>
      </c>
      <c r="DQ40" s="222">
        <v>8</v>
      </c>
      <c r="DR40" s="244">
        <v>1</v>
      </c>
      <c r="DS40" s="222">
        <v>0</v>
      </c>
      <c r="DT40" s="222">
        <v>0</v>
      </c>
      <c r="DU40" s="222">
        <v>0</v>
      </c>
      <c r="DV40" s="222">
        <v>0</v>
      </c>
      <c r="DW40" s="244">
        <v>1</v>
      </c>
      <c r="DX40" s="222">
        <v>2</v>
      </c>
      <c r="DY40" s="222">
        <v>1</v>
      </c>
      <c r="DZ40" s="222">
        <v>0</v>
      </c>
      <c r="EA40" s="222">
        <v>2</v>
      </c>
      <c r="EB40" s="244">
        <v>1</v>
      </c>
      <c r="EC40" s="222">
        <v>2</v>
      </c>
      <c r="ED40" s="222">
        <v>1</v>
      </c>
      <c r="EE40" s="222">
        <v>0</v>
      </c>
      <c r="EF40" s="222">
        <v>2</v>
      </c>
      <c r="EG40" s="244">
        <v>1</v>
      </c>
      <c r="EH40" s="222">
        <v>2</v>
      </c>
      <c r="EI40" s="222">
        <v>0</v>
      </c>
      <c r="EJ40" s="222">
        <v>0</v>
      </c>
      <c r="EK40" s="222">
        <v>1</v>
      </c>
      <c r="EL40" s="244">
        <v>1</v>
      </c>
      <c r="EM40" s="222">
        <v>2</v>
      </c>
      <c r="EN40" s="222">
        <v>0</v>
      </c>
      <c r="EO40" s="222">
        <v>0</v>
      </c>
      <c r="EP40" s="222">
        <v>1</v>
      </c>
      <c r="EQ40" s="244">
        <v>1</v>
      </c>
      <c r="ER40" s="222">
        <v>2</v>
      </c>
      <c r="ES40" s="222">
        <v>1</v>
      </c>
      <c r="ET40" s="222">
        <v>0</v>
      </c>
      <c r="EU40" s="222">
        <v>0</v>
      </c>
      <c r="EV40" s="244">
        <v>1</v>
      </c>
      <c r="EW40" s="222">
        <v>0</v>
      </c>
      <c r="EX40" s="222">
        <v>0</v>
      </c>
      <c r="EY40" s="222">
        <v>0</v>
      </c>
      <c r="EZ40" s="222">
        <v>0</v>
      </c>
      <c r="FA40" s="244">
        <v>1</v>
      </c>
      <c r="FB40" s="222">
        <v>0</v>
      </c>
      <c r="FC40" s="222">
        <v>0</v>
      </c>
      <c r="FD40" s="222">
        <v>0</v>
      </c>
      <c r="FE40" s="222">
        <v>0</v>
      </c>
      <c r="FF40" s="223"/>
      <c r="FG40" s="90">
        <f t="shared" si="0"/>
        <v>30</v>
      </c>
      <c r="FH40" s="231">
        <f t="shared" si="1"/>
        <v>30</v>
      </c>
      <c r="FI40" s="235">
        <f t="shared" si="2"/>
        <v>42</v>
      </c>
      <c r="FJ40" s="236">
        <f t="shared" si="3"/>
        <v>12</v>
      </c>
      <c r="FK40" s="237">
        <f t="shared" si="4"/>
        <v>40.5</v>
      </c>
      <c r="FL40" s="239">
        <f t="shared" si="5"/>
        <v>55</v>
      </c>
      <c r="FM40" s="240"/>
      <c r="FN40" s="240"/>
      <c r="FO40" s="232"/>
      <c r="FP40" s="233"/>
      <c r="FQ40" s="234"/>
    </row>
    <row r="41" spans="1:175" ht="15.75" thickBot="1" x14ac:dyDescent="0.3">
      <c r="A41" s="88" t="s">
        <v>126</v>
      </c>
      <c r="B41" s="113">
        <v>37</v>
      </c>
      <c r="C41" s="85" t="s">
        <v>53</v>
      </c>
      <c r="D41" s="81">
        <v>48301339</v>
      </c>
      <c r="E41" s="83">
        <v>43617</v>
      </c>
      <c r="F41" s="84" t="s">
        <v>15</v>
      </c>
      <c r="G41" s="244">
        <v>1</v>
      </c>
      <c r="H41" s="222">
        <v>2</v>
      </c>
      <c r="I41" s="222">
        <v>2</v>
      </c>
      <c r="J41" s="222">
        <v>12</v>
      </c>
      <c r="K41" s="222">
        <v>8</v>
      </c>
      <c r="L41" s="244">
        <v>1</v>
      </c>
      <c r="M41" s="222">
        <v>2</v>
      </c>
      <c r="N41" s="222">
        <v>2</v>
      </c>
      <c r="O41" s="222">
        <v>0</v>
      </c>
      <c r="P41" s="222">
        <v>8</v>
      </c>
      <c r="Q41" s="244">
        <v>1</v>
      </c>
      <c r="R41" s="222">
        <v>0</v>
      </c>
      <c r="S41" s="222">
        <v>0</v>
      </c>
      <c r="T41" s="222">
        <v>0</v>
      </c>
      <c r="U41" s="222">
        <v>0</v>
      </c>
      <c r="V41" s="244">
        <v>1</v>
      </c>
      <c r="W41" s="222">
        <v>0</v>
      </c>
      <c r="X41" s="222">
        <v>0</v>
      </c>
      <c r="Y41" s="222">
        <v>0</v>
      </c>
      <c r="Z41" s="222">
        <v>1</v>
      </c>
      <c r="AA41" s="244">
        <v>1</v>
      </c>
      <c r="AB41" s="222">
        <v>0</v>
      </c>
      <c r="AC41" s="222">
        <v>0</v>
      </c>
      <c r="AD41" s="222">
        <v>8</v>
      </c>
      <c r="AE41" s="222">
        <v>1</v>
      </c>
      <c r="AF41" s="244">
        <v>1</v>
      </c>
      <c r="AG41" s="222">
        <v>0</v>
      </c>
      <c r="AH41" s="222">
        <v>0</v>
      </c>
      <c r="AI41" s="222">
        <v>0</v>
      </c>
      <c r="AJ41" s="222">
        <v>1</v>
      </c>
      <c r="AK41" s="244">
        <v>1</v>
      </c>
      <c r="AL41" s="222">
        <v>0</v>
      </c>
      <c r="AM41" s="222">
        <v>0</v>
      </c>
      <c r="AN41" s="222">
        <v>0</v>
      </c>
      <c r="AO41" s="222">
        <v>0</v>
      </c>
      <c r="AP41" s="244">
        <v>1</v>
      </c>
      <c r="AQ41" s="222">
        <v>0</v>
      </c>
      <c r="AR41" s="222">
        <v>0</v>
      </c>
      <c r="AS41" s="222">
        <v>0</v>
      </c>
      <c r="AT41" s="222">
        <v>0</v>
      </c>
      <c r="AU41" s="244">
        <v>1</v>
      </c>
      <c r="AV41" s="222">
        <v>0</v>
      </c>
      <c r="AW41" s="222">
        <v>0</v>
      </c>
      <c r="AX41" s="222">
        <v>0</v>
      </c>
      <c r="AY41" s="222">
        <v>1</v>
      </c>
      <c r="AZ41" s="244">
        <v>1</v>
      </c>
      <c r="BA41" s="222">
        <v>0</v>
      </c>
      <c r="BB41" s="222">
        <v>0</v>
      </c>
      <c r="BC41" s="222">
        <v>8</v>
      </c>
      <c r="BD41" s="222">
        <v>0</v>
      </c>
      <c r="BE41" s="244">
        <v>1</v>
      </c>
      <c r="BF41" s="222">
        <v>0</v>
      </c>
      <c r="BG41" s="222">
        <v>0</v>
      </c>
      <c r="BH41" s="222">
        <v>0</v>
      </c>
      <c r="BI41" s="222">
        <v>0</v>
      </c>
      <c r="BJ41" s="244">
        <v>1</v>
      </c>
      <c r="BK41" s="222">
        <v>0</v>
      </c>
      <c r="BL41" s="222">
        <v>0</v>
      </c>
      <c r="BM41" s="222">
        <v>0</v>
      </c>
      <c r="BN41" s="222">
        <v>0</v>
      </c>
      <c r="BO41" s="244">
        <v>1</v>
      </c>
      <c r="BP41" s="222">
        <v>0</v>
      </c>
      <c r="BQ41" s="222">
        <v>0</v>
      </c>
      <c r="BR41" s="222">
        <v>0</v>
      </c>
      <c r="BS41" s="222">
        <v>0</v>
      </c>
      <c r="BT41" s="244">
        <v>1</v>
      </c>
      <c r="BU41" s="222">
        <v>0</v>
      </c>
      <c r="BV41" s="222">
        <v>0</v>
      </c>
      <c r="BW41" s="222">
        <v>0</v>
      </c>
      <c r="BX41" s="222">
        <v>0</v>
      </c>
      <c r="BY41" s="244">
        <v>1</v>
      </c>
      <c r="BZ41" s="222">
        <v>0</v>
      </c>
      <c r="CA41" s="222">
        <v>0</v>
      </c>
      <c r="CB41" s="222">
        <v>0</v>
      </c>
      <c r="CC41" s="222">
        <v>0</v>
      </c>
      <c r="CD41" s="244">
        <v>1</v>
      </c>
      <c r="CE41" s="222">
        <v>0</v>
      </c>
      <c r="CF41" s="222">
        <v>0</v>
      </c>
      <c r="CG41" s="222">
        <v>0</v>
      </c>
      <c r="CH41" s="222">
        <v>0</v>
      </c>
      <c r="CI41" s="244">
        <v>1</v>
      </c>
      <c r="CJ41" s="222">
        <v>0</v>
      </c>
      <c r="CK41" s="222">
        <v>0</v>
      </c>
      <c r="CL41" s="222">
        <v>8</v>
      </c>
      <c r="CM41" s="222">
        <v>0</v>
      </c>
      <c r="CN41" s="244">
        <v>1</v>
      </c>
      <c r="CO41" s="222">
        <v>0</v>
      </c>
      <c r="CP41" s="222">
        <v>0</v>
      </c>
      <c r="CQ41" s="222">
        <v>0</v>
      </c>
      <c r="CR41" s="222">
        <v>8</v>
      </c>
      <c r="CS41" s="244">
        <v>1</v>
      </c>
      <c r="CT41" s="222">
        <v>0</v>
      </c>
      <c r="CU41" s="222">
        <v>0</v>
      </c>
      <c r="CV41" s="222">
        <v>0</v>
      </c>
      <c r="CW41" s="222">
        <v>8</v>
      </c>
      <c r="CX41" s="244">
        <v>1</v>
      </c>
      <c r="CY41" s="222">
        <v>0</v>
      </c>
      <c r="CZ41" s="222">
        <v>0</v>
      </c>
      <c r="DA41" s="222">
        <v>0</v>
      </c>
      <c r="DB41" s="222">
        <v>8</v>
      </c>
      <c r="DC41" s="244">
        <v>1</v>
      </c>
      <c r="DD41" s="222">
        <v>0</v>
      </c>
      <c r="DE41" s="222">
        <v>0</v>
      </c>
      <c r="DF41" s="222">
        <v>0</v>
      </c>
      <c r="DG41" s="222">
        <v>8</v>
      </c>
      <c r="DH41" s="244">
        <v>1</v>
      </c>
      <c r="DI41" s="222">
        <v>0</v>
      </c>
      <c r="DJ41" s="222">
        <v>0</v>
      </c>
      <c r="DK41" s="222">
        <v>0</v>
      </c>
      <c r="DL41" s="222">
        <v>8</v>
      </c>
      <c r="DM41" s="244">
        <v>1</v>
      </c>
      <c r="DN41" s="222">
        <v>0</v>
      </c>
      <c r="DO41" s="222">
        <v>0</v>
      </c>
      <c r="DP41" s="222">
        <v>0</v>
      </c>
      <c r="DQ41" s="222">
        <v>8</v>
      </c>
      <c r="DR41" s="244">
        <v>1</v>
      </c>
      <c r="DS41" s="222">
        <v>0</v>
      </c>
      <c r="DT41" s="222">
        <v>0</v>
      </c>
      <c r="DU41" s="222">
        <v>8</v>
      </c>
      <c r="DV41" s="222">
        <v>1</v>
      </c>
      <c r="DW41" s="244">
        <v>1</v>
      </c>
      <c r="DX41" s="222">
        <v>0</v>
      </c>
      <c r="DY41" s="222">
        <v>0</v>
      </c>
      <c r="DZ41" s="222">
        <v>0</v>
      </c>
      <c r="EA41" s="222">
        <v>1</v>
      </c>
      <c r="EB41" s="244">
        <v>1</v>
      </c>
      <c r="EC41" s="222">
        <v>0</v>
      </c>
      <c r="ED41" s="222">
        <v>0</v>
      </c>
      <c r="EE41" s="222">
        <v>0</v>
      </c>
      <c r="EF41" s="222">
        <v>1</v>
      </c>
      <c r="EG41" s="244">
        <v>1</v>
      </c>
      <c r="EH41" s="222">
        <v>0</v>
      </c>
      <c r="EI41" s="222">
        <v>0</v>
      </c>
      <c r="EJ41" s="222">
        <v>0</v>
      </c>
      <c r="EK41" s="222">
        <v>1</v>
      </c>
      <c r="EL41" s="244">
        <v>1</v>
      </c>
      <c r="EM41" s="222">
        <v>0</v>
      </c>
      <c r="EN41" s="222">
        <v>0</v>
      </c>
      <c r="EO41" s="222">
        <v>0</v>
      </c>
      <c r="EP41" s="222">
        <v>1</v>
      </c>
      <c r="EQ41" s="244">
        <v>1</v>
      </c>
      <c r="ER41" s="222">
        <v>0</v>
      </c>
      <c r="ES41" s="222">
        <v>0</v>
      </c>
      <c r="ET41" s="222">
        <v>0</v>
      </c>
      <c r="EU41" s="222">
        <v>1</v>
      </c>
      <c r="EV41" s="244">
        <v>1</v>
      </c>
      <c r="EW41" s="222">
        <v>0</v>
      </c>
      <c r="EX41" s="222">
        <v>0</v>
      </c>
      <c r="EY41" s="222">
        <v>0</v>
      </c>
      <c r="EZ41" s="222">
        <v>1</v>
      </c>
      <c r="FA41" s="244">
        <v>1</v>
      </c>
      <c r="FB41" s="222">
        <v>0</v>
      </c>
      <c r="FC41" s="222">
        <v>0</v>
      </c>
      <c r="FD41" s="222">
        <v>0</v>
      </c>
      <c r="FE41" s="222">
        <v>0</v>
      </c>
      <c r="FF41" s="223">
        <f t="shared" ref="FF41:FF54" si="9">7-(L41+Q41+V41+AA41+AF41+AK41+AP41)</f>
        <v>0</v>
      </c>
      <c r="FG41" s="90">
        <f t="shared" si="0"/>
        <v>30</v>
      </c>
      <c r="FH41" s="231">
        <f t="shared" si="1"/>
        <v>30</v>
      </c>
      <c r="FI41" s="235">
        <f t="shared" si="2"/>
        <v>4</v>
      </c>
      <c r="FJ41" s="236">
        <f t="shared" si="3"/>
        <v>4</v>
      </c>
      <c r="FK41" s="237">
        <f t="shared" si="4"/>
        <v>44</v>
      </c>
      <c r="FL41" s="239">
        <f t="shared" si="5"/>
        <v>75</v>
      </c>
      <c r="FM41" s="240"/>
      <c r="FN41" s="240"/>
      <c r="FO41" s="232"/>
      <c r="FP41" s="233"/>
      <c r="FQ41" s="234"/>
    </row>
    <row r="42" spans="1:175" ht="15.75" thickBot="1" x14ac:dyDescent="0.3">
      <c r="A42" s="88" t="s">
        <v>125</v>
      </c>
      <c r="B42" s="113">
        <v>38</v>
      </c>
      <c r="C42" s="85" t="s">
        <v>54</v>
      </c>
      <c r="D42" s="81">
        <v>18138160</v>
      </c>
      <c r="E42" s="83">
        <v>43617</v>
      </c>
      <c r="F42" s="84" t="s">
        <v>15</v>
      </c>
      <c r="G42" s="244">
        <v>1</v>
      </c>
      <c r="H42" s="222">
        <v>0</v>
      </c>
      <c r="I42" s="222">
        <v>0</v>
      </c>
      <c r="J42" s="222">
        <v>0</v>
      </c>
      <c r="K42" s="222">
        <v>0</v>
      </c>
      <c r="L42" s="244">
        <v>1</v>
      </c>
      <c r="M42" s="222">
        <v>2</v>
      </c>
      <c r="N42" s="222">
        <v>1.5</v>
      </c>
      <c r="O42" s="222">
        <v>0</v>
      </c>
      <c r="P42" s="222">
        <v>0</v>
      </c>
      <c r="Q42" s="244">
        <v>1</v>
      </c>
      <c r="R42" s="222">
        <v>0</v>
      </c>
      <c r="S42" s="222">
        <v>0</v>
      </c>
      <c r="T42" s="222">
        <v>0</v>
      </c>
      <c r="U42" s="222">
        <v>0</v>
      </c>
      <c r="V42" s="244">
        <v>1</v>
      </c>
      <c r="W42" s="222">
        <v>2</v>
      </c>
      <c r="X42" s="222">
        <v>1.5</v>
      </c>
      <c r="Y42" s="222">
        <v>0</v>
      </c>
      <c r="Z42" s="222">
        <v>0</v>
      </c>
      <c r="AA42" s="244">
        <v>1</v>
      </c>
      <c r="AB42" s="222">
        <v>2</v>
      </c>
      <c r="AC42" s="222">
        <v>1</v>
      </c>
      <c r="AD42" s="222">
        <v>11</v>
      </c>
      <c r="AE42" s="222">
        <v>0</v>
      </c>
      <c r="AF42" s="244">
        <v>1</v>
      </c>
      <c r="AG42" s="222">
        <v>2</v>
      </c>
      <c r="AH42" s="222">
        <v>1.5</v>
      </c>
      <c r="AI42" s="222">
        <v>0</v>
      </c>
      <c r="AJ42" s="222">
        <v>0</v>
      </c>
      <c r="AK42" s="244">
        <v>1</v>
      </c>
      <c r="AL42" s="222">
        <v>0</v>
      </c>
      <c r="AM42" s="222">
        <v>0</v>
      </c>
      <c r="AN42" s="222">
        <v>0</v>
      </c>
      <c r="AO42" s="222">
        <v>0</v>
      </c>
      <c r="AP42" s="244">
        <v>1</v>
      </c>
      <c r="AQ42" s="222">
        <v>0</v>
      </c>
      <c r="AR42" s="222">
        <v>0</v>
      </c>
      <c r="AS42" s="222">
        <v>0</v>
      </c>
      <c r="AT42" s="222">
        <v>0</v>
      </c>
      <c r="AU42" s="244">
        <v>1</v>
      </c>
      <c r="AV42" s="222">
        <v>2</v>
      </c>
      <c r="AW42" s="222">
        <v>1.5</v>
      </c>
      <c r="AX42" s="222">
        <v>0</v>
      </c>
      <c r="AY42" s="222">
        <v>0</v>
      </c>
      <c r="AZ42" s="244">
        <v>1</v>
      </c>
      <c r="BA42" s="222">
        <v>0</v>
      </c>
      <c r="BB42" s="222">
        <v>0</v>
      </c>
      <c r="BC42" s="222">
        <v>0</v>
      </c>
      <c r="BD42" s="222">
        <v>0</v>
      </c>
      <c r="BE42" s="244">
        <v>1</v>
      </c>
      <c r="BF42" s="222">
        <v>2</v>
      </c>
      <c r="BG42" s="222">
        <v>1</v>
      </c>
      <c r="BH42" s="222">
        <v>0</v>
      </c>
      <c r="BI42" s="222">
        <v>0</v>
      </c>
      <c r="BJ42" s="244">
        <v>1</v>
      </c>
      <c r="BK42" s="222">
        <v>2</v>
      </c>
      <c r="BL42" s="222">
        <v>1</v>
      </c>
      <c r="BM42" s="222">
        <v>0</v>
      </c>
      <c r="BN42" s="222">
        <v>0</v>
      </c>
      <c r="BO42" s="244">
        <v>1</v>
      </c>
      <c r="BP42" s="222">
        <v>2</v>
      </c>
      <c r="BQ42" s="222">
        <v>1</v>
      </c>
      <c r="BR42" s="222">
        <v>0</v>
      </c>
      <c r="BS42" s="222">
        <v>0</v>
      </c>
      <c r="BT42" s="244">
        <v>1</v>
      </c>
      <c r="BU42" s="222">
        <v>2</v>
      </c>
      <c r="BV42" s="222">
        <v>1</v>
      </c>
      <c r="BW42" s="222">
        <v>0</v>
      </c>
      <c r="BX42" s="222">
        <v>0</v>
      </c>
      <c r="BY42" s="244">
        <v>1</v>
      </c>
      <c r="BZ42" s="222">
        <v>2</v>
      </c>
      <c r="CA42" s="222">
        <v>1</v>
      </c>
      <c r="CB42" s="222">
        <v>0</v>
      </c>
      <c r="CC42" s="222">
        <v>0</v>
      </c>
      <c r="CD42" s="244">
        <v>1</v>
      </c>
      <c r="CE42" s="222">
        <v>2</v>
      </c>
      <c r="CF42" s="222">
        <v>1</v>
      </c>
      <c r="CG42" s="222">
        <v>0</v>
      </c>
      <c r="CH42" s="222">
        <v>0</v>
      </c>
      <c r="CI42" s="244">
        <v>1</v>
      </c>
      <c r="CJ42" s="222">
        <v>0</v>
      </c>
      <c r="CK42" s="222">
        <v>0</v>
      </c>
      <c r="CL42" s="222">
        <v>0</v>
      </c>
      <c r="CM42" s="222">
        <v>0</v>
      </c>
      <c r="CN42" s="244">
        <v>1</v>
      </c>
      <c r="CO42" s="222">
        <v>2</v>
      </c>
      <c r="CP42" s="222">
        <v>1</v>
      </c>
      <c r="CQ42" s="222">
        <v>0</v>
      </c>
      <c r="CR42" s="222">
        <v>0</v>
      </c>
      <c r="CS42" s="244">
        <v>1</v>
      </c>
      <c r="CT42" s="222">
        <v>2</v>
      </c>
      <c r="CU42" s="222">
        <v>1</v>
      </c>
      <c r="CV42" s="222">
        <v>0</v>
      </c>
      <c r="CW42" s="222">
        <v>0</v>
      </c>
      <c r="CX42" s="244">
        <v>1</v>
      </c>
      <c r="CY42" s="222">
        <v>2</v>
      </c>
      <c r="CZ42" s="222">
        <v>1</v>
      </c>
      <c r="DA42" s="222">
        <v>0</v>
      </c>
      <c r="DB42" s="222">
        <v>0</v>
      </c>
      <c r="DC42" s="244">
        <v>1</v>
      </c>
      <c r="DD42" s="222">
        <v>2</v>
      </c>
      <c r="DE42" s="222">
        <v>1</v>
      </c>
      <c r="DF42" s="222">
        <v>0</v>
      </c>
      <c r="DG42" s="222">
        <v>0</v>
      </c>
      <c r="DH42" s="244">
        <v>1</v>
      </c>
      <c r="DI42" s="222">
        <v>2</v>
      </c>
      <c r="DJ42" s="222">
        <v>1</v>
      </c>
      <c r="DK42" s="222">
        <v>0</v>
      </c>
      <c r="DL42" s="222">
        <v>0</v>
      </c>
      <c r="DM42" s="244">
        <v>1</v>
      </c>
      <c r="DN42" s="222">
        <v>2</v>
      </c>
      <c r="DO42" s="222">
        <v>1</v>
      </c>
      <c r="DP42" s="222">
        <v>0</v>
      </c>
      <c r="DQ42" s="222">
        <v>0</v>
      </c>
      <c r="DR42" s="244">
        <v>1</v>
      </c>
      <c r="DS42" s="222">
        <v>0</v>
      </c>
      <c r="DT42" s="222">
        <v>0</v>
      </c>
      <c r="DU42" s="222">
        <v>0</v>
      </c>
      <c r="DV42" s="222">
        <v>0</v>
      </c>
      <c r="DW42" s="244">
        <v>1</v>
      </c>
      <c r="DX42" s="222">
        <v>0</v>
      </c>
      <c r="DY42" s="222">
        <v>0</v>
      </c>
      <c r="DZ42" s="222">
        <v>0</v>
      </c>
      <c r="EA42" s="222">
        <v>0</v>
      </c>
      <c r="EB42" s="244">
        <v>1</v>
      </c>
      <c r="EC42" s="222">
        <v>2</v>
      </c>
      <c r="ED42" s="222">
        <v>1</v>
      </c>
      <c r="EE42" s="222">
        <v>0</v>
      </c>
      <c r="EF42" s="222">
        <v>0</v>
      </c>
      <c r="EG42" s="244">
        <v>1</v>
      </c>
      <c r="EH42" s="222">
        <v>2</v>
      </c>
      <c r="EI42" s="222">
        <v>1</v>
      </c>
      <c r="EJ42" s="222">
        <v>0</v>
      </c>
      <c r="EK42" s="222">
        <v>0</v>
      </c>
      <c r="EL42" s="244">
        <v>1</v>
      </c>
      <c r="EM42" s="222">
        <v>2</v>
      </c>
      <c r="EN42" s="222">
        <v>1</v>
      </c>
      <c r="EO42" s="222">
        <v>0</v>
      </c>
      <c r="EP42" s="222">
        <v>0</v>
      </c>
      <c r="EQ42" s="244">
        <v>1</v>
      </c>
      <c r="ER42" s="222">
        <v>2</v>
      </c>
      <c r="ES42" s="222">
        <v>1</v>
      </c>
      <c r="ET42" s="222">
        <v>0</v>
      </c>
      <c r="EU42" s="222">
        <v>0</v>
      </c>
      <c r="EV42" s="244">
        <v>1</v>
      </c>
      <c r="EW42" s="222">
        <v>0</v>
      </c>
      <c r="EX42" s="222">
        <v>0</v>
      </c>
      <c r="EY42" s="222">
        <v>0</v>
      </c>
      <c r="EZ42" s="222">
        <v>0</v>
      </c>
      <c r="FA42" s="244">
        <v>1</v>
      </c>
      <c r="FB42" s="222">
        <v>0</v>
      </c>
      <c r="FC42" s="222">
        <v>0</v>
      </c>
      <c r="FD42" s="222">
        <v>0</v>
      </c>
      <c r="FE42" s="222">
        <v>0</v>
      </c>
      <c r="FF42" s="223">
        <f t="shared" si="9"/>
        <v>0</v>
      </c>
      <c r="FG42" s="90">
        <f t="shared" si="0"/>
        <v>30</v>
      </c>
      <c r="FH42" s="231">
        <f t="shared" si="1"/>
        <v>30</v>
      </c>
      <c r="FI42" s="235">
        <f t="shared" si="2"/>
        <v>42</v>
      </c>
      <c r="FJ42" s="236">
        <f t="shared" si="3"/>
        <v>23</v>
      </c>
      <c r="FK42" s="237">
        <f t="shared" si="4"/>
        <v>11</v>
      </c>
      <c r="FL42" s="239">
        <f t="shared" si="5"/>
        <v>0</v>
      </c>
      <c r="FM42" s="240"/>
      <c r="FN42" s="240"/>
      <c r="FO42" s="232"/>
      <c r="FP42" s="233"/>
      <c r="FQ42" s="234"/>
    </row>
    <row r="43" spans="1:175" ht="15.75" thickBot="1" x14ac:dyDescent="0.3">
      <c r="A43" s="88" t="s">
        <v>124</v>
      </c>
      <c r="B43" s="81">
        <v>39</v>
      </c>
      <c r="C43" s="85" t="s">
        <v>56</v>
      </c>
      <c r="D43" s="81">
        <v>47036371</v>
      </c>
      <c r="E43" s="83">
        <v>43771</v>
      </c>
      <c r="F43" s="84" t="s">
        <v>15</v>
      </c>
      <c r="G43" s="244">
        <v>1</v>
      </c>
      <c r="H43" s="222">
        <v>0</v>
      </c>
      <c r="I43" s="222">
        <v>0</v>
      </c>
      <c r="J43" s="222">
        <v>0</v>
      </c>
      <c r="K43" s="222">
        <v>0</v>
      </c>
      <c r="L43" s="244">
        <v>1</v>
      </c>
      <c r="M43" s="222">
        <v>0</v>
      </c>
      <c r="N43" s="222">
        <v>0</v>
      </c>
      <c r="O43" s="222">
        <v>0</v>
      </c>
      <c r="P43" s="222">
        <v>0</v>
      </c>
      <c r="Q43" s="244">
        <v>1</v>
      </c>
      <c r="R43" s="222">
        <v>0</v>
      </c>
      <c r="S43" s="222">
        <v>0</v>
      </c>
      <c r="T43" s="222">
        <v>0</v>
      </c>
      <c r="U43" s="222">
        <v>0</v>
      </c>
      <c r="V43" s="244">
        <v>1</v>
      </c>
      <c r="W43" s="222">
        <v>2</v>
      </c>
      <c r="X43" s="222">
        <v>0</v>
      </c>
      <c r="Y43" s="222">
        <v>0</v>
      </c>
      <c r="Z43" s="222">
        <v>0</v>
      </c>
      <c r="AA43" s="244">
        <v>1</v>
      </c>
      <c r="AB43" s="222">
        <v>2</v>
      </c>
      <c r="AC43" s="222">
        <v>1</v>
      </c>
      <c r="AD43" s="222">
        <v>11</v>
      </c>
      <c r="AE43" s="222">
        <v>0</v>
      </c>
      <c r="AF43" s="244">
        <v>1</v>
      </c>
      <c r="AG43" s="222">
        <v>2</v>
      </c>
      <c r="AH43" s="222">
        <v>0</v>
      </c>
      <c r="AI43" s="222">
        <v>0</v>
      </c>
      <c r="AJ43" s="222">
        <v>0</v>
      </c>
      <c r="AK43" s="244">
        <v>1</v>
      </c>
      <c r="AL43" s="222">
        <v>0</v>
      </c>
      <c r="AM43" s="222">
        <v>0</v>
      </c>
      <c r="AN43" s="222">
        <v>0</v>
      </c>
      <c r="AO43" s="222">
        <v>0</v>
      </c>
      <c r="AP43" s="244">
        <v>1</v>
      </c>
      <c r="AQ43" s="222">
        <v>0</v>
      </c>
      <c r="AR43" s="222">
        <v>0</v>
      </c>
      <c r="AS43" s="222">
        <v>0</v>
      </c>
      <c r="AT43" s="222">
        <v>0</v>
      </c>
      <c r="AU43" s="244">
        <v>1</v>
      </c>
      <c r="AV43" s="222">
        <v>0</v>
      </c>
      <c r="AW43" s="222">
        <v>0</v>
      </c>
      <c r="AX43" s="222">
        <v>0</v>
      </c>
      <c r="AY43" s="222">
        <v>0</v>
      </c>
      <c r="AZ43" s="244">
        <v>1</v>
      </c>
      <c r="BA43" s="222">
        <v>0</v>
      </c>
      <c r="BB43" s="222">
        <v>0</v>
      </c>
      <c r="BC43" s="222">
        <v>0</v>
      </c>
      <c r="BD43" s="222">
        <v>0</v>
      </c>
      <c r="BE43" s="244">
        <v>1</v>
      </c>
      <c r="BF43" s="222">
        <v>2</v>
      </c>
      <c r="BG43" s="222">
        <v>1</v>
      </c>
      <c r="BH43" s="222">
        <v>0</v>
      </c>
      <c r="BI43" s="222">
        <v>0</v>
      </c>
      <c r="BJ43" s="244">
        <v>1</v>
      </c>
      <c r="BK43" s="222">
        <v>2</v>
      </c>
      <c r="BL43" s="222">
        <v>1</v>
      </c>
      <c r="BM43" s="222">
        <v>0</v>
      </c>
      <c r="BN43" s="222">
        <v>0</v>
      </c>
      <c r="BO43" s="244">
        <v>1</v>
      </c>
      <c r="BP43" s="222">
        <v>2</v>
      </c>
      <c r="BQ43" s="222">
        <v>0</v>
      </c>
      <c r="BR43" s="222">
        <v>0</v>
      </c>
      <c r="BS43" s="222">
        <v>0</v>
      </c>
      <c r="BT43" s="244">
        <v>1</v>
      </c>
      <c r="BU43" s="222">
        <v>2</v>
      </c>
      <c r="BV43" s="222">
        <v>0</v>
      </c>
      <c r="BW43" s="222">
        <v>0</v>
      </c>
      <c r="BX43" s="222">
        <v>0</v>
      </c>
      <c r="BY43" s="244">
        <v>1</v>
      </c>
      <c r="BZ43" s="222">
        <v>2</v>
      </c>
      <c r="CA43" s="222">
        <v>0</v>
      </c>
      <c r="CB43" s="222">
        <v>0</v>
      </c>
      <c r="CC43" s="222">
        <v>0</v>
      </c>
      <c r="CD43" s="244">
        <v>1</v>
      </c>
      <c r="CE43" s="222">
        <v>1</v>
      </c>
      <c r="CF43" s="222">
        <v>0</v>
      </c>
      <c r="CG43" s="222">
        <v>0</v>
      </c>
      <c r="CH43" s="222">
        <v>0</v>
      </c>
      <c r="CI43" s="244">
        <v>1</v>
      </c>
      <c r="CJ43" s="222">
        <v>0</v>
      </c>
      <c r="CK43" s="222">
        <v>0</v>
      </c>
      <c r="CL43" s="222">
        <v>0</v>
      </c>
      <c r="CM43" s="222">
        <v>0</v>
      </c>
      <c r="CN43" s="244">
        <v>1</v>
      </c>
      <c r="CO43" s="222">
        <v>2</v>
      </c>
      <c r="CP43" s="222">
        <v>1</v>
      </c>
      <c r="CQ43" s="222">
        <v>0</v>
      </c>
      <c r="CR43" s="222">
        <v>0</v>
      </c>
      <c r="CS43" s="244">
        <v>1</v>
      </c>
      <c r="CT43" s="222">
        <v>1</v>
      </c>
      <c r="CU43" s="222">
        <v>0</v>
      </c>
      <c r="CV43" s="222">
        <v>0</v>
      </c>
      <c r="CW43" s="222">
        <v>0</v>
      </c>
      <c r="CX43" s="244">
        <v>1</v>
      </c>
      <c r="CY43" s="222">
        <v>2</v>
      </c>
      <c r="CZ43" s="222">
        <v>1</v>
      </c>
      <c r="DA43" s="222">
        <v>0</v>
      </c>
      <c r="DB43" s="222">
        <v>0</v>
      </c>
      <c r="DC43" s="244">
        <v>1</v>
      </c>
      <c r="DD43" s="222">
        <v>2</v>
      </c>
      <c r="DE43" s="222">
        <v>1</v>
      </c>
      <c r="DF43" s="222">
        <v>0</v>
      </c>
      <c r="DG43" s="222">
        <v>0</v>
      </c>
      <c r="DH43" s="244">
        <v>1</v>
      </c>
      <c r="DI43" s="222">
        <v>2</v>
      </c>
      <c r="DJ43" s="222">
        <v>0</v>
      </c>
      <c r="DK43" s="222">
        <v>0</v>
      </c>
      <c r="DL43" s="222">
        <v>0</v>
      </c>
      <c r="DM43" s="244">
        <v>1</v>
      </c>
      <c r="DN43" s="222">
        <v>0</v>
      </c>
      <c r="DO43" s="222">
        <v>0</v>
      </c>
      <c r="DP43" s="222">
        <v>0</v>
      </c>
      <c r="DQ43" s="222">
        <v>0</v>
      </c>
      <c r="DR43" s="244">
        <v>1</v>
      </c>
      <c r="DS43" s="222">
        <v>0</v>
      </c>
      <c r="DT43" s="222">
        <v>0</v>
      </c>
      <c r="DU43" s="222">
        <v>0</v>
      </c>
      <c r="DV43" s="222">
        <v>0</v>
      </c>
      <c r="DW43" s="244">
        <v>1</v>
      </c>
      <c r="DX43" s="222">
        <v>2</v>
      </c>
      <c r="DY43" s="222">
        <v>0</v>
      </c>
      <c r="DZ43" s="222">
        <v>0</v>
      </c>
      <c r="EA43" s="222">
        <v>0</v>
      </c>
      <c r="EB43" s="244">
        <v>1</v>
      </c>
      <c r="EC43" s="222">
        <v>2</v>
      </c>
      <c r="ED43" s="222">
        <v>1</v>
      </c>
      <c r="EE43" s="222">
        <v>0</v>
      </c>
      <c r="EF43" s="222">
        <v>0</v>
      </c>
      <c r="EG43" s="244">
        <v>1</v>
      </c>
      <c r="EH43" s="222">
        <v>2</v>
      </c>
      <c r="EI43" s="222">
        <v>0</v>
      </c>
      <c r="EJ43" s="222">
        <v>0</v>
      </c>
      <c r="EK43" s="222">
        <v>0</v>
      </c>
      <c r="EL43" s="244">
        <v>1</v>
      </c>
      <c r="EM43" s="222">
        <v>2</v>
      </c>
      <c r="EN43" s="222">
        <v>1</v>
      </c>
      <c r="EO43" s="222">
        <v>0</v>
      </c>
      <c r="EP43" s="222">
        <v>0</v>
      </c>
      <c r="EQ43" s="244">
        <v>1</v>
      </c>
      <c r="ER43" s="222">
        <v>2</v>
      </c>
      <c r="ES43" s="222">
        <v>1</v>
      </c>
      <c r="ET43" s="222">
        <v>0</v>
      </c>
      <c r="EU43" s="222">
        <v>0</v>
      </c>
      <c r="EV43" s="244">
        <v>1</v>
      </c>
      <c r="EW43" s="222">
        <v>0</v>
      </c>
      <c r="EX43" s="222">
        <v>0</v>
      </c>
      <c r="EY43" s="222">
        <v>0</v>
      </c>
      <c r="EZ43" s="222">
        <v>0</v>
      </c>
      <c r="FA43" s="244">
        <v>1</v>
      </c>
      <c r="FB43" s="222">
        <v>0</v>
      </c>
      <c r="FC43" s="222">
        <v>0</v>
      </c>
      <c r="FD43" s="222">
        <v>0</v>
      </c>
      <c r="FE43" s="222">
        <v>0</v>
      </c>
      <c r="FF43" s="223">
        <f t="shared" si="9"/>
        <v>0</v>
      </c>
      <c r="FG43" s="90">
        <f t="shared" si="0"/>
        <v>30</v>
      </c>
      <c r="FH43" s="231">
        <f t="shared" si="1"/>
        <v>30</v>
      </c>
      <c r="FI43" s="235">
        <f t="shared" si="2"/>
        <v>36</v>
      </c>
      <c r="FJ43" s="236">
        <f t="shared" si="3"/>
        <v>9</v>
      </c>
      <c r="FK43" s="237">
        <f t="shared" si="4"/>
        <v>11</v>
      </c>
      <c r="FL43" s="239">
        <f t="shared" si="5"/>
        <v>0</v>
      </c>
      <c r="FM43" s="240"/>
      <c r="FN43" s="240"/>
      <c r="FO43" s="232"/>
      <c r="FP43" s="233"/>
      <c r="FQ43" s="234"/>
    </row>
    <row r="44" spans="1:175" ht="15.75" thickBot="1" x14ac:dyDescent="0.3">
      <c r="A44" s="88" t="s">
        <v>126</v>
      </c>
      <c r="B44" s="113">
        <v>40</v>
      </c>
      <c r="C44" s="85" t="s">
        <v>57</v>
      </c>
      <c r="D44" s="81">
        <v>76468131</v>
      </c>
      <c r="E44" s="83">
        <v>43617</v>
      </c>
      <c r="F44" s="84" t="s">
        <v>15</v>
      </c>
      <c r="G44" s="244">
        <v>1</v>
      </c>
      <c r="H44" s="222">
        <v>0</v>
      </c>
      <c r="I44" s="222">
        <v>0</v>
      </c>
      <c r="J44" s="222">
        <v>0</v>
      </c>
      <c r="K44" s="222">
        <v>0</v>
      </c>
      <c r="L44" s="244">
        <v>1</v>
      </c>
      <c r="M44" s="222">
        <v>0</v>
      </c>
      <c r="N44" s="222">
        <v>0</v>
      </c>
      <c r="O44" s="222">
        <v>0</v>
      </c>
      <c r="P44" s="222">
        <v>1</v>
      </c>
      <c r="Q44" s="244">
        <v>1</v>
      </c>
      <c r="R44" s="222">
        <v>0</v>
      </c>
      <c r="S44" s="222">
        <v>0</v>
      </c>
      <c r="T44" s="222">
        <v>0</v>
      </c>
      <c r="U44" s="222">
        <v>0</v>
      </c>
      <c r="V44" s="244">
        <v>1</v>
      </c>
      <c r="W44" s="222">
        <v>0</v>
      </c>
      <c r="X44" s="222">
        <v>0</v>
      </c>
      <c r="Y44" s="222">
        <v>0</v>
      </c>
      <c r="Z44" s="222">
        <v>0</v>
      </c>
      <c r="AA44" s="244">
        <v>1</v>
      </c>
      <c r="AB44" s="222">
        <v>0</v>
      </c>
      <c r="AC44" s="222">
        <v>0</v>
      </c>
      <c r="AD44" s="222">
        <v>8</v>
      </c>
      <c r="AE44" s="222">
        <v>0</v>
      </c>
      <c r="AF44" s="244">
        <v>1</v>
      </c>
      <c r="AG44" s="222">
        <v>2</v>
      </c>
      <c r="AH44" s="222">
        <v>1</v>
      </c>
      <c r="AI44" s="222">
        <v>0</v>
      </c>
      <c r="AJ44" s="222">
        <v>0</v>
      </c>
      <c r="AK44" s="244">
        <v>1</v>
      </c>
      <c r="AL44" s="222">
        <v>0</v>
      </c>
      <c r="AM44" s="222">
        <v>0</v>
      </c>
      <c r="AN44" s="222">
        <v>0</v>
      </c>
      <c r="AO44" s="222">
        <v>0</v>
      </c>
      <c r="AP44" s="244">
        <v>1</v>
      </c>
      <c r="AQ44" s="222">
        <v>0</v>
      </c>
      <c r="AR44" s="222">
        <v>0</v>
      </c>
      <c r="AS44" s="222">
        <v>0</v>
      </c>
      <c r="AT44" s="222">
        <v>0</v>
      </c>
      <c r="AU44" s="244">
        <v>1</v>
      </c>
      <c r="AV44" s="222">
        <v>0</v>
      </c>
      <c r="AW44" s="222">
        <v>0</v>
      </c>
      <c r="AX44" s="222">
        <v>0</v>
      </c>
      <c r="AY44" s="222">
        <v>0</v>
      </c>
      <c r="AZ44" s="244">
        <v>1</v>
      </c>
      <c r="BA44" s="222">
        <v>0</v>
      </c>
      <c r="BB44" s="222">
        <v>0</v>
      </c>
      <c r="BC44" s="222">
        <v>0</v>
      </c>
      <c r="BD44" s="222">
        <v>0</v>
      </c>
      <c r="BE44" s="244">
        <v>1</v>
      </c>
      <c r="BF44" s="222">
        <v>0</v>
      </c>
      <c r="BG44" s="222">
        <v>0</v>
      </c>
      <c r="BH44" s="222">
        <v>0</v>
      </c>
      <c r="BI44" s="222">
        <v>1</v>
      </c>
      <c r="BJ44" s="244">
        <v>1</v>
      </c>
      <c r="BK44" s="222">
        <v>0</v>
      </c>
      <c r="BL44" s="222">
        <v>0</v>
      </c>
      <c r="BM44" s="222">
        <v>0</v>
      </c>
      <c r="BN44" s="222">
        <v>1</v>
      </c>
      <c r="BO44" s="244">
        <v>1</v>
      </c>
      <c r="BP44" s="222">
        <v>0</v>
      </c>
      <c r="BQ44" s="222">
        <v>0</v>
      </c>
      <c r="BR44" s="222">
        <v>0</v>
      </c>
      <c r="BS44" s="222">
        <v>1</v>
      </c>
      <c r="BT44" s="244">
        <v>1</v>
      </c>
      <c r="BU44" s="222">
        <v>0</v>
      </c>
      <c r="BV44" s="222">
        <v>0</v>
      </c>
      <c r="BW44" s="222">
        <v>0</v>
      </c>
      <c r="BX44" s="222">
        <v>1</v>
      </c>
      <c r="BY44" s="244">
        <v>1</v>
      </c>
      <c r="BZ44" s="222">
        <v>0</v>
      </c>
      <c r="CA44" s="222">
        <v>0</v>
      </c>
      <c r="CB44" s="222">
        <v>0</v>
      </c>
      <c r="CC44" s="222">
        <v>1</v>
      </c>
      <c r="CD44" s="244">
        <v>1</v>
      </c>
      <c r="CE44" s="222">
        <v>0</v>
      </c>
      <c r="CF44" s="222">
        <v>0</v>
      </c>
      <c r="CG44" s="222">
        <v>0</v>
      </c>
      <c r="CH44" s="222">
        <v>1</v>
      </c>
      <c r="CI44" s="244">
        <v>1</v>
      </c>
      <c r="CJ44" s="222">
        <v>0</v>
      </c>
      <c r="CK44" s="222">
        <v>0</v>
      </c>
      <c r="CL44" s="222">
        <v>0</v>
      </c>
      <c r="CM44" s="222">
        <v>0</v>
      </c>
      <c r="CN44" s="244">
        <v>1</v>
      </c>
      <c r="CO44" s="222">
        <v>2</v>
      </c>
      <c r="CP44" s="222">
        <v>1</v>
      </c>
      <c r="CQ44" s="222">
        <v>0</v>
      </c>
      <c r="CR44" s="222">
        <v>0</v>
      </c>
      <c r="CS44" s="244">
        <v>1</v>
      </c>
      <c r="CT44" s="222">
        <v>2</v>
      </c>
      <c r="CU44" s="222">
        <v>0</v>
      </c>
      <c r="CV44" s="222">
        <v>0</v>
      </c>
      <c r="CW44" s="222">
        <v>0</v>
      </c>
      <c r="CX44" s="244">
        <v>1</v>
      </c>
      <c r="CY44" s="222">
        <v>0</v>
      </c>
      <c r="CZ44" s="222">
        <v>0</v>
      </c>
      <c r="DA44" s="222">
        <v>0</v>
      </c>
      <c r="DB44" s="222">
        <v>0</v>
      </c>
      <c r="DC44" s="244">
        <v>1</v>
      </c>
      <c r="DD44" s="222">
        <v>0</v>
      </c>
      <c r="DE44" s="222">
        <v>0</v>
      </c>
      <c r="DF44" s="222">
        <v>0</v>
      </c>
      <c r="DG44" s="222">
        <v>0</v>
      </c>
      <c r="DH44" s="244">
        <v>1</v>
      </c>
      <c r="DI44" s="222">
        <v>0</v>
      </c>
      <c r="DJ44" s="222">
        <v>0</v>
      </c>
      <c r="DK44" s="222">
        <v>0</v>
      </c>
      <c r="DL44" s="222">
        <v>0</v>
      </c>
      <c r="DM44" s="244">
        <v>1</v>
      </c>
      <c r="DN44" s="222">
        <v>0</v>
      </c>
      <c r="DO44" s="222">
        <v>0</v>
      </c>
      <c r="DP44" s="222">
        <v>0</v>
      </c>
      <c r="DQ44" s="222">
        <v>0</v>
      </c>
      <c r="DR44" s="244">
        <v>1</v>
      </c>
      <c r="DS44" s="222">
        <v>0</v>
      </c>
      <c r="DT44" s="222">
        <v>0</v>
      </c>
      <c r="DU44" s="222">
        <v>0</v>
      </c>
      <c r="DV44" s="222">
        <v>0</v>
      </c>
      <c r="DW44" s="244">
        <v>1</v>
      </c>
      <c r="DX44" s="222">
        <v>0</v>
      </c>
      <c r="DY44" s="222">
        <v>0</v>
      </c>
      <c r="DZ44" s="222">
        <v>0</v>
      </c>
      <c r="EA44" s="222">
        <v>1</v>
      </c>
      <c r="EB44" s="244">
        <v>1</v>
      </c>
      <c r="EC44" s="222">
        <v>0</v>
      </c>
      <c r="ED44" s="222">
        <v>0</v>
      </c>
      <c r="EE44" s="222">
        <v>0</v>
      </c>
      <c r="EF44" s="222">
        <v>1</v>
      </c>
      <c r="EG44" s="244">
        <v>1</v>
      </c>
      <c r="EH44" s="222">
        <v>0</v>
      </c>
      <c r="EI44" s="222">
        <v>0</v>
      </c>
      <c r="EJ44" s="222">
        <v>0</v>
      </c>
      <c r="EK44" s="222">
        <v>1</v>
      </c>
      <c r="EL44" s="244">
        <v>1</v>
      </c>
      <c r="EM44" s="222">
        <v>2</v>
      </c>
      <c r="EN44" s="222">
        <v>1</v>
      </c>
      <c r="EO44" s="222">
        <v>0</v>
      </c>
      <c r="EP44" s="222">
        <v>1</v>
      </c>
      <c r="EQ44" s="244">
        <v>1</v>
      </c>
      <c r="ER44" s="222">
        <v>0</v>
      </c>
      <c r="ES44" s="222">
        <v>0</v>
      </c>
      <c r="ET44" s="222">
        <v>0</v>
      </c>
      <c r="EU44" s="222">
        <v>1</v>
      </c>
      <c r="EV44" s="244">
        <v>1</v>
      </c>
      <c r="EW44" s="222">
        <v>0</v>
      </c>
      <c r="EX44" s="222">
        <v>0</v>
      </c>
      <c r="EY44" s="222">
        <v>0</v>
      </c>
      <c r="EZ44" s="222">
        <v>1</v>
      </c>
      <c r="FA44" s="244">
        <v>1</v>
      </c>
      <c r="FB44" s="222">
        <v>0</v>
      </c>
      <c r="FC44" s="222">
        <v>0</v>
      </c>
      <c r="FD44" s="222">
        <v>0</v>
      </c>
      <c r="FE44" s="222">
        <v>0</v>
      </c>
      <c r="FF44" s="223">
        <f t="shared" si="9"/>
        <v>0</v>
      </c>
      <c r="FG44" s="90">
        <f t="shared" si="0"/>
        <v>30</v>
      </c>
      <c r="FH44" s="231">
        <f t="shared" si="1"/>
        <v>30</v>
      </c>
      <c r="FI44" s="235">
        <f t="shared" si="2"/>
        <v>8</v>
      </c>
      <c r="FJ44" s="236">
        <f t="shared" si="3"/>
        <v>3</v>
      </c>
      <c r="FK44" s="237">
        <f t="shared" si="4"/>
        <v>8</v>
      </c>
      <c r="FL44" s="239">
        <f t="shared" si="5"/>
        <v>13</v>
      </c>
      <c r="FM44" s="240"/>
      <c r="FN44" s="240"/>
      <c r="FO44" s="232"/>
      <c r="FP44" s="233"/>
      <c r="FQ44" s="234"/>
    </row>
    <row r="45" spans="1:175" ht="16.5" customHeight="1" thickBot="1" x14ac:dyDescent="0.3">
      <c r="A45" s="88" t="s">
        <v>124</v>
      </c>
      <c r="B45" s="113">
        <v>41</v>
      </c>
      <c r="C45" s="85" t="s">
        <v>58</v>
      </c>
      <c r="D45" s="81">
        <v>18021602</v>
      </c>
      <c r="E45" s="83">
        <v>43617</v>
      </c>
      <c r="F45" s="84" t="s">
        <v>15</v>
      </c>
      <c r="G45" s="244">
        <v>1</v>
      </c>
      <c r="H45" s="222">
        <v>0</v>
      </c>
      <c r="I45" s="222">
        <v>0</v>
      </c>
      <c r="J45" s="222">
        <v>0</v>
      </c>
      <c r="K45" s="222">
        <v>0</v>
      </c>
      <c r="L45" s="244">
        <v>1</v>
      </c>
      <c r="M45" s="222">
        <v>0</v>
      </c>
      <c r="N45" s="222">
        <v>0</v>
      </c>
      <c r="O45" s="222">
        <v>0</v>
      </c>
      <c r="P45" s="222">
        <v>0</v>
      </c>
      <c r="Q45" s="244">
        <v>1</v>
      </c>
      <c r="R45" s="222">
        <v>0</v>
      </c>
      <c r="S45" s="222">
        <v>0</v>
      </c>
      <c r="T45" s="222">
        <v>0</v>
      </c>
      <c r="U45" s="222">
        <v>0</v>
      </c>
      <c r="V45" s="244">
        <v>1</v>
      </c>
      <c r="W45" s="222">
        <v>0</v>
      </c>
      <c r="X45" s="222">
        <v>0</v>
      </c>
      <c r="Y45" s="222">
        <v>0</v>
      </c>
      <c r="Z45" s="222">
        <v>0</v>
      </c>
      <c r="AA45" s="244">
        <v>1</v>
      </c>
      <c r="AB45" s="222">
        <v>0</v>
      </c>
      <c r="AC45" s="222">
        <v>0</v>
      </c>
      <c r="AD45" s="222">
        <v>8</v>
      </c>
      <c r="AE45" s="222">
        <v>0</v>
      </c>
      <c r="AF45" s="244">
        <v>1</v>
      </c>
      <c r="AG45" s="222">
        <v>0</v>
      </c>
      <c r="AH45" s="222">
        <v>0</v>
      </c>
      <c r="AI45" s="222">
        <v>0</v>
      </c>
      <c r="AJ45" s="222">
        <v>0</v>
      </c>
      <c r="AK45" s="244">
        <v>1</v>
      </c>
      <c r="AL45" s="222">
        <v>0</v>
      </c>
      <c r="AM45" s="222">
        <v>0</v>
      </c>
      <c r="AN45" s="222">
        <v>0</v>
      </c>
      <c r="AO45" s="222">
        <v>0</v>
      </c>
      <c r="AP45" s="244">
        <v>1</v>
      </c>
      <c r="AQ45" s="222">
        <v>0</v>
      </c>
      <c r="AR45" s="222">
        <v>0</v>
      </c>
      <c r="AS45" s="222">
        <v>0</v>
      </c>
      <c r="AT45" s="222">
        <v>0</v>
      </c>
      <c r="AU45" s="244">
        <v>1</v>
      </c>
      <c r="AV45" s="222">
        <v>0</v>
      </c>
      <c r="AW45" s="222">
        <v>0</v>
      </c>
      <c r="AX45" s="222">
        <v>0</v>
      </c>
      <c r="AY45" s="222">
        <v>0</v>
      </c>
      <c r="AZ45" s="244">
        <v>1</v>
      </c>
      <c r="BA45" s="222">
        <v>0</v>
      </c>
      <c r="BB45" s="222">
        <v>0</v>
      </c>
      <c r="BC45" s="222">
        <v>0</v>
      </c>
      <c r="BD45" s="222">
        <v>0</v>
      </c>
      <c r="BE45" s="244">
        <v>1</v>
      </c>
      <c r="BF45" s="222">
        <v>0</v>
      </c>
      <c r="BG45" s="222">
        <v>0</v>
      </c>
      <c r="BH45" s="222">
        <v>0</v>
      </c>
      <c r="BI45" s="222">
        <v>0</v>
      </c>
      <c r="BJ45" s="244">
        <v>1</v>
      </c>
      <c r="BK45" s="222">
        <v>0</v>
      </c>
      <c r="BL45" s="222">
        <v>0</v>
      </c>
      <c r="BM45" s="222">
        <v>0</v>
      </c>
      <c r="BN45" s="222">
        <v>0</v>
      </c>
      <c r="BO45" s="244">
        <v>1</v>
      </c>
      <c r="BP45" s="222">
        <v>0</v>
      </c>
      <c r="BQ45" s="222">
        <v>0</v>
      </c>
      <c r="BR45" s="222">
        <v>0</v>
      </c>
      <c r="BS45" s="222">
        <v>0</v>
      </c>
      <c r="BT45" s="244">
        <v>1</v>
      </c>
      <c r="BU45" s="222">
        <v>0</v>
      </c>
      <c r="BV45" s="222">
        <v>0</v>
      </c>
      <c r="BW45" s="222">
        <v>0</v>
      </c>
      <c r="BX45" s="222">
        <v>0</v>
      </c>
      <c r="BY45" s="244">
        <v>1</v>
      </c>
      <c r="BZ45" s="222">
        <v>0</v>
      </c>
      <c r="CA45" s="222">
        <v>0</v>
      </c>
      <c r="CB45" s="222">
        <v>0</v>
      </c>
      <c r="CC45" s="222">
        <v>0</v>
      </c>
      <c r="CD45" s="244">
        <v>1</v>
      </c>
      <c r="CE45" s="222">
        <v>0</v>
      </c>
      <c r="CF45" s="222">
        <v>0</v>
      </c>
      <c r="CG45" s="222">
        <v>0</v>
      </c>
      <c r="CH45" s="222">
        <v>0</v>
      </c>
      <c r="CI45" s="244">
        <v>1</v>
      </c>
      <c r="CJ45" s="222">
        <v>0</v>
      </c>
      <c r="CK45" s="222">
        <v>0</v>
      </c>
      <c r="CL45" s="222">
        <v>0</v>
      </c>
      <c r="CM45" s="222">
        <v>0</v>
      </c>
      <c r="CN45" s="244">
        <v>1</v>
      </c>
      <c r="CO45" s="222">
        <v>0</v>
      </c>
      <c r="CP45" s="222">
        <v>0</v>
      </c>
      <c r="CQ45" s="222">
        <v>0</v>
      </c>
      <c r="CR45" s="222">
        <v>0</v>
      </c>
      <c r="CS45" s="244">
        <v>1</v>
      </c>
      <c r="CT45" s="222">
        <v>0</v>
      </c>
      <c r="CU45" s="222">
        <v>0</v>
      </c>
      <c r="CV45" s="222">
        <v>0</v>
      </c>
      <c r="CW45" s="222">
        <v>0</v>
      </c>
      <c r="CX45" s="244">
        <v>1</v>
      </c>
      <c r="CY45" s="222">
        <v>0</v>
      </c>
      <c r="CZ45" s="222">
        <v>0</v>
      </c>
      <c r="DA45" s="222">
        <v>0</v>
      </c>
      <c r="DB45" s="222">
        <v>0</v>
      </c>
      <c r="DC45" s="244">
        <v>1</v>
      </c>
      <c r="DD45" s="222">
        <v>0</v>
      </c>
      <c r="DE45" s="222">
        <v>0</v>
      </c>
      <c r="DF45" s="222">
        <v>0</v>
      </c>
      <c r="DG45" s="222">
        <v>0</v>
      </c>
      <c r="DH45" s="244">
        <v>1</v>
      </c>
      <c r="DI45" s="222">
        <v>0</v>
      </c>
      <c r="DJ45" s="222">
        <v>0</v>
      </c>
      <c r="DK45" s="222">
        <v>0</v>
      </c>
      <c r="DL45" s="222">
        <v>0</v>
      </c>
      <c r="DM45" s="244">
        <v>1</v>
      </c>
      <c r="DN45" s="222">
        <v>0</v>
      </c>
      <c r="DO45" s="222">
        <v>0</v>
      </c>
      <c r="DP45" s="222">
        <v>0</v>
      </c>
      <c r="DQ45" s="222">
        <v>0</v>
      </c>
      <c r="DR45" s="244">
        <v>1</v>
      </c>
      <c r="DS45" s="222">
        <v>0</v>
      </c>
      <c r="DT45" s="222">
        <v>0</v>
      </c>
      <c r="DU45" s="222">
        <v>0</v>
      </c>
      <c r="DV45" s="222">
        <v>0</v>
      </c>
      <c r="DW45" s="244">
        <v>1</v>
      </c>
      <c r="DX45" s="222">
        <v>0</v>
      </c>
      <c r="DY45" s="222">
        <v>0</v>
      </c>
      <c r="DZ45" s="222">
        <v>0</v>
      </c>
      <c r="EA45" s="222">
        <v>0</v>
      </c>
      <c r="EB45" s="244">
        <v>1</v>
      </c>
      <c r="EC45" s="222">
        <v>0</v>
      </c>
      <c r="ED45" s="222">
        <v>0</v>
      </c>
      <c r="EE45" s="222">
        <v>0</v>
      </c>
      <c r="EF45" s="222">
        <v>0</v>
      </c>
      <c r="EG45" s="244">
        <v>1</v>
      </c>
      <c r="EH45" s="222">
        <v>0</v>
      </c>
      <c r="EI45" s="222">
        <v>0</v>
      </c>
      <c r="EJ45" s="222">
        <v>0</v>
      </c>
      <c r="EK45" s="222">
        <v>0</v>
      </c>
      <c r="EL45" s="244">
        <v>1</v>
      </c>
      <c r="EM45" s="222">
        <v>0</v>
      </c>
      <c r="EN45" s="222">
        <v>0</v>
      </c>
      <c r="EO45" s="222">
        <v>0</v>
      </c>
      <c r="EP45" s="222">
        <v>0</v>
      </c>
      <c r="EQ45" s="244">
        <v>1</v>
      </c>
      <c r="ER45" s="222">
        <v>0</v>
      </c>
      <c r="ES45" s="222">
        <v>0</v>
      </c>
      <c r="ET45" s="222">
        <v>0</v>
      </c>
      <c r="EU45" s="222">
        <v>0</v>
      </c>
      <c r="EV45" s="244">
        <v>1</v>
      </c>
      <c r="EW45" s="222">
        <v>0</v>
      </c>
      <c r="EX45" s="222">
        <v>0</v>
      </c>
      <c r="EY45" s="222">
        <v>0</v>
      </c>
      <c r="EZ45" s="222">
        <v>0</v>
      </c>
      <c r="FA45" s="244">
        <v>1</v>
      </c>
      <c r="FB45" s="222">
        <v>0</v>
      </c>
      <c r="FC45" s="222">
        <v>0</v>
      </c>
      <c r="FD45" s="222">
        <v>0</v>
      </c>
      <c r="FE45" s="222">
        <v>0</v>
      </c>
      <c r="FF45" s="223">
        <f t="shared" si="9"/>
        <v>0</v>
      </c>
      <c r="FG45" s="90">
        <f t="shared" si="0"/>
        <v>30</v>
      </c>
      <c r="FH45" s="231">
        <f t="shared" si="1"/>
        <v>30</v>
      </c>
      <c r="FI45" s="235">
        <f t="shared" si="2"/>
        <v>0</v>
      </c>
      <c r="FJ45" s="236">
        <f t="shared" si="3"/>
        <v>0</v>
      </c>
      <c r="FK45" s="237">
        <f t="shared" si="4"/>
        <v>8</v>
      </c>
      <c r="FL45" s="239">
        <f t="shared" si="5"/>
        <v>0</v>
      </c>
      <c r="FM45" s="240"/>
      <c r="FN45" s="240"/>
      <c r="FO45" s="232"/>
      <c r="FP45" s="233"/>
      <c r="FQ45" s="234"/>
    </row>
    <row r="46" spans="1:175" ht="15.75" customHeight="1" thickBot="1" x14ac:dyDescent="0.3">
      <c r="A46" s="88" t="s">
        <v>124</v>
      </c>
      <c r="B46" s="81">
        <v>42</v>
      </c>
      <c r="C46" s="85" t="s">
        <v>59</v>
      </c>
      <c r="D46" s="81">
        <v>71622389</v>
      </c>
      <c r="E46" s="83">
        <v>43803</v>
      </c>
      <c r="F46" s="84" t="s">
        <v>15</v>
      </c>
      <c r="G46" s="244">
        <v>1</v>
      </c>
      <c r="H46" s="222">
        <v>0</v>
      </c>
      <c r="I46" s="222">
        <v>0</v>
      </c>
      <c r="J46" s="222">
        <v>0</v>
      </c>
      <c r="K46" s="222">
        <v>0</v>
      </c>
      <c r="L46" s="244">
        <v>1</v>
      </c>
      <c r="M46" s="222">
        <v>2</v>
      </c>
      <c r="N46" s="222">
        <v>0</v>
      </c>
      <c r="O46" s="222">
        <v>0</v>
      </c>
      <c r="P46" s="222">
        <v>10</v>
      </c>
      <c r="Q46" s="244">
        <v>1</v>
      </c>
      <c r="R46" s="222">
        <v>0</v>
      </c>
      <c r="S46" s="222">
        <v>0</v>
      </c>
      <c r="T46" s="222">
        <v>0</v>
      </c>
      <c r="U46" s="222">
        <v>0</v>
      </c>
      <c r="V46" s="244">
        <v>1</v>
      </c>
      <c r="W46" s="222">
        <v>2</v>
      </c>
      <c r="X46" s="222">
        <v>1</v>
      </c>
      <c r="Y46" s="222">
        <v>0</v>
      </c>
      <c r="Z46" s="222">
        <v>0</v>
      </c>
      <c r="AA46" s="244">
        <v>1</v>
      </c>
      <c r="AB46" s="222">
        <v>2</v>
      </c>
      <c r="AC46" s="222">
        <v>1</v>
      </c>
      <c r="AD46" s="222">
        <v>11</v>
      </c>
      <c r="AE46" s="222">
        <v>0</v>
      </c>
      <c r="AF46" s="244">
        <v>1</v>
      </c>
      <c r="AG46" s="222">
        <v>2</v>
      </c>
      <c r="AH46" s="222">
        <v>1</v>
      </c>
      <c r="AI46" s="222">
        <v>0</v>
      </c>
      <c r="AJ46" s="222">
        <v>0</v>
      </c>
      <c r="AK46" s="244">
        <v>1</v>
      </c>
      <c r="AL46" s="222">
        <v>0</v>
      </c>
      <c r="AM46" s="222">
        <v>0</v>
      </c>
      <c r="AN46" s="222">
        <v>0</v>
      </c>
      <c r="AO46" s="222">
        <v>0</v>
      </c>
      <c r="AP46" s="244">
        <v>1</v>
      </c>
      <c r="AQ46" s="222">
        <v>0</v>
      </c>
      <c r="AR46" s="222">
        <v>0</v>
      </c>
      <c r="AS46" s="222">
        <v>0</v>
      </c>
      <c r="AT46" s="222">
        <v>0</v>
      </c>
      <c r="AU46" s="244">
        <v>1</v>
      </c>
      <c r="AV46" s="222">
        <v>2</v>
      </c>
      <c r="AW46" s="222">
        <v>0</v>
      </c>
      <c r="AX46" s="222">
        <v>0</v>
      </c>
      <c r="AY46" s="222">
        <v>0</v>
      </c>
      <c r="AZ46" s="244">
        <v>1</v>
      </c>
      <c r="BA46" s="222">
        <v>0</v>
      </c>
      <c r="BB46" s="222">
        <v>0</v>
      </c>
      <c r="BC46" s="222">
        <v>0</v>
      </c>
      <c r="BD46" s="222">
        <v>0</v>
      </c>
      <c r="BE46" s="244">
        <v>1</v>
      </c>
      <c r="BF46" s="222">
        <v>2</v>
      </c>
      <c r="BG46" s="222">
        <v>0</v>
      </c>
      <c r="BH46" s="222">
        <v>0</v>
      </c>
      <c r="BI46" s="222">
        <v>8</v>
      </c>
      <c r="BJ46" s="244">
        <v>1</v>
      </c>
      <c r="BK46" s="222">
        <v>2</v>
      </c>
      <c r="BL46" s="222">
        <v>0</v>
      </c>
      <c r="BM46" s="222">
        <v>0</v>
      </c>
      <c r="BN46" s="222">
        <v>8</v>
      </c>
      <c r="BO46" s="244">
        <v>1</v>
      </c>
      <c r="BP46" s="222">
        <v>2</v>
      </c>
      <c r="BQ46" s="222">
        <v>0</v>
      </c>
      <c r="BR46" s="222">
        <v>0</v>
      </c>
      <c r="BS46" s="222">
        <v>8</v>
      </c>
      <c r="BT46" s="244">
        <v>1</v>
      </c>
      <c r="BU46" s="222">
        <v>2</v>
      </c>
      <c r="BV46" s="222">
        <v>1</v>
      </c>
      <c r="BW46" s="222">
        <v>0</v>
      </c>
      <c r="BX46" s="222">
        <v>8</v>
      </c>
      <c r="BY46" s="244">
        <v>1</v>
      </c>
      <c r="BZ46" s="222">
        <v>2</v>
      </c>
      <c r="CA46" s="222">
        <v>1</v>
      </c>
      <c r="CB46" s="222">
        <v>0</v>
      </c>
      <c r="CC46" s="222">
        <v>8</v>
      </c>
      <c r="CD46" s="244">
        <v>1</v>
      </c>
      <c r="CE46" s="222">
        <v>2</v>
      </c>
      <c r="CF46" s="222">
        <v>1</v>
      </c>
      <c r="CG46" s="222">
        <v>0</v>
      </c>
      <c r="CH46" s="222">
        <v>8</v>
      </c>
      <c r="CI46" s="244">
        <v>1</v>
      </c>
      <c r="CJ46" s="222">
        <v>0</v>
      </c>
      <c r="CK46" s="222">
        <v>0</v>
      </c>
      <c r="CL46" s="222">
        <v>0</v>
      </c>
      <c r="CM46" s="222">
        <v>0</v>
      </c>
      <c r="CN46" s="244">
        <v>1</v>
      </c>
      <c r="CO46" s="222">
        <v>2</v>
      </c>
      <c r="CP46" s="222">
        <v>1</v>
      </c>
      <c r="CQ46" s="222">
        <v>0</v>
      </c>
      <c r="CR46" s="222">
        <v>8</v>
      </c>
      <c r="CS46" s="244">
        <v>1</v>
      </c>
      <c r="CT46" s="222">
        <v>2</v>
      </c>
      <c r="CU46" s="222">
        <v>1</v>
      </c>
      <c r="CV46" s="222">
        <v>0</v>
      </c>
      <c r="CW46" s="222">
        <v>8</v>
      </c>
      <c r="CX46" s="244">
        <v>1</v>
      </c>
      <c r="CY46" s="222">
        <v>1</v>
      </c>
      <c r="CZ46" s="222">
        <v>1</v>
      </c>
      <c r="DA46" s="222">
        <v>0</v>
      </c>
      <c r="DB46" s="222">
        <v>8</v>
      </c>
      <c r="DC46" s="244">
        <v>1</v>
      </c>
      <c r="DD46" s="222">
        <v>2</v>
      </c>
      <c r="DE46" s="222">
        <v>1</v>
      </c>
      <c r="DF46" s="222">
        <v>0</v>
      </c>
      <c r="DG46" s="222">
        <v>8</v>
      </c>
      <c r="DH46" s="244">
        <v>1</v>
      </c>
      <c r="DI46" s="222">
        <v>2</v>
      </c>
      <c r="DJ46" s="222">
        <v>1</v>
      </c>
      <c r="DK46" s="222">
        <v>0</v>
      </c>
      <c r="DL46" s="222">
        <v>8</v>
      </c>
      <c r="DM46" s="244">
        <v>1</v>
      </c>
      <c r="DN46" s="222">
        <v>2</v>
      </c>
      <c r="DO46" s="222">
        <v>1</v>
      </c>
      <c r="DP46" s="222">
        <v>0</v>
      </c>
      <c r="DQ46" s="222">
        <v>8</v>
      </c>
      <c r="DR46" s="244">
        <v>1</v>
      </c>
      <c r="DS46" s="222">
        <v>0</v>
      </c>
      <c r="DT46" s="222">
        <v>0</v>
      </c>
      <c r="DU46" s="222">
        <v>0</v>
      </c>
      <c r="DV46" s="222">
        <v>0</v>
      </c>
      <c r="DW46" s="244">
        <v>1</v>
      </c>
      <c r="DX46" s="222">
        <v>2</v>
      </c>
      <c r="DY46" s="222">
        <v>1</v>
      </c>
      <c r="DZ46" s="222">
        <v>0</v>
      </c>
      <c r="EA46" s="222">
        <v>8</v>
      </c>
      <c r="EB46" s="244">
        <v>1</v>
      </c>
      <c r="EC46" s="222">
        <v>2</v>
      </c>
      <c r="ED46" s="222">
        <v>1</v>
      </c>
      <c r="EE46" s="222">
        <v>0</v>
      </c>
      <c r="EF46" s="222">
        <v>8</v>
      </c>
      <c r="EG46" s="244">
        <v>1</v>
      </c>
      <c r="EH46" s="222">
        <v>2</v>
      </c>
      <c r="EI46" s="222">
        <v>1</v>
      </c>
      <c r="EJ46" s="222">
        <v>0</v>
      </c>
      <c r="EK46" s="222">
        <v>8</v>
      </c>
      <c r="EL46" s="244">
        <v>1</v>
      </c>
      <c r="EM46" s="222">
        <v>2</v>
      </c>
      <c r="EN46" s="222">
        <v>1</v>
      </c>
      <c r="EO46" s="222">
        <v>0</v>
      </c>
      <c r="EP46" s="222">
        <v>8</v>
      </c>
      <c r="EQ46" s="244">
        <v>1</v>
      </c>
      <c r="ER46" s="222">
        <v>2</v>
      </c>
      <c r="ES46" s="222">
        <v>1</v>
      </c>
      <c r="ET46" s="222">
        <v>0</v>
      </c>
      <c r="EU46" s="222">
        <v>8</v>
      </c>
      <c r="EV46" s="244">
        <v>1</v>
      </c>
      <c r="EW46" s="222">
        <v>2</v>
      </c>
      <c r="EX46" s="222">
        <v>1</v>
      </c>
      <c r="EY46" s="222">
        <v>0</v>
      </c>
      <c r="EZ46" s="222">
        <v>8</v>
      </c>
      <c r="FA46" s="244">
        <v>1</v>
      </c>
      <c r="FB46" s="222">
        <v>0</v>
      </c>
      <c r="FC46" s="222">
        <v>0</v>
      </c>
      <c r="FD46" s="222">
        <v>0</v>
      </c>
      <c r="FE46" s="222">
        <v>0</v>
      </c>
      <c r="FF46" s="223">
        <f t="shared" si="9"/>
        <v>0</v>
      </c>
      <c r="FG46" s="90">
        <f t="shared" si="0"/>
        <v>30</v>
      </c>
      <c r="FH46" s="231">
        <f t="shared" si="1"/>
        <v>30</v>
      </c>
      <c r="FI46" s="235">
        <f t="shared" si="2"/>
        <v>45</v>
      </c>
      <c r="FJ46" s="236">
        <f t="shared" si="3"/>
        <v>18</v>
      </c>
      <c r="FK46" s="237">
        <f t="shared" si="4"/>
        <v>11</v>
      </c>
      <c r="FL46" s="239">
        <f t="shared" si="5"/>
        <v>154</v>
      </c>
      <c r="FM46" s="240"/>
      <c r="FN46" s="240"/>
      <c r="FO46" s="232"/>
      <c r="FP46" s="233"/>
      <c r="FQ46" s="234"/>
    </row>
    <row r="47" spans="1:175" ht="15.75" thickBot="1" x14ac:dyDescent="0.3">
      <c r="A47" s="88" t="s">
        <v>124</v>
      </c>
      <c r="B47" s="113">
        <v>43</v>
      </c>
      <c r="C47" s="85" t="s">
        <v>60</v>
      </c>
      <c r="D47" s="81">
        <v>40816865</v>
      </c>
      <c r="E47" s="83">
        <v>43617</v>
      </c>
      <c r="F47" s="84" t="s">
        <v>15</v>
      </c>
      <c r="G47" s="244">
        <v>1</v>
      </c>
      <c r="H47" s="222">
        <v>0</v>
      </c>
      <c r="I47" s="222">
        <v>0</v>
      </c>
      <c r="J47" s="222">
        <v>0</v>
      </c>
      <c r="K47" s="222">
        <v>0</v>
      </c>
      <c r="L47" s="244">
        <v>1</v>
      </c>
      <c r="M47" s="222">
        <v>2</v>
      </c>
      <c r="N47" s="222">
        <v>0</v>
      </c>
      <c r="O47" s="222">
        <v>0</v>
      </c>
      <c r="P47" s="222">
        <v>0</v>
      </c>
      <c r="Q47" s="244">
        <v>1</v>
      </c>
      <c r="R47" s="222">
        <v>0</v>
      </c>
      <c r="S47" s="222">
        <v>0</v>
      </c>
      <c r="T47" s="222">
        <v>0</v>
      </c>
      <c r="U47" s="222">
        <v>0</v>
      </c>
      <c r="V47" s="244">
        <v>1</v>
      </c>
      <c r="W47" s="222">
        <v>2</v>
      </c>
      <c r="X47" s="222">
        <v>1</v>
      </c>
      <c r="Y47" s="222">
        <v>0</v>
      </c>
      <c r="Z47" s="222">
        <v>2</v>
      </c>
      <c r="AA47" s="244">
        <v>1</v>
      </c>
      <c r="AB47" s="222">
        <v>2</v>
      </c>
      <c r="AC47" s="222">
        <v>1</v>
      </c>
      <c r="AD47" s="222">
        <v>11</v>
      </c>
      <c r="AE47" s="222">
        <v>2</v>
      </c>
      <c r="AF47" s="244">
        <v>1</v>
      </c>
      <c r="AG47" s="222">
        <v>2</v>
      </c>
      <c r="AH47" s="222">
        <v>2</v>
      </c>
      <c r="AI47" s="222">
        <v>0</v>
      </c>
      <c r="AJ47" s="222">
        <v>3</v>
      </c>
      <c r="AK47" s="244">
        <v>1</v>
      </c>
      <c r="AL47" s="222">
        <v>0</v>
      </c>
      <c r="AM47" s="222">
        <v>0</v>
      </c>
      <c r="AN47" s="222">
        <v>0</v>
      </c>
      <c r="AO47" s="222">
        <v>0</v>
      </c>
      <c r="AP47" s="244">
        <v>1</v>
      </c>
      <c r="AQ47" s="222">
        <v>0</v>
      </c>
      <c r="AR47" s="222">
        <v>0</v>
      </c>
      <c r="AS47" s="222">
        <v>0</v>
      </c>
      <c r="AT47" s="222">
        <v>0</v>
      </c>
      <c r="AU47" s="244">
        <v>1</v>
      </c>
      <c r="AV47" s="222">
        <v>2</v>
      </c>
      <c r="AW47" s="222">
        <v>0</v>
      </c>
      <c r="AX47" s="222">
        <v>0</v>
      </c>
      <c r="AY47" s="222">
        <v>1</v>
      </c>
      <c r="AZ47" s="244">
        <v>1</v>
      </c>
      <c r="BA47" s="222">
        <v>2</v>
      </c>
      <c r="BB47" s="222">
        <v>1</v>
      </c>
      <c r="BC47" s="222">
        <v>11</v>
      </c>
      <c r="BD47" s="222">
        <v>0</v>
      </c>
      <c r="BE47" s="244">
        <v>1</v>
      </c>
      <c r="BF47" s="222">
        <v>2</v>
      </c>
      <c r="BG47" s="222">
        <v>1</v>
      </c>
      <c r="BH47" s="222">
        <v>0</v>
      </c>
      <c r="BI47" s="222">
        <v>0</v>
      </c>
      <c r="BJ47" s="244">
        <v>1</v>
      </c>
      <c r="BK47" s="222">
        <v>2</v>
      </c>
      <c r="BL47" s="222">
        <v>1</v>
      </c>
      <c r="BM47" s="222">
        <v>0</v>
      </c>
      <c r="BN47" s="222">
        <v>0</v>
      </c>
      <c r="BO47" s="244">
        <v>1</v>
      </c>
      <c r="BP47" s="222">
        <v>0.5</v>
      </c>
      <c r="BQ47" s="222">
        <v>0</v>
      </c>
      <c r="BR47" s="222">
        <v>0</v>
      </c>
      <c r="BS47" s="222">
        <v>0</v>
      </c>
      <c r="BT47" s="244">
        <v>1</v>
      </c>
      <c r="BU47" s="222">
        <v>2</v>
      </c>
      <c r="BV47" s="222">
        <v>1</v>
      </c>
      <c r="BW47" s="222">
        <v>0</v>
      </c>
      <c r="BX47" s="222">
        <v>0</v>
      </c>
      <c r="BY47" s="244">
        <v>1</v>
      </c>
      <c r="BZ47" s="222">
        <v>2</v>
      </c>
      <c r="CA47" s="222">
        <v>1</v>
      </c>
      <c r="CB47" s="222">
        <v>0</v>
      </c>
      <c r="CC47" s="222">
        <v>0</v>
      </c>
      <c r="CD47" s="244">
        <v>1</v>
      </c>
      <c r="CE47" s="222">
        <v>2</v>
      </c>
      <c r="CF47" s="222">
        <v>1</v>
      </c>
      <c r="CG47" s="222">
        <v>0</v>
      </c>
      <c r="CH47" s="222">
        <v>0</v>
      </c>
      <c r="CI47" s="244">
        <v>1</v>
      </c>
      <c r="CJ47" s="222">
        <v>0</v>
      </c>
      <c r="CK47" s="222">
        <v>0</v>
      </c>
      <c r="CL47" s="222">
        <v>0</v>
      </c>
      <c r="CM47" s="222">
        <v>0</v>
      </c>
      <c r="CN47" s="244">
        <v>1</v>
      </c>
      <c r="CO47" s="222">
        <v>2</v>
      </c>
      <c r="CP47" s="222">
        <v>1</v>
      </c>
      <c r="CQ47" s="222">
        <v>0</v>
      </c>
      <c r="CR47" s="222">
        <v>2</v>
      </c>
      <c r="CS47" s="244">
        <v>1</v>
      </c>
      <c r="CT47" s="222">
        <v>2</v>
      </c>
      <c r="CU47" s="222">
        <v>2</v>
      </c>
      <c r="CV47" s="222">
        <v>0</v>
      </c>
      <c r="CW47" s="222">
        <v>3</v>
      </c>
      <c r="CX47" s="244">
        <v>1</v>
      </c>
      <c r="CY47" s="222">
        <v>2</v>
      </c>
      <c r="CZ47" s="222">
        <v>2</v>
      </c>
      <c r="DA47" s="222">
        <v>0</v>
      </c>
      <c r="DB47" s="222">
        <v>3</v>
      </c>
      <c r="DC47" s="244">
        <v>1</v>
      </c>
      <c r="DD47" s="222">
        <v>2</v>
      </c>
      <c r="DE47" s="222">
        <v>2</v>
      </c>
      <c r="DF47" s="222">
        <v>0</v>
      </c>
      <c r="DG47" s="222">
        <v>3</v>
      </c>
      <c r="DH47" s="244">
        <v>1</v>
      </c>
      <c r="DI47" s="222">
        <v>2</v>
      </c>
      <c r="DJ47" s="222">
        <v>0</v>
      </c>
      <c r="DK47" s="222">
        <v>0</v>
      </c>
      <c r="DL47" s="222">
        <v>1</v>
      </c>
      <c r="DM47" s="244">
        <v>1</v>
      </c>
      <c r="DN47" s="222">
        <v>2</v>
      </c>
      <c r="DO47" s="222">
        <v>0</v>
      </c>
      <c r="DP47" s="222">
        <v>0</v>
      </c>
      <c r="DQ47" s="222">
        <v>1</v>
      </c>
      <c r="DR47" s="244">
        <v>1</v>
      </c>
      <c r="DS47" s="222">
        <v>0</v>
      </c>
      <c r="DT47" s="222">
        <v>0</v>
      </c>
      <c r="DU47" s="222">
        <v>8</v>
      </c>
      <c r="DV47" s="222">
        <v>0</v>
      </c>
      <c r="DW47" s="244">
        <v>1</v>
      </c>
      <c r="DX47" s="222">
        <v>2</v>
      </c>
      <c r="DY47" s="222">
        <v>1</v>
      </c>
      <c r="DZ47" s="222">
        <v>0</v>
      </c>
      <c r="EA47" s="222">
        <v>0</v>
      </c>
      <c r="EB47" s="244">
        <v>1</v>
      </c>
      <c r="EC47" s="222">
        <v>2</v>
      </c>
      <c r="ED47" s="222">
        <v>1</v>
      </c>
      <c r="EE47" s="222">
        <v>0</v>
      </c>
      <c r="EF47" s="222">
        <v>0</v>
      </c>
      <c r="EG47" s="244">
        <v>1</v>
      </c>
      <c r="EH47" s="222">
        <v>0</v>
      </c>
      <c r="EI47" s="222">
        <v>0</v>
      </c>
      <c r="EJ47" s="222">
        <v>0</v>
      </c>
      <c r="EK47" s="222">
        <v>0</v>
      </c>
      <c r="EL47" s="244">
        <v>1</v>
      </c>
      <c r="EM47" s="222">
        <v>2</v>
      </c>
      <c r="EN47" s="222">
        <v>1</v>
      </c>
      <c r="EO47" s="222">
        <v>0</v>
      </c>
      <c r="EP47" s="222">
        <v>0</v>
      </c>
      <c r="EQ47" s="244">
        <v>1</v>
      </c>
      <c r="ER47" s="222">
        <v>2</v>
      </c>
      <c r="ES47" s="222">
        <v>1</v>
      </c>
      <c r="ET47" s="222">
        <v>0</v>
      </c>
      <c r="EU47" s="222">
        <v>0</v>
      </c>
      <c r="EV47" s="244">
        <v>1</v>
      </c>
      <c r="EW47" s="222">
        <v>2</v>
      </c>
      <c r="EX47" s="222">
        <v>0</v>
      </c>
      <c r="EY47" s="222">
        <v>0</v>
      </c>
      <c r="EZ47" s="222">
        <v>0</v>
      </c>
      <c r="FA47" s="244">
        <v>1</v>
      </c>
      <c r="FB47" s="222">
        <v>0</v>
      </c>
      <c r="FC47" s="222">
        <v>0</v>
      </c>
      <c r="FD47" s="222">
        <v>0</v>
      </c>
      <c r="FE47" s="222">
        <v>0</v>
      </c>
      <c r="FF47" s="223">
        <f t="shared" si="9"/>
        <v>0</v>
      </c>
      <c r="FG47" s="90">
        <f t="shared" si="0"/>
        <v>30</v>
      </c>
      <c r="FH47" s="231">
        <f t="shared" si="1"/>
        <v>30</v>
      </c>
      <c r="FI47" s="235">
        <f t="shared" si="2"/>
        <v>44.5</v>
      </c>
      <c r="FJ47" s="236">
        <f t="shared" si="3"/>
        <v>21</v>
      </c>
      <c r="FK47" s="237">
        <f t="shared" si="4"/>
        <v>30</v>
      </c>
      <c r="FL47" s="239">
        <f t="shared" si="5"/>
        <v>21</v>
      </c>
      <c r="FM47" s="240"/>
      <c r="FN47" s="240"/>
      <c r="FO47" s="232"/>
      <c r="FP47" s="233"/>
      <c r="FQ47" s="234"/>
    </row>
    <row r="48" spans="1:175" ht="15.75" thickBot="1" x14ac:dyDescent="0.3">
      <c r="A48" s="88" t="s">
        <v>126</v>
      </c>
      <c r="B48" s="113">
        <v>44</v>
      </c>
      <c r="C48" s="85" t="s">
        <v>61</v>
      </c>
      <c r="D48" s="81">
        <v>45582179</v>
      </c>
      <c r="E48" s="83">
        <v>43617</v>
      </c>
      <c r="F48" s="84" t="s">
        <v>15</v>
      </c>
      <c r="G48" s="244">
        <v>1</v>
      </c>
      <c r="H48" s="222">
        <v>0</v>
      </c>
      <c r="I48" s="222">
        <v>0</v>
      </c>
      <c r="J48" s="222">
        <v>0</v>
      </c>
      <c r="K48" s="222">
        <v>0</v>
      </c>
      <c r="L48" s="244">
        <v>1</v>
      </c>
      <c r="M48" s="222">
        <v>0</v>
      </c>
      <c r="N48" s="222">
        <v>0</v>
      </c>
      <c r="O48" s="222">
        <v>0</v>
      </c>
      <c r="P48" s="222">
        <v>0</v>
      </c>
      <c r="Q48" s="244">
        <v>1</v>
      </c>
      <c r="R48" s="222">
        <v>0</v>
      </c>
      <c r="S48" s="222">
        <v>0</v>
      </c>
      <c r="T48" s="222">
        <v>0</v>
      </c>
      <c r="U48" s="222">
        <v>0</v>
      </c>
      <c r="V48" s="244">
        <v>1</v>
      </c>
      <c r="W48" s="222">
        <v>2</v>
      </c>
      <c r="X48" s="222">
        <v>0</v>
      </c>
      <c r="Y48" s="222">
        <v>0</v>
      </c>
      <c r="Z48" s="222">
        <v>0</v>
      </c>
      <c r="AA48" s="244">
        <v>1</v>
      </c>
      <c r="AB48" s="222">
        <v>2</v>
      </c>
      <c r="AC48" s="222">
        <v>1</v>
      </c>
      <c r="AD48" s="222">
        <v>11</v>
      </c>
      <c r="AE48" s="222">
        <v>0</v>
      </c>
      <c r="AF48" s="244">
        <v>1</v>
      </c>
      <c r="AG48" s="222">
        <v>2</v>
      </c>
      <c r="AH48" s="222">
        <v>0</v>
      </c>
      <c r="AI48" s="222">
        <v>0</v>
      </c>
      <c r="AJ48" s="222">
        <v>0</v>
      </c>
      <c r="AK48" s="244">
        <v>1</v>
      </c>
      <c r="AL48" s="222">
        <v>0</v>
      </c>
      <c r="AM48" s="222">
        <v>0</v>
      </c>
      <c r="AN48" s="222">
        <v>0</v>
      </c>
      <c r="AO48" s="222">
        <v>0</v>
      </c>
      <c r="AP48" s="244">
        <v>1</v>
      </c>
      <c r="AQ48" s="222">
        <v>0</v>
      </c>
      <c r="AR48" s="222">
        <v>0</v>
      </c>
      <c r="AS48" s="222">
        <v>0</v>
      </c>
      <c r="AT48" s="222">
        <v>0</v>
      </c>
      <c r="AU48" s="244">
        <v>1</v>
      </c>
      <c r="AV48" s="222">
        <v>0</v>
      </c>
      <c r="AW48" s="222">
        <v>0</v>
      </c>
      <c r="AX48" s="222">
        <v>0</v>
      </c>
      <c r="AY48" s="222">
        <v>0</v>
      </c>
      <c r="AZ48" s="244">
        <v>1</v>
      </c>
      <c r="BA48" s="222">
        <v>0</v>
      </c>
      <c r="BB48" s="222">
        <v>0</v>
      </c>
      <c r="BC48" s="222">
        <v>0</v>
      </c>
      <c r="BD48" s="222">
        <v>0</v>
      </c>
      <c r="BE48" s="244">
        <v>1</v>
      </c>
      <c r="BF48" s="222">
        <v>2</v>
      </c>
      <c r="BG48" s="222">
        <v>1</v>
      </c>
      <c r="BH48" s="222">
        <v>0</v>
      </c>
      <c r="BI48" s="222">
        <v>0</v>
      </c>
      <c r="BJ48" s="244">
        <v>1</v>
      </c>
      <c r="BK48" s="222">
        <v>2</v>
      </c>
      <c r="BL48" s="222">
        <v>1</v>
      </c>
      <c r="BM48" s="222">
        <v>0</v>
      </c>
      <c r="BN48" s="222">
        <v>0</v>
      </c>
      <c r="BO48" s="244">
        <v>1</v>
      </c>
      <c r="BP48" s="222">
        <v>2</v>
      </c>
      <c r="BQ48" s="222">
        <v>0</v>
      </c>
      <c r="BR48" s="222">
        <v>0</v>
      </c>
      <c r="BS48" s="222">
        <v>0</v>
      </c>
      <c r="BT48" s="244">
        <v>1</v>
      </c>
      <c r="BU48" s="222">
        <v>2</v>
      </c>
      <c r="BV48" s="222">
        <v>0</v>
      </c>
      <c r="BW48" s="222">
        <v>0</v>
      </c>
      <c r="BX48" s="222">
        <v>0</v>
      </c>
      <c r="BY48" s="244">
        <v>1</v>
      </c>
      <c r="BZ48" s="222">
        <v>2</v>
      </c>
      <c r="CA48" s="222">
        <v>0</v>
      </c>
      <c r="CB48" s="222">
        <v>0</v>
      </c>
      <c r="CC48" s="222">
        <v>0</v>
      </c>
      <c r="CD48" s="244">
        <v>1</v>
      </c>
      <c r="CE48" s="222">
        <v>0</v>
      </c>
      <c r="CF48" s="222">
        <v>0</v>
      </c>
      <c r="CG48" s="222">
        <v>0</v>
      </c>
      <c r="CH48" s="222">
        <v>0</v>
      </c>
      <c r="CI48" s="244">
        <v>1</v>
      </c>
      <c r="CJ48" s="222">
        <v>0</v>
      </c>
      <c r="CK48" s="222">
        <v>0</v>
      </c>
      <c r="CL48" s="222">
        <v>0</v>
      </c>
      <c r="CM48" s="222">
        <v>0</v>
      </c>
      <c r="CN48" s="244">
        <v>1</v>
      </c>
      <c r="CO48" s="222">
        <v>2</v>
      </c>
      <c r="CP48" s="222">
        <v>1</v>
      </c>
      <c r="CQ48" s="222">
        <v>0</v>
      </c>
      <c r="CR48" s="222">
        <v>0</v>
      </c>
      <c r="CS48" s="244">
        <v>1</v>
      </c>
      <c r="CT48" s="222">
        <v>1</v>
      </c>
      <c r="CU48" s="222">
        <v>0</v>
      </c>
      <c r="CV48" s="222">
        <v>0</v>
      </c>
      <c r="CW48" s="222">
        <v>0</v>
      </c>
      <c r="CX48" s="244">
        <v>1</v>
      </c>
      <c r="CY48" s="222">
        <v>2</v>
      </c>
      <c r="CZ48" s="222">
        <v>1</v>
      </c>
      <c r="DA48" s="222">
        <v>0</v>
      </c>
      <c r="DB48" s="222">
        <v>0</v>
      </c>
      <c r="DC48" s="244">
        <v>1</v>
      </c>
      <c r="DD48" s="222">
        <v>2</v>
      </c>
      <c r="DE48" s="222">
        <v>1</v>
      </c>
      <c r="DF48" s="222">
        <v>0</v>
      </c>
      <c r="DG48" s="222">
        <v>0</v>
      </c>
      <c r="DH48" s="244">
        <v>1</v>
      </c>
      <c r="DI48" s="222">
        <v>2</v>
      </c>
      <c r="DJ48" s="222">
        <v>0</v>
      </c>
      <c r="DK48" s="222">
        <v>0</v>
      </c>
      <c r="DL48" s="222">
        <v>0</v>
      </c>
      <c r="DM48" s="244">
        <v>1</v>
      </c>
      <c r="DN48" s="222">
        <v>0</v>
      </c>
      <c r="DO48" s="222">
        <v>0</v>
      </c>
      <c r="DP48" s="222">
        <v>0</v>
      </c>
      <c r="DQ48" s="222">
        <v>0</v>
      </c>
      <c r="DR48" s="244">
        <v>1</v>
      </c>
      <c r="DS48" s="222">
        <v>0</v>
      </c>
      <c r="DT48" s="222">
        <v>0</v>
      </c>
      <c r="DU48" s="222">
        <v>0</v>
      </c>
      <c r="DV48" s="222">
        <v>0</v>
      </c>
      <c r="DW48" s="244">
        <v>1</v>
      </c>
      <c r="DX48" s="222">
        <v>2</v>
      </c>
      <c r="DY48" s="222">
        <v>0</v>
      </c>
      <c r="DZ48" s="222">
        <v>0</v>
      </c>
      <c r="EA48" s="222">
        <v>0</v>
      </c>
      <c r="EB48" s="244">
        <v>1</v>
      </c>
      <c r="EC48" s="222">
        <v>2</v>
      </c>
      <c r="ED48" s="222">
        <v>1</v>
      </c>
      <c r="EE48" s="222">
        <v>0</v>
      </c>
      <c r="EF48" s="222">
        <v>0</v>
      </c>
      <c r="EG48" s="244">
        <v>1</v>
      </c>
      <c r="EH48" s="222">
        <v>2</v>
      </c>
      <c r="EI48" s="222">
        <v>0</v>
      </c>
      <c r="EJ48" s="222">
        <v>0</v>
      </c>
      <c r="EK48" s="222">
        <v>0</v>
      </c>
      <c r="EL48" s="244">
        <v>1</v>
      </c>
      <c r="EM48" s="222">
        <v>2</v>
      </c>
      <c r="EN48" s="222">
        <v>1</v>
      </c>
      <c r="EO48" s="222">
        <v>0</v>
      </c>
      <c r="EP48" s="222">
        <v>0</v>
      </c>
      <c r="EQ48" s="244">
        <v>1</v>
      </c>
      <c r="ER48" s="222">
        <v>2</v>
      </c>
      <c r="ES48" s="222">
        <v>1</v>
      </c>
      <c r="ET48" s="222">
        <v>0</v>
      </c>
      <c r="EU48" s="222">
        <v>0</v>
      </c>
      <c r="EV48" s="244">
        <v>1</v>
      </c>
      <c r="EW48" s="222">
        <v>0</v>
      </c>
      <c r="EX48" s="222">
        <v>0</v>
      </c>
      <c r="EY48" s="222">
        <v>0</v>
      </c>
      <c r="EZ48" s="222">
        <v>0</v>
      </c>
      <c r="FA48" s="244">
        <v>1</v>
      </c>
      <c r="FB48" s="222">
        <v>0</v>
      </c>
      <c r="FC48" s="222">
        <v>0</v>
      </c>
      <c r="FD48" s="222">
        <v>0</v>
      </c>
      <c r="FE48" s="222">
        <v>0</v>
      </c>
      <c r="FF48" s="223">
        <f t="shared" si="9"/>
        <v>0</v>
      </c>
      <c r="FG48" s="90">
        <f t="shared" si="0"/>
        <v>30</v>
      </c>
      <c r="FH48" s="231">
        <f t="shared" si="1"/>
        <v>30</v>
      </c>
      <c r="FI48" s="235">
        <f t="shared" si="2"/>
        <v>35</v>
      </c>
      <c r="FJ48" s="236">
        <f t="shared" si="3"/>
        <v>9</v>
      </c>
      <c r="FK48" s="237">
        <f t="shared" si="4"/>
        <v>11</v>
      </c>
      <c r="FL48" s="239">
        <f t="shared" si="5"/>
        <v>0</v>
      </c>
      <c r="FM48" s="240"/>
      <c r="FN48" s="240"/>
      <c r="FO48" s="232"/>
      <c r="FP48" s="233"/>
      <c r="FQ48" s="234"/>
    </row>
    <row r="49" spans="1:173" ht="15.75" thickBot="1" x14ac:dyDescent="0.3">
      <c r="A49" s="88" t="s">
        <v>125</v>
      </c>
      <c r="B49" s="81">
        <v>45</v>
      </c>
      <c r="C49" s="85" t="s">
        <v>62</v>
      </c>
      <c r="D49" s="81">
        <v>43968133</v>
      </c>
      <c r="E49" s="83">
        <v>43617</v>
      </c>
      <c r="F49" s="84" t="s">
        <v>15</v>
      </c>
      <c r="G49" s="244">
        <v>1</v>
      </c>
      <c r="H49" s="222">
        <v>2</v>
      </c>
      <c r="I49" s="222">
        <v>1</v>
      </c>
      <c r="J49" s="222">
        <v>11</v>
      </c>
      <c r="K49" s="222">
        <v>8</v>
      </c>
      <c r="L49" s="244">
        <v>1</v>
      </c>
      <c r="M49" s="222">
        <v>2</v>
      </c>
      <c r="N49" s="222">
        <v>1</v>
      </c>
      <c r="O49" s="222">
        <v>0</v>
      </c>
      <c r="P49" s="222">
        <v>0</v>
      </c>
      <c r="Q49" s="244">
        <v>1</v>
      </c>
      <c r="R49" s="222">
        <v>2</v>
      </c>
      <c r="S49" s="222">
        <v>1</v>
      </c>
      <c r="T49" s="222">
        <v>11</v>
      </c>
      <c r="U49" s="222">
        <v>8</v>
      </c>
      <c r="V49" s="244">
        <v>1</v>
      </c>
      <c r="W49" s="222">
        <v>2</v>
      </c>
      <c r="X49" s="222">
        <v>1</v>
      </c>
      <c r="Y49" s="222">
        <v>0</v>
      </c>
      <c r="Z49" s="222">
        <v>8</v>
      </c>
      <c r="AA49" s="244">
        <v>1</v>
      </c>
      <c r="AB49" s="222">
        <v>2</v>
      </c>
      <c r="AC49" s="222">
        <v>1</v>
      </c>
      <c r="AD49" s="222">
        <v>11</v>
      </c>
      <c r="AE49" s="222">
        <v>8</v>
      </c>
      <c r="AF49" s="244">
        <v>1</v>
      </c>
      <c r="AG49" s="222">
        <v>2</v>
      </c>
      <c r="AH49" s="222">
        <v>1</v>
      </c>
      <c r="AI49" s="222">
        <v>0</v>
      </c>
      <c r="AJ49" s="222">
        <v>0</v>
      </c>
      <c r="AK49" s="244">
        <v>1</v>
      </c>
      <c r="AL49" s="222">
        <v>0</v>
      </c>
      <c r="AM49" s="222">
        <v>0</v>
      </c>
      <c r="AN49" s="222">
        <v>0</v>
      </c>
      <c r="AO49" s="222">
        <v>0</v>
      </c>
      <c r="AP49" s="244">
        <v>1</v>
      </c>
      <c r="AQ49" s="222">
        <v>0</v>
      </c>
      <c r="AR49" s="222">
        <v>0</v>
      </c>
      <c r="AS49" s="222">
        <v>0</v>
      </c>
      <c r="AT49" s="222">
        <v>0</v>
      </c>
      <c r="AU49" s="244">
        <v>1</v>
      </c>
      <c r="AV49" s="222">
        <v>0</v>
      </c>
      <c r="AW49" s="222">
        <v>0</v>
      </c>
      <c r="AX49" s="222">
        <v>0</v>
      </c>
      <c r="AY49" s="222">
        <v>0</v>
      </c>
      <c r="AZ49" s="244">
        <v>1</v>
      </c>
      <c r="BA49" s="222">
        <v>0</v>
      </c>
      <c r="BB49" s="222">
        <v>0</v>
      </c>
      <c r="BC49" s="222">
        <v>0</v>
      </c>
      <c r="BD49" s="222">
        <v>0</v>
      </c>
      <c r="BE49" s="244">
        <v>1</v>
      </c>
      <c r="BF49" s="222">
        <v>2</v>
      </c>
      <c r="BG49" s="222">
        <v>1</v>
      </c>
      <c r="BH49" s="222">
        <v>0</v>
      </c>
      <c r="BI49" s="222">
        <v>0</v>
      </c>
      <c r="BJ49" s="244">
        <v>1</v>
      </c>
      <c r="BK49" s="222">
        <v>2</v>
      </c>
      <c r="BL49" s="222">
        <v>1</v>
      </c>
      <c r="BM49" s="222">
        <v>0</v>
      </c>
      <c r="BN49" s="222">
        <v>0</v>
      </c>
      <c r="BO49" s="244">
        <v>1</v>
      </c>
      <c r="BP49" s="222">
        <v>2</v>
      </c>
      <c r="BQ49" s="222">
        <v>1</v>
      </c>
      <c r="BR49" s="222">
        <v>0</v>
      </c>
      <c r="BS49" s="222">
        <v>0</v>
      </c>
      <c r="BT49" s="244">
        <v>1</v>
      </c>
      <c r="BU49" s="222">
        <v>2</v>
      </c>
      <c r="BV49" s="222">
        <v>1</v>
      </c>
      <c r="BW49" s="222">
        <v>0</v>
      </c>
      <c r="BX49" s="222">
        <v>0</v>
      </c>
      <c r="BY49" s="244">
        <v>1</v>
      </c>
      <c r="BZ49" s="222">
        <v>2</v>
      </c>
      <c r="CA49" s="222">
        <v>1</v>
      </c>
      <c r="CB49" s="222">
        <v>0</v>
      </c>
      <c r="CC49" s="222">
        <v>0</v>
      </c>
      <c r="CD49" s="244">
        <v>1</v>
      </c>
      <c r="CE49" s="222">
        <v>0</v>
      </c>
      <c r="CF49" s="222">
        <v>0</v>
      </c>
      <c r="CG49" s="222">
        <v>0</v>
      </c>
      <c r="CH49" s="222">
        <v>0</v>
      </c>
      <c r="CI49" s="244">
        <v>1</v>
      </c>
      <c r="CJ49" s="222">
        <v>0</v>
      </c>
      <c r="CK49" s="222">
        <v>0</v>
      </c>
      <c r="CL49" s="222">
        <v>0</v>
      </c>
      <c r="CM49" s="222">
        <v>0</v>
      </c>
      <c r="CN49" s="244">
        <v>1</v>
      </c>
      <c r="CO49" s="222">
        <v>2</v>
      </c>
      <c r="CP49" s="222">
        <v>1</v>
      </c>
      <c r="CQ49" s="222">
        <v>0</v>
      </c>
      <c r="CR49" s="222">
        <v>0</v>
      </c>
      <c r="CS49" s="244">
        <v>1</v>
      </c>
      <c r="CT49" s="222">
        <v>2</v>
      </c>
      <c r="CU49" s="222">
        <v>0</v>
      </c>
      <c r="CV49" s="222">
        <v>0</v>
      </c>
      <c r="CW49" s="222">
        <v>0</v>
      </c>
      <c r="CX49" s="244">
        <v>1</v>
      </c>
      <c r="CY49" s="222">
        <v>2</v>
      </c>
      <c r="CZ49" s="222">
        <v>1</v>
      </c>
      <c r="DA49" s="222">
        <v>0</v>
      </c>
      <c r="DB49" s="222">
        <v>0</v>
      </c>
      <c r="DC49" s="244">
        <v>1</v>
      </c>
      <c r="DD49" s="222">
        <v>2</v>
      </c>
      <c r="DE49" s="222">
        <v>1</v>
      </c>
      <c r="DF49" s="222">
        <v>0</v>
      </c>
      <c r="DG49" s="222">
        <v>0</v>
      </c>
      <c r="DH49" s="244">
        <v>1</v>
      </c>
      <c r="DI49" s="222">
        <v>2</v>
      </c>
      <c r="DJ49" s="222">
        <v>1</v>
      </c>
      <c r="DK49" s="222">
        <v>0</v>
      </c>
      <c r="DL49" s="222">
        <v>0</v>
      </c>
      <c r="DM49" s="244">
        <v>1</v>
      </c>
      <c r="DN49" s="222">
        <v>2</v>
      </c>
      <c r="DO49" s="222">
        <v>1</v>
      </c>
      <c r="DP49" s="222">
        <v>0</v>
      </c>
      <c r="DQ49" s="222">
        <v>0</v>
      </c>
      <c r="DR49" s="244">
        <v>1</v>
      </c>
      <c r="DS49" s="222">
        <v>0</v>
      </c>
      <c r="DT49" s="222">
        <v>0</v>
      </c>
      <c r="DU49" s="222">
        <v>8</v>
      </c>
      <c r="DV49" s="222">
        <v>0</v>
      </c>
      <c r="DW49" s="244">
        <v>1</v>
      </c>
      <c r="DX49" s="222">
        <v>0</v>
      </c>
      <c r="DY49" s="222">
        <v>0</v>
      </c>
      <c r="DZ49" s="222">
        <v>0</v>
      </c>
      <c r="EA49" s="222">
        <v>0</v>
      </c>
      <c r="EB49" s="244">
        <v>1</v>
      </c>
      <c r="EC49" s="222">
        <v>2</v>
      </c>
      <c r="ED49" s="222">
        <v>1</v>
      </c>
      <c r="EE49" s="222">
        <v>0</v>
      </c>
      <c r="EF49" s="222">
        <v>0</v>
      </c>
      <c r="EG49" s="244">
        <v>1</v>
      </c>
      <c r="EH49" s="222">
        <v>2</v>
      </c>
      <c r="EI49" s="222">
        <v>1</v>
      </c>
      <c r="EJ49" s="222">
        <v>0</v>
      </c>
      <c r="EK49" s="222">
        <v>0</v>
      </c>
      <c r="EL49" s="244">
        <v>1</v>
      </c>
      <c r="EM49" s="222">
        <v>2</v>
      </c>
      <c r="EN49" s="222">
        <v>1</v>
      </c>
      <c r="EO49" s="222">
        <v>0</v>
      </c>
      <c r="EP49" s="222">
        <v>0</v>
      </c>
      <c r="EQ49" s="244">
        <v>1</v>
      </c>
      <c r="ER49" s="222">
        <v>2</v>
      </c>
      <c r="ES49" s="222">
        <v>1</v>
      </c>
      <c r="ET49" s="222">
        <v>0</v>
      </c>
      <c r="EU49" s="222">
        <v>8</v>
      </c>
      <c r="EV49" s="244">
        <v>1</v>
      </c>
      <c r="EW49" s="222">
        <v>2</v>
      </c>
      <c r="EX49" s="222">
        <v>1</v>
      </c>
      <c r="EY49" s="222">
        <v>0</v>
      </c>
      <c r="EZ49" s="222">
        <v>8</v>
      </c>
      <c r="FA49" s="244">
        <v>1</v>
      </c>
      <c r="FB49" s="222">
        <v>0</v>
      </c>
      <c r="FC49" s="222">
        <v>0</v>
      </c>
      <c r="FD49" s="222">
        <v>0</v>
      </c>
      <c r="FE49" s="222">
        <v>0</v>
      </c>
      <c r="FF49" s="223">
        <f t="shared" si="9"/>
        <v>0</v>
      </c>
      <c r="FG49" s="90">
        <f t="shared" si="0"/>
        <v>30</v>
      </c>
      <c r="FH49" s="231">
        <f t="shared" si="1"/>
        <v>30</v>
      </c>
      <c r="FI49" s="235">
        <f t="shared" si="2"/>
        <v>44</v>
      </c>
      <c r="FJ49" s="236">
        <f t="shared" si="3"/>
        <v>21</v>
      </c>
      <c r="FK49" s="237">
        <f t="shared" si="4"/>
        <v>41</v>
      </c>
      <c r="FL49" s="239">
        <f t="shared" si="5"/>
        <v>48</v>
      </c>
      <c r="FM49" s="240"/>
      <c r="FN49" s="240"/>
      <c r="FO49" s="232"/>
      <c r="FP49" s="233"/>
      <c r="FQ49" s="234"/>
    </row>
    <row r="50" spans="1:173" ht="15.75" thickBot="1" x14ac:dyDescent="0.3">
      <c r="A50" s="88" t="s">
        <v>124</v>
      </c>
      <c r="B50" s="113">
        <v>46</v>
      </c>
      <c r="C50" s="85" t="s">
        <v>63</v>
      </c>
      <c r="D50" s="81">
        <v>47410160</v>
      </c>
      <c r="E50" s="83">
        <v>43617</v>
      </c>
      <c r="F50" s="84" t="s">
        <v>15</v>
      </c>
      <c r="G50" s="244">
        <v>1</v>
      </c>
      <c r="H50" s="222">
        <v>0</v>
      </c>
      <c r="I50" s="222">
        <v>0</v>
      </c>
      <c r="J50" s="222">
        <v>0</v>
      </c>
      <c r="K50" s="222">
        <v>0</v>
      </c>
      <c r="L50" s="244">
        <v>1</v>
      </c>
      <c r="M50" s="222">
        <v>2</v>
      </c>
      <c r="N50" s="222">
        <v>1</v>
      </c>
      <c r="O50" s="222">
        <v>0</v>
      </c>
      <c r="P50" s="222">
        <v>2</v>
      </c>
      <c r="Q50" s="244">
        <v>1</v>
      </c>
      <c r="R50" s="222">
        <v>0</v>
      </c>
      <c r="S50" s="222">
        <v>0</v>
      </c>
      <c r="T50" s="222">
        <v>8</v>
      </c>
      <c r="U50" s="222">
        <v>0</v>
      </c>
      <c r="V50" s="244">
        <v>1</v>
      </c>
      <c r="W50" s="222">
        <v>2</v>
      </c>
      <c r="X50" s="222">
        <v>1</v>
      </c>
      <c r="Y50" s="222">
        <v>0</v>
      </c>
      <c r="Z50" s="222">
        <v>0</v>
      </c>
      <c r="AA50" s="244">
        <v>1</v>
      </c>
      <c r="AB50" s="222">
        <v>0.5</v>
      </c>
      <c r="AC50" s="222">
        <v>0</v>
      </c>
      <c r="AD50" s="222">
        <v>8.5</v>
      </c>
      <c r="AE50" s="222">
        <v>0</v>
      </c>
      <c r="AF50" s="244">
        <v>1</v>
      </c>
      <c r="AG50" s="222">
        <v>1</v>
      </c>
      <c r="AH50" s="222">
        <v>1</v>
      </c>
      <c r="AI50" s="222">
        <v>0</v>
      </c>
      <c r="AJ50" s="222">
        <v>0</v>
      </c>
      <c r="AK50" s="244">
        <v>1</v>
      </c>
      <c r="AL50" s="222">
        <v>0</v>
      </c>
      <c r="AM50" s="222">
        <v>0</v>
      </c>
      <c r="AN50" s="222">
        <v>0</v>
      </c>
      <c r="AO50" s="222">
        <v>0</v>
      </c>
      <c r="AP50" s="244">
        <v>1</v>
      </c>
      <c r="AQ50" s="222">
        <v>0</v>
      </c>
      <c r="AR50" s="222">
        <v>0</v>
      </c>
      <c r="AS50" s="222">
        <v>0</v>
      </c>
      <c r="AT50" s="222">
        <v>0</v>
      </c>
      <c r="AU50" s="244">
        <v>1</v>
      </c>
      <c r="AV50" s="222">
        <v>2</v>
      </c>
      <c r="AW50" s="222">
        <v>1</v>
      </c>
      <c r="AX50" s="222">
        <v>0</v>
      </c>
      <c r="AY50" s="222">
        <v>0</v>
      </c>
      <c r="AZ50" s="244">
        <v>1</v>
      </c>
      <c r="BA50" s="222">
        <v>0</v>
      </c>
      <c r="BB50" s="222">
        <v>0</v>
      </c>
      <c r="BC50" s="222">
        <v>0</v>
      </c>
      <c r="BD50" s="222">
        <v>0</v>
      </c>
      <c r="BE50" s="244">
        <v>1</v>
      </c>
      <c r="BF50" s="222">
        <v>2</v>
      </c>
      <c r="BG50" s="222">
        <v>1</v>
      </c>
      <c r="BH50" s="222">
        <v>0</v>
      </c>
      <c r="BI50" s="222">
        <v>2</v>
      </c>
      <c r="BJ50" s="244">
        <v>1</v>
      </c>
      <c r="BK50" s="222">
        <v>2</v>
      </c>
      <c r="BL50" s="222">
        <v>0</v>
      </c>
      <c r="BM50" s="222">
        <v>0</v>
      </c>
      <c r="BN50" s="222">
        <v>1</v>
      </c>
      <c r="BO50" s="244">
        <v>1</v>
      </c>
      <c r="BP50" s="222">
        <v>2</v>
      </c>
      <c r="BQ50" s="222">
        <v>0</v>
      </c>
      <c r="BR50" s="222">
        <v>0</v>
      </c>
      <c r="BS50" s="222">
        <v>1</v>
      </c>
      <c r="BT50" s="244">
        <v>1</v>
      </c>
      <c r="BU50" s="222">
        <v>2</v>
      </c>
      <c r="BV50" s="222">
        <v>1</v>
      </c>
      <c r="BW50" s="222">
        <v>0</v>
      </c>
      <c r="BX50" s="222">
        <v>2</v>
      </c>
      <c r="BY50" s="244">
        <v>1</v>
      </c>
      <c r="BZ50" s="222">
        <v>2</v>
      </c>
      <c r="CA50" s="222">
        <v>1</v>
      </c>
      <c r="CB50" s="222">
        <v>0</v>
      </c>
      <c r="CC50" s="222">
        <v>2</v>
      </c>
      <c r="CD50" s="244">
        <v>1</v>
      </c>
      <c r="CE50" s="222">
        <v>0</v>
      </c>
      <c r="CF50" s="222">
        <v>0</v>
      </c>
      <c r="CG50" s="222">
        <v>0</v>
      </c>
      <c r="CH50" s="222">
        <v>0</v>
      </c>
      <c r="CI50" s="244">
        <v>1</v>
      </c>
      <c r="CJ50" s="222">
        <v>0</v>
      </c>
      <c r="CK50" s="222">
        <v>0</v>
      </c>
      <c r="CL50" s="222">
        <v>0</v>
      </c>
      <c r="CM50" s="222">
        <v>0</v>
      </c>
      <c r="CN50" s="244">
        <v>1</v>
      </c>
      <c r="CO50" s="222">
        <v>2</v>
      </c>
      <c r="CP50" s="222">
        <v>1</v>
      </c>
      <c r="CQ50" s="222">
        <v>0</v>
      </c>
      <c r="CR50" s="222">
        <v>0</v>
      </c>
      <c r="CS50" s="244">
        <v>1</v>
      </c>
      <c r="CT50" s="222">
        <v>2</v>
      </c>
      <c r="CU50" s="222">
        <v>1</v>
      </c>
      <c r="CV50" s="222">
        <v>0</v>
      </c>
      <c r="CW50" s="222">
        <v>0</v>
      </c>
      <c r="CX50" s="244">
        <v>1</v>
      </c>
      <c r="CY50" s="222">
        <v>2</v>
      </c>
      <c r="CZ50" s="222">
        <v>1</v>
      </c>
      <c r="DA50" s="222">
        <v>0</v>
      </c>
      <c r="DB50" s="222">
        <v>0</v>
      </c>
      <c r="DC50" s="244">
        <v>1</v>
      </c>
      <c r="DD50" s="222">
        <v>2</v>
      </c>
      <c r="DE50" s="222">
        <v>1</v>
      </c>
      <c r="DF50" s="222">
        <v>0</v>
      </c>
      <c r="DG50" s="222">
        <v>0</v>
      </c>
      <c r="DH50" s="244">
        <v>1</v>
      </c>
      <c r="DI50" s="222">
        <v>2</v>
      </c>
      <c r="DJ50" s="222">
        <v>1</v>
      </c>
      <c r="DK50" s="222">
        <v>0</v>
      </c>
      <c r="DL50" s="222">
        <v>0</v>
      </c>
      <c r="DM50" s="244">
        <v>1</v>
      </c>
      <c r="DN50" s="222">
        <v>2</v>
      </c>
      <c r="DO50" s="222">
        <v>1</v>
      </c>
      <c r="DP50" s="222">
        <v>0</v>
      </c>
      <c r="DQ50" s="222">
        <v>0</v>
      </c>
      <c r="DR50" s="244">
        <v>1</v>
      </c>
      <c r="DS50" s="222">
        <v>0</v>
      </c>
      <c r="DT50" s="222">
        <v>0</v>
      </c>
      <c r="DU50" s="222">
        <v>0</v>
      </c>
      <c r="DV50" s="222">
        <v>0</v>
      </c>
      <c r="DW50" s="244">
        <v>1</v>
      </c>
      <c r="DX50" s="222">
        <v>2</v>
      </c>
      <c r="DY50" s="222">
        <v>2</v>
      </c>
      <c r="DZ50" s="222">
        <v>0</v>
      </c>
      <c r="EA50" s="222">
        <v>3</v>
      </c>
      <c r="EB50" s="244">
        <v>1</v>
      </c>
      <c r="EC50" s="222">
        <v>2</v>
      </c>
      <c r="ED50" s="222">
        <v>1</v>
      </c>
      <c r="EE50" s="222">
        <v>0</v>
      </c>
      <c r="EF50" s="222">
        <v>2</v>
      </c>
      <c r="EG50" s="244">
        <v>1</v>
      </c>
      <c r="EH50" s="222">
        <v>2</v>
      </c>
      <c r="EI50" s="222">
        <v>0</v>
      </c>
      <c r="EJ50" s="222">
        <v>0</v>
      </c>
      <c r="EK50" s="222">
        <v>1</v>
      </c>
      <c r="EL50" s="244">
        <v>1</v>
      </c>
      <c r="EM50" s="222">
        <v>2</v>
      </c>
      <c r="EN50" s="222">
        <v>0</v>
      </c>
      <c r="EO50" s="222">
        <v>0</v>
      </c>
      <c r="EP50" s="222">
        <v>1</v>
      </c>
      <c r="EQ50" s="244">
        <v>1</v>
      </c>
      <c r="ER50" s="222">
        <v>2</v>
      </c>
      <c r="ES50" s="222">
        <v>0</v>
      </c>
      <c r="ET50" s="222">
        <v>0</v>
      </c>
      <c r="EU50" s="222">
        <v>1</v>
      </c>
      <c r="EV50" s="244">
        <v>1</v>
      </c>
      <c r="EW50" s="222">
        <v>2</v>
      </c>
      <c r="EX50" s="222">
        <v>0</v>
      </c>
      <c r="EY50" s="222">
        <v>0</v>
      </c>
      <c r="EZ50" s="222">
        <v>1</v>
      </c>
      <c r="FA50" s="244">
        <v>1</v>
      </c>
      <c r="FB50" s="222">
        <v>0</v>
      </c>
      <c r="FC50" s="222">
        <v>0</v>
      </c>
      <c r="FD50" s="222">
        <v>0</v>
      </c>
      <c r="FE50" s="222">
        <v>0</v>
      </c>
      <c r="FF50" s="223">
        <f t="shared" si="9"/>
        <v>0</v>
      </c>
      <c r="FG50" s="90">
        <f t="shared" si="0"/>
        <v>30</v>
      </c>
      <c r="FH50" s="231">
        <f t="shared" si="1"/>
        <v>30</v>
      </c>
      <c r="FI50" s="235">
        <f t="shared" si="2"/>
        <v>41.5</v>
      </c>
      <c r="FJ50" s="236">
        <f t="shared" si="3"/>
        <v>16</v>
      </c>
      <c r="FK50" s="237">
        <f t="shared" si="4"/>
        <v>16.5</v>
      </c>
      <c r="FL50" s="239">
        <f t="shared" si="5"/>
        <v>19</v>
      </c>
      <c r="FM50" s="240"/>
      <c r="FN50" s="240"/>
      <c r="FO50" s="232"/>
      <c r="FP50" s="233"/>
      <c r="FQ50" s="234"/>
    </row>
    <row r="51" spans="1:173" ht="15.75" thickBot="1" x14ac:dyDescent="0.3">
      <c r="A51" s="88" t="s">
        <v>124</v>
      </c>
      <c r="B51" s="113">
        <v>47</v>
      </c>
      <c r="C51" s="85" t="s">
        <v>64</v>
      </c>
      <c r="D51" s="81">
        <v>41312502</v>
      </c>
      <c r="E51" s="83">
        <v>43617</v>
      </c>
      <c r="F51" s="84" t="s">
        <v>15</v>
      </c>
      <c r="G51" s="244">
        <v>1</v>
      </c>
      <c r="H51" s="222">
        <v>0</v>
      </c>
      <c r="I51" s="222">
        <v>0</v>
      </c>
      <c r="J51" s="222">
        <v>0</v>
      </c>
      <c r="K51" s="222">
        <v>0</v>
      </c>
      <c r="L51" s="244">
        <v>1</v>
      </c>
      <c r="M51" s="222">
        <v>2</v>
      </c>
      <c r="N51" s="222">
        <v>1</v>
      </c>
      <c r="O51" s="222">
        <v>0</v>
      </c>
      <c r="P51" s="222">
        <v>2</v>
      </c>
      <c r="Q51" s="244">
        <v>1</v>
      </c>
      <c r="R51" s="222">
        <v>0</v>
      </c>
      <c r="S51" s="222">
        <v>0</v>
      </c>
      <c r="T51" s="222">
        <v>8</v>
      </c>
      <c r="U51" s="222">
        <v>0</v>
      </c>
      <c r="V51" s="244">
        <v>1</v>
      </c>
      <c r="W51" s="222">
        <v>2</v>
      </c>
      <c r="X51" s="222">
        <v>1</v>
      </c>
      <c r="Y51" s="222">
        <v>0</v>
      </c>
      <c r="Z51" s="222">
        <v>0</v>
      </c>
      <c r="AA51" s="244">
        <v>1</v>
      </c>
      <c r="AB51" s="222">
        <v>0.5</v>
      </c>
      <c r="AC51" s="222">
        <v>0</v>
      </c>
      <c r="AD51" s="222">
        <v>8.5</v>
      </c>
      <c r="AE51" s="222">
        <v>0</v>
      </c>
      <c r="AF51" s="244">
        <v>1</v>
      </c>
      <c r="AG51" s="222">
        <v>0</v>
      </c>
      <c r="AH51" s="222">
        <v>0</v>
      </c>
      <c r="AI51" s="222">
        <v>0</v>
      </c>
      <c r="AJ51" s="222">
        <v>0</v>
      </c>
      <c r="AK51" s="244">
        <v>1</v>
      </c>
      <c r="AL51" s="222">
        <v>0</v>
      </c>
      <c r="AM51" s="222">
        <v>0</v>
      </c>
      <c r="AN51" s="222">
        <v>0</v>
      </c>
      <c r="AO51" s="222">
        <v>0</v>
      </c>
      <c r="AP51" s="244">
        <v>1</v>
      </c>
      <c r="AQ51" s="222">
        <v>0</v>
      </c>
      <c r="AR51" s="222">
        <v>0</v>
      </c>
      <c r="AS51" s="222">
        <v>0</v>
      </c>
      <c r="AT51" s="222">
        <v>0</v>
      </c>
      <c r="AU51" s="244">
        <v>1</v>
      </c>
      <c r="AV51" s="222">
        <v>2</v>
      </c>
      <c r="AW51" s="222">
        <v>1</v>
      </c>
      <c r="AX51" s="222">
        <v>0</v>
      </c>
      <c r="AY51" s="222">
        <v>0</v>
      </c>
      <c r="AZ51" s="244">
        <v>1</v>
      </c>
      <c r="BA51" s="222">
        <v>0</v>
      </c>
      <c r="BB51" s="222">
        <v>0</v>
      </c>
      <c r="BC51" s="222">
        <v>0</v>
      </c>
      <c r="BD51" s="222">
        <v>0</v>
      </c>
      <c r="BE51" s="244">
        <v>1</v>
      </c>
      <c r="BF51" s="222">
        <v>2</v>
      </c>
      <c r="BG51" s="222">
        <v>1</v>
      </c>
      <c r="BH51" s="222">
        <v>0</v>
      </c>
      <c r="BI51" s="222">
        <v>2</v>
      </c>
      <c r="BJ51" s="244">
        <v>1</v>
      </c>
      <c r="BK51" s="222">
        <v>2</v>
      </c>
      <c r="BL51" s="222">
        <v>0</v>
      </c>
      <c r="BM51" s="222">
        <v>0</v>
      </c>
      <c r="BN51" s="222">
        <v>1</v>
      </c>
      <c r="BO51" s="244">
        <v>1</v>
      </c>
      <c r="BP51" s="222">
        <v>2</v>
      </c>
      <c r="BQ51" s="222">
        <v>0</v>
      </c>
      <c r="BR51" s="222">
        <v>0</v>
      </c>
      <c r="BS51" s="222">
        <v>1</v>
      </c>
      <c r="BT51" s="244">
        <v>1</v>
      </c>
      <c r="BU51" s="222">
        <v>2</v>
      </c>
      <c r="BV51" s="222">
        <v>1</v>
      </c>
      <c r="BW51" s="222">
        <v>0</v>
      </c>
      <c r="BX51" s="222">
        <v>2</v>
      </c>
      <c r="BY51" s="244">
        <v>1</v>
      </c>
      <c r="BZ51" s="222">
        <v>2</v>
      </c>
      <c r="CA51" s="222">
        <v>1</v>
      </c>
      <c r="CB51" s="222">
        <v>0</v>
      </c>
      <c r="CC51" s="222">
        <v>2</v>
      </c>
      <c r="CD51" s="244">
        <v>1</v>
      </c>
      <c r="CE51" s="222">
        <v>0</v>
      </c>
      <c r="CF51" s="222">
        <v>0</v>
      </c>
      <c r="CG51" s="222">
        <v>0</v>
      </c>
      <c r="CH51" s="222">
        <v>0</v>
      </c>
      <c r="CI51" s="244">
        <v>1</v>
      </c>
      <c r="CJ51" s="222">
        <v>0</v>
      </c>
      <c r="CK51" s="222">
        <v>0</v>
      </c>
      <c r="CL51" s="222">
        <v>0</v>
      </c>
      <c r="CM51" s="222">
        <v>0</v>
      </c>
      <c r="CN51" s="244">
        <v>1</v>
      </c>
      <c r="CO51" s="222">
        <v>2</v>
      </c>
      <c r="CP51" s="222">
        <v>1</v>
      </c>
      <c r="CQ51" s="222">
        <v>0</v>
      </c>
      <c r="CR51" s="222">
        <v>0</v>
      </c>
      <c r="CS51" s="244">
        <v>1</v>
      </c>
      <c r="CT51" s="222">
        <v>0</v>
      </c>
      <c r="CU51" s="222">
        <v>0</v>
      </c>
      <c r="CV51" s="222">
        <v>0</v>
      </c>
      <c r="CW51" s="222">
        <v>0</v>
      </c>
      <c r="CX51" s="244">
        <v>1</v>
      </c>
      <c r="CY51" s="222">
        <v>2</v>
      </c>
      <c r="CZ51" s="222">
        <v>1</v>
      </c>
      <c r="DA51" s="222">
        <v>0</v>
      </c>
      <c r="DB51" s="222">
        <v>0</v>
      </c>
      <c r="DC51" s="244">
        <v>1</v>
      </c>
      <c r="DD51" s="222">
        <v>2</v>
      </c>
      <c r="DE51" s="222">
        <v>1</v>
      </c>
      <c r="DF51" s="222">
        <v>0</v>
      </c>
      <c r="DG51" s="222">
        <v>0</v>
      </c>
      <c r="DH51" s="244">
        <v>1</v>
      </c>
      <c r="DI51" s="222">
        <v>2</v>
      </c>
      <c r="DJ51" s="222">
        <v>1</v>
      </c>
      <c r="DK51" s="222">
        <v>0</v>
      </c>
      <c r="DL51" s="222">
        <v>0</v>
      </c>
      <c r="DM51" s="244">
        <v>1</v>
      </c>
      <c r="DN51" s="222">
        <v>2</v>
      </c>
      <c r="DO51" s="222">
        <v>1</v>
      </c>
      <c r="DP51" s="222">
        <v>0</v>
      </c>
      <c r="DQ51" s="222">
        <v>0</v>
      </c>
      <c r="DR51" s="244">
        <v>1</v>
      </c>
      <c r="DS51" s="222">
        <v>0</v>
      </c>
      <c r="DT51" s="222">
        <v>0</v>
      </c>
      <c r="DU51" s="222">
        <v>0</v>
      </c>
      <c r="DV51" s="222">
        <v>0</v>
      </c>
      <c r="DW51" s="244">
        <v>1</v>
      </c>
      <c r="DX51" s="222">
        <v>2</v>
      </c>
      <c r="DY51" s="222">
        <v>2</v>
      </c>
      <c r="DZ51" s="222">
        <v>0</v>
      </c>
      <c r="EA51" s="222">
        <v>3</v>
      </c>
      <c r="EB51" s="244">
        <v>1</v>
      </c>
      <c r="EC51" s="222">
        <v>2</v>
      </c>
      <c r="ED51" s="222">
        <v>1</v>
      </c>
      <c r="EE51" s="222">
        <v>0</v>
      </c>
      <c r="EF51" s="222">
        <v>2</v>
      </c>
      <c r="EG51" s="244">
        <v>1</v>
      </c>
      <c r="EH51" s="222">
        <v>2</v>
      </c>
      <c r="EI51" s="222">
        <v>0</v>
      </c>
      <c r="EJ51" s="222">
        <v>0</v>
      </c>
      <c r="EK51" s="222">
        <v>1</v>
      </c>
      <c r="EL51" s="244">
        <v>1</v>
      </c>
      <c r="EM51" s="222">
        <v>2</v>
      </c>
      <c r="EN51" s="222">
        <v>0</v>
      </c>
      <c r="EO51" s="222">
        <v>0</v>
      </c>
      <c r="EP51" s="222">
        <v>1</v>
      </c>
      <c r="EQ51" s="244">
        <v>1</v>
      </c>
      <c r="ER51" s="222">
        <v>2</v>
      </c>
      <c r="ES51" s="222">
        <v>0</v>
      </c>
      <c r="ET51" s="222">
        <v>0</v>
      </c>
      <c r="EU51" s="222">
        <v>1</v>
      </c>
      <c r="EV51" s="244">
        <v>1</v>
      </c>
      <c r="EW51" s="222">
        <v>2</v>
      </c>
      <c r="EX51" s="222">
        <v>0</v>
      </c>
      <c r="EY51" s="222">
        <v>0</v>
      </c>
      <c r="EZ51" s="222">
        <v>1</v>
      </c>
      <c r="FA51" s="244">
        <v>1</v>
      </c>
      <c r="FB51" s="222">
        <v>0</v>
      </c>
      <c r="FC51" s="222">
        <v>0</v>
      </c>
      <c r="FD51" s="222">
        <v>0</v>
      </c>
      <c r="FE51" s="222">
        <v>0</v>
      </c>
      <c r="FF51" s="223">
        <f t="shared" si="9"/>
        <v>0</v>
      </c>
      <c r="FG51" s="90">
        <f t="shared" si="0"/>
        <v>30</v>
      </c>
      <c r="FH51" s="231">
        <f t="shared" si="1"/>
        <v>30</v>
      </c>
      <c r="FI51" s="235">
        <f t="shared" si="2"/>
        <v>38.5</v>
      </c>
      <c r="FJ51" s="236">
        <f t="shared" si="3"/>
        <v>14</v>
      </c>
      <c r="FK51" s="237">
        <f t="shared" si="4"/>
        <v>16.5</v>
      </c>
      <c r="FL51" s="239">
        <f t="shared" si="5"/>
        <v>19</v>
      </c>
      <c r="FM51" s="240"/>
      <c r="FN51" s="240"/>
      <c r="FO51" s="232"/>
      <c r="FP51" s="233"/>
      <c r="FQ51" s="234"/>
    </row>
    <row r="52" spans="1:173" ht="21" customHeight="1" thickBot="1" x14ac:dyDescent="0.3">
      <c r="A52" s="88" t="s">
        <v>22</v>
      </c>
      <c r="B52" s="81">
        <v>48</v>
      </c>
      <c r="C52" s="85" t="s">
        <v>65</v>
      </c>
      <c r="D52" s="81">
        <v>43976251</v>
      </c>
      <c r="E52" s="83">
        <v>43617</v>
      </c>
      <c r="F52" s="84" t="s">
        <v>22</v>
      </c>
      <c r="G52" s="244">
        <v>1</v>
      </c>
      <c r="H52" s="222">
        <v>0</v>
      </c>
      <c r="I52" s="222">
        <v>0</v>
      </c>
      <c r="J52" s="222">
        <v>0</v>
      </c>
      <c r="K52" s="222">
        <v>0</v>
      </c>
      <c r="L52" s="244">
        <v>1</v>
      </c>
      <c r="M52" s="222">
        <v>0</v>
      </c>
      <c r="N52" s="222">
        <v>0</v>
      </c>
      <c r="O52" s="222">
        <v>0</v>
      </c>
      <c r="P52" s="222">
        <v>0</v>
      </c>
      <c r="Q52" s="244">
        <v>1</v>
      </c>
      <c r="R52" s="222">
        <v>0</v>
      </c>
      <c r="S52" s="222">
        <v>0</v>
      </c>
      <c r="T52" s="222">
        <v>0</v>
      </c>
      <c r="U52" s="222">
        <v>0</v>
      </c>
      <c r="V52" s="244">
        <v>1</v>
      </c>
      <c r="W52" s="222">
        <v>1</v>
      </c>
      <c r="X52" s="222">
        <v>0</v>
      </c>
      <c r="Y52" s="222">
        <v>0</v>
      </c>
      <c r="Z52" s="222">
        <v>0</v>
      </c>
      <c r="AA52" s="244">
        <v>1</v>
      </c>
      <c r="AB52" s="222">
        <v>1</v>
      </c>
      <c r="AC52" s="222">
        <v>0</v>
      </c>
      <c r="AD52" s="222">
        <v>9</v>
      </c>
      <c r="AE52" s="222">
        <v>0</v>
      </c>
      <c r="AF52" s="244">
        <v>1</v>
      </c>
      <c r="AG52" s="222">
        <v>0</v>
      </c>
      <c r="AH52" s="222">
        <v>0</v>
      </c>
      <c r="AI52" s="222">
        <v>0</v>
      </c>
      <c r="AJ52" s="222">
        <v>0</v>
      </c>
      <c r="AK52" s="244">
        <v>1</v>
      </c>
      <c r="AL52" s="222">
        <v>2</v>
      </c>
      <c r="AM52" s="222">
        <v>1</v>
      </c>
      <c r="AN52" s="222">
        <v>0</v>
      </c>
      <c r="AO52" s="222">
        <v>0</v>
      </c>
      <c r="AP52" s="244">
        <v>1</v>
      </c>
      <c r="AQ52" s="222">
        <v>0</v>
      </c>
      <c r="AR52" s="222">
        <v>0</v>
      </c>
      <c r="AS52" s="222">
        <v>0</v>
      </c>
      <c r="AT52" s="222">
        <v>0</v>
      </c>
      <c r="AU52" s="244">
        <v>1</v>
      </c>
      <c r="AV52" s="222">
        <v>2</v>
      </c>
      <c r="AW52" s="222">
        <v>1</v>
      </c>
      <c r="AX52" s="222">
        <v>0</v>
      </c>
      <c r="AY52" s="222">
        <v>0</v>
      </c>
      <c r="AZ52" s="244">
        <v>1</v>
      </c>
      <c r="BA52" s="222">
        <v>2</v>
      </c>
      <c r="BB52" s="222">
        <v>0</v>
      </c>
      <c r="BC52" s="222">
        <v>10</v>
      </c>
      <c r="BD52" s="222">
        <v>0</v>
      </c>
      <c r="BE52" s="244">
        <v>1</v>
      </c>
      <c r="BF52" s="222">
        <v>2</v>
      </c>
      <c r="BG52" s="222">
        <v>1</v>
      </c>
      <c r="BH52" s="222">
        <v>0</v>
      </c>
      <c r="BI52" s="222">
        <v>0</v>
      </c>
      <c r="BJ52" s="244">
        <v>1</v>
      </c>
      <c r="BK52" s="222">
        <v>2</v>
      </c>
      <c r="BL52" s="222">
        <v>1</v>
      </c>
      <c r="BM52" s="222">
        <v>0</v>
      </c>
      <c r="BN52" s="222">
        <v>0</v>
      </c>
      <c r="BO52" s="244">
        <v>1</v>
      </c>
      <c r="BP52" s="222">
        <v>2</v>
      </c>
      <c r="BQ52" s="222">
        <v>1</v>
      </c>
      <c r="BR52" s="222">
        <v>0</v>
      </c>
      <c r="BS52" s="222">
        <v>0</v>
      </c>
      <c r="BT52" s="244">
        <v>1</v>
      </c>
      <c r="BU52" s="222">
        <v>2</v>
      </c>
      <c r="BV52" s="222">
        <v>1</v>
      </c>
      <c r="BW52" s="222">
        <v>0</v>
      </c>
      <c r="BX52" s="222">
        <v>0</v>
      </c>
      <c r="BY52" s="244">
        <v>1</v>
      </c>
      <c r="BZ52" s="222">
        <v>2</v>
      </c>
      <c r="CA52" s="222">
        <v>1</v>
      </c>
      <c r="CB52" s="222">
        <v>0</v>
      </c>
      <c r="CC52" s="222">
        <v>0</v>
      </c>
      <c r="CD52" s="244">
        <v>1</v>
      </c>
      <c r="CE52" s="222">
        <v>0</v>
      </c>
      <c r="CF52" s="222">
        <v>0</v>
      </c>
      <c r="CG52" s="222">
        <v>0</v>
      </c>
      <c r="CH52" s="222">
        <v>0</v>
      </c>
      <c r="CI52" s="244">
        <v>1</v>
      </c>
      <c r="CJ52" s="222">
        <v>0</v>
      </c>
      <c r="CK52" s="222">
        <v>0</v>
      </c>
      <c r="CL52" s="222">
        <v>0</v>
      </c>
      <c r="CM52" s="222">
        <v>0</v>
      </c>
      <c r="CN52" s="244">
        <v>1</v>
      </c>
      <c r="CO52" s="222">
        <v>0</v>
      </c>
      <c r="CP52" s="222">
        <v>0</v>
      </c>
      <c r="CQ52" s="222">
        <v>0</v>
      </c>
      <c r="CR52" s="222">
        <v>0</v>
      </c>
      <c r="CS52" s="244">
        <v>1</v>
      </c>
      <c r="CT52" s="222">
        <v>0</v>
      </c>
      <c r="CU52" s="222">
        <v>0</v>
      </c>
      <c r="CV52" s="222">
        <v>0</v>
      </c>
      <c r="CW52" s="222">
        <v>0</v>
      </c>
      <c r="CX52" s="244">
        <v>1</v>
      </c>
      <c r="CY52" s="222">
        <v>0</v>
      </c>
      <c r="CZ52" s="222">
        <v>0</v>
      </c>
      <c r="DA52" s="222">
        <v>0</v>
      </c>
      <c r="DB52" s="222">
        <v>0</v>
      </c>
      <c r="DC52" s="244">
        <v>1</v>
      </c>
      <c r="DD52" s="222">
        <v>0</v>
      </c>
      <c r="DE52" s="222">
        <v>0</v>
      </c>
      <c r="DF52" s="222">
        <v>0</v>
      </c>
      <c r="DG52" s="222">
        <v>0</v>
      </c>
      <c r="DH52" s="244">
        <v>1</v>
      </c>
      <c r="DI52" s="222">
        <v>0</v>
      </c>
      <c r="DJ52" s="222">
        <v>0</v>
      </c>
      <c r="DK52" s="222">
        <v>0</v>
      </c>
      <c r="DL52" s="222">
        <v>0</v>
      </c>
      <c r="DM52" s="244">
        <v>1</v>
      </c>
      <c r="DN52" s="222">
        <v>2</v>
      </c>
      <c r="DO52" s="222">
        <v>1</v>
      </c>
      <c r="DP52" s="222">
        <v>0</v>
      </c>
      <c r="DQ52" s="222">
        <v>0</v>
      </c>
      <c r="DR52" s="244">
        <v>1</v>
      </c>
      <c r="DS52" s="222">
        <v>2</v>
      </c>
      <c r="DT52" s="222">
        <v>0</v>
      </c>
      <c r="DU52" s="222">
        <v>10</v>
      </c>
      <c r="DV52" s="222">
        <v>0</v>
      </c>
      <c r="DW52" s="244">
        <v>1</v>
      </c>
      <c r="DX52" s="222">
        <v>2</v>
      </c>
      <c r="DY52" s="222">
        <v>1</v>
      </c>
      <c r="DZ52" s="222">
        <v>0</v>
      </c>
      <c r="EA52" s="222">
        <v>0</v>
      </c>
      <c r="EB52" s="244">
        <v>1</v>
      </c>
      <c r="EC52" s="222">
        <v>2</v>
      </c>
      <c r="ED52" s="222">
        <v>1</v>
      </c>
      <c r="EE52" s="222">
        <v>0</v>
      </c>
      <c r="EF52" s="222">
        <v>0</v>
      </c>
      <c r="EG52" s="244">
        <v>1</v>
      </c>
      <c r="EH52" s="222">
        <v>2</v>
      </c>
      <c r="EI52" s="222">
        <v>1</v>
      </c>
      <c r="EJ52" s="222">
        <v>0</v>
      </c>
      <c r="EK52" s="222">
        <v>0</v>
      </c>
      <c r="EL52" s="244">
        <v>1</v>
      </c>
      <c r="EM52" s="222">
        <v>2</v>
      </c>
      <c r="EN52" s="222">
        <v>1</v>
      </c>
      <c r="EO52" s="222">
        <v>0</v>
      </c>
      <c r="EP52" s="222">
        <v>0</v>
      </c>
      <c r="EQ52" s="244">
        <v>1</v>
      </c>
      <c r="ER52" s="222">
        <v>2</v>
      </c>
      <c r="ES52" s="222">
        <v>1</v>
      </c>
      <c r="ET52" s="222">
        <v>0</v>
      </c>
      <c r="EU52" s="222">
        <v>0</v>
      </c>
      <c r="EV52" s="244">
        <v>1</v>
      </c>
      <c r="EW52" s="222">
        <v>0</v>
      </c>
      <c r="EX52" s="222">
        <v>0</v>
      </c>
      <c r="EY52" s="222">
        <v>0</v>
      </c>
      <c r="EZ52" s="222">
        <v>0</v>
      </c>
      <c r="FA52" s="244">
        <v>1</v>
      </c>
      <c r="FB52" s="222">
        <v>0</v>
      </c>
      <c r="FC52" s="222">
        <v>0</v>
      </c>
      <c r="FD52" s="222">
        <v>0</v>
      </c>
      <c r="FE52" s="222">
        <v>0</v>
      </c>
      <c r="FF52" s="223">
        <f t="shared" si="9"/>
        <v>0</v>
      </c>
      <c r="FG52" s="90">
        <f t="shared" si="0"/>
        <v>30</v>
      </c>
      <c r="FH52" s="231">
        <f t="shared" si="1"/>
        <v>30</v>
      </c>
      <c r="FI52" s="235">
        <f t="shared" si="2"/>
        <v>32</v>
      </c>
      <c r="FJ52" s="236">
        <f t="shared" si="3"/>
        <v>13</v>
      </c>
      <c r="FK52" s="237">
        <f t="shared" si="4"/>
        <v>29</v>
      </c>
      <c r="FL52" s="239">
        <f t="shared" si="5"/>
        <v>0</v>
      </c>
      <c r="FM52" s="240"/>
      <c r="FN52" s="240"/>
      <c r="FO52" s="232"/>
      <c r="FP52" s="233"/>
      <c r="FQ52" s="234"/>
    </row>
    <row r="53" spans="1:173" ht="15.75" thickBot="1" x14ac:dyDescent="0.3">
      <c r="A53" s="88" t="s">
        <v>124</v>
      </c>
      <c r="B53" s="113">
        <v>49</v>
      </c>
      <c r="C53" s="85" t="s">
        <v>66</v>
      </c>
      <c r="D53" s="81">
        <v>73220448</v>
      </c>
      <c r="E53" s="83">
        <v>43617</v>
      </c>
      <c r="F53" s="84" t="s">
        <v>15</v>
      </c>
      <c r="G53" s="244">
        <v>1</v>
      </c>
      <c r="H53" s="222">
        <v>0</v>
      </c>
      <c r="I53" s="222">
        <v>0</v>
      </c>
      <c r="J53" s="222">
        <v>0</v>
      </c>
      <c r="K53" s="222">
        <v>0</v>
      </c>
      <c r="L53" s="244">
        <v>1</v>
      </c>
      <c r="M53" s="222">
        <v>2</v>
      </c>
      <c r="N53" s="222">
        <v>1</v>
      </c>
      <c r="O53" s="222">
        <v>0</v>
      </c>
      <c r="P53" s="222">
        <v>0</v>
      </c>
      <c r="Q53" s="244">
        <v>1</v>
      </c>
      <c r="R53" s="222">
        <v>2</v>
      </c>
      <c r="S53" s="222">
        <v>1</v>
      </c>
      <c r="T53" s="222">
        <v>11</v>
      </c>
      <c r="U53" s="222">
        <v>0</v>
      </c>
      <c r="V53" s="244">
        <v>1</v>
      </c>
      <c r="W53" s="222">
        <v>1</v>
      </c>
      <c r="X53" s="222">
        <v>0</v>
      </c>
      <c r="Y53" s="222">
        <v>0</v>
      </c>
      <c r="Z53" s="222">
        <v>0</v>
      </c>
      <c r="AA53" s="244">
        <v>1</v>
      </c>
      <c r="AB53" s="222">
        <v>0</v>
      </c>
      <c r="AC53" s="222">
        <v>0</v>
      </c>
      <c r="AD53" s="222">
        <v>8</v>
      </c>
      <c r="AE53" s="222">
        <v>0</v>
      </c>
      <c r="AF53" s="244">
        <v>1</v>
      </c>
      <c r="AG53" s="222">
        <v>0</v>
      </c>
      <c r="AH53" s="222">
        <v>0</v>
      </c>
      <c r="AI53" s="222">
        <v>0</v>
      </c>
      <c r="AJ53" s="222">
        <v>0</v>
      </c>
      <c r="AK53" s="244">
        <v>1</v>
      </c>
      <c r="AL53" s="222">
        <v>0</v>
      </c>
      <c r="AM53" s="222">
        <v>0</v>
      </c>
      <c r="AN53" s="222">
        <v>0</v>
      </c>
      <c r="AO53" s="222">
        <v>0</v>
      </c>
      <c r="AP53" s="244">
        <v>1</v>
      </c>
      <c r="AQ53" s="222">
        <v>0</v>
      </c>
      <c r="AR53" s="222">
        <v>0</v>
      </c>
      <c r="AS53" s="222">
        <v>0</v>
      </c>
      <c r="AT53" s="222">
        <v>0</v>
      </c>
      <c r="AU53" s="244">
        <v>1</v>
      </c>
      <c r="AV53" s="222">
        <v>0</v>
      </c>
      <c r="AW53" s="222">
        <v>0</v>
      </c>
      <c r="AX53" s="222">
        <v>0</v>
      </c>
      <c r="AY53" s="222">
        <v>0</v>
      </c>
      <c r="AZ53" s="244">
        <v>1</v>
      </c>
      <c r="BA53" s="222">
        <v>0</v>
      </c>
      <c r="BB53" s="222">
        <v>0</v>
      </c>
      <c r="BC53" s="222">
        <v>0</v>
      </c>
      <c r="BD53" s="222">
        <v>0</v>
      </c>
      <c r="BE53" s="244">
        <v>1</v>
      </c>
      <c r="BF53" s="222">
        <v>0</v>
      </c>
      <c r="BG53" s="222">
        <v>0</v>
      </c>
      <c r="BH53" s="222">
        <v>0</v>
      </c>
      <c r="BI53" s="222">
        <v>0</v>
      </c>
      <c r="BJ53" s="244">
        <v>1</v>
      </c>
      <c r="BK53" s="222">
        <v>0</v>
      </c>
      <c r="BL53" s="222">
        <v>0</v>
      </c>
      <c r="BM53" s="222">
        <v>0</v>
      </c>
      <c r="BN53" s="222">
        <v>0</v>
      </c>
      <c r="BO53" s="244">
        <v>1</v>
      </c>
      <c r="BP53" s="222">
        <v>0</v>
      </c>
      <c r="BQ53" s="222">
        <v>0</v>
      </c>
      <c r="BR53" s="222">
        <v>0</v>
      </c>
      <c r="BS53" s="222">
        <v>0</v>
      </c>
      <c r="BT53" s="244">
        <v>1</v>
      </c>
      <c r="BU53" s="222">
        <v>0</v>
      </c>
      <c r="BV53" s="222">
        <v>0</v>
      </c>
      <c r="BW53" s="222">
        <v>0</v>
      </c>
      <c r="BX53" s="222">
        <v>0</v>
      </c>
      <c r="BY53" s="244">
        <v>1</v>
      </c>
      <c r="BZ53" s="222">
        <v>0</v>
      </c>
      <c r="CA53" s="222">
        <v>0</v>
      </c>
      <c r="CB53" s="222">
        <v>0</v>
      </c>
      <c r="CC53" s="222">
        <v>0</v>
      </c>
      <c r="CD53" s="244">
        <v>1</v>
      </c>
      <c r="CE53" s="222">
        <v>0</v>
      </c>
      <c r="CF53" s="222">
        <v>0</v>
      </c>
      <c r="CG53" s="222">
        <v>0</v>
      </c>
      <c r="CH53" s="222">
        <v>0</v>
      </c>
      <c r="CI53" s="244">
        <v>1</v>
      </c>
      <c r="CJ53" s="222">
        <v>0</v>
      </c>
      <c r="CK53" s="222">
        <v>0</v>
      </c>
      <c r="CL53" s="222">
        <v>0</v>
      </c>
      <c r="CM53" s="222">
        <v>0</v>
      </c>
      <c r="CN53" s="244">
        <v>1</v>
      </c>
      <c r="CO53" s="222">
        <v>0</v>
      </c>
      <c r="CP53" s="222">
        <v>0</v>
      </c>
      <c r="CQ53" s="222">
        <v>0</v>
      </c>
      <c r="CR53" s="222">
        <v>0</v>
      </c>
      <c r="CS53" s="244">
        <v>1</v>
      </c>
      <c r="CT53" s="222">
        <v>0</v>
      </c>
      <c r="CU53" s="222">
        <v>0</v>
      </c>
      <c r="CV53" s="222">
        <v>0</v>
      </c>
      <c r="CW53" s="222">
        <v>0</v>
      </c>
      <c r="CX53" s="244">
        <v>1</v>
      </c>
      <c r="CY53" s="222">
        <v>0</v>
      </c>
      <c r="CZ53" s="222">
        <v>0</v>
      </c>
      <c r="DA53" s="222">
        <v>0</v>
      </c>
      <c r="DB53" s="222">
        <v>0</v>
      </c>
      <c r="DC53" s="244">
        <v>1</v>
      </c>
      <c r="DD53" s="222">
        <v>0</v>
      </c>
      <c r="DE53" s="222">
        <v>0</v>
      </c>
      <c r="DF53" s="222">
        <v>0</v>
      </c>
      <c r="DG53" s="222">
        <v>0</v>
      </c>
      <c r="DH53" s="244">
        <v>1</v>
      </c>
      <c r="DI53" s="222">
        <v>0</v>
      </c>
      <c r="DJ53" s="222">
        <v>0</v>
      </c>
      <c r="DK53" s="222">
        <v>0</v>
      </c>
      <c r="DL53" s="222">
        <v>0</v>
      </c>
      <c r="DM53" s="244">
        <v>1</v>
      </c>
      <c r="DN53" s="222">
        <v>0</v>
      </c>
      <c r="DO53" s="222">
        <v>0</v>
      </c>
      <c r="DP53" s="222">
        <v>0</v>
      </c>
      <c r="DQ53" s="222">
        <v>0</v>
      </c>
      <c r="DR53" s="244">
        <v>1</v>
      </c>
      <c r="DS53" s="222">
        <v>0</v>
      </c>
      <c r="DT53" s="222">
        <v>0</v>
      </c>
      <c r="DU53" s="222">
        <v>0</v>
      </c>
      <c r="DV53" s="222">
        <v>0</v>
      </c>
      <c r="DW53" s="244">
        <v>1</v>
      </c>
      <c r="DX53" s="222">
        <v>2</v>
      </c>
      <c r="DY53" s="222">
        <v>1</v>
      </c>
      <c r="DZ53" s="222">
        <v>0</v>
      </c>
      <c r="EA53" s="222">
        <v>0</v>
      </c>
      <c r="EB53" s="244">
        <v>1</v>
      </c>
      <c r="EC53" s="222">
        <v>2</v>
      </c>
      <c r="ED53" s="222">
        <v>1</v>
      </c>
      <c r="EE53" s="222">
        <v>0</v>
      </c>
      <c r="EF53" s="222">
        <v>0</v>
      </c>
      <c r="EG53" s="244">
        <v>1</v>
      </c>
      <c r="EH53" s="222">
        <v>2</v>
      </c>
      <c r="EI53" s="222">
        <v>1</v>
      </c>
      <c r="EJ53" s="222">
        <v>0</v>
      </c>
      <c r="EK53" s="222">
        <v>0</v>
      </c>
      <c r="EL53" s="244">
        <v>1</v>
      </c>
      <c r="EM53" s="222">
        <v>2</v>
      </c>
      <c r="EN53" s="222">
        <v>1</v>
      </c>
      <c r="EO53" s="222">
        <v>0</v>
      </c>
      <c r="EP53" s="222">
        <v>0</v>
      </c>
      <c r="EQ53" s="244">
        <v>1</v>
      </c>
      <c r="ER53" s="222">
        <v>2</v>
      </c>
      <c r="ES53" s="222">
        <v>1</v>
      </c>
      <c r="ET53" s="222">
        <v>0</v>
      </c>
      <c r="EU53" s="222">
        <v>0</v>
      </c>
      <c r="EV53" s="244">
        <v>1</v>
      </c>
      <c r="EW53" s="222">
        <v>2</v>
      </c>
      <c r="EX53" s="222">
        <v>1</v>
      </c>
      <c r="EY53" s="222">
        <v>0</v>
      </c>
      <c r="EZ53" s="222">
        <v>0</v>
      </c>
      <c r="FA53" s="244">
        <v>1</v>
      </c>
      <c r="FB53" s="222">
        <v>0</v>
      </c>
      <c r="FC53" s="222">
        <v>0</v>
      </c>
      <c r="FD53" s="222">
        <v>0</v>
      </c>
      <c r="FE53" s="222">
        <v>0</v>
      </c>
      <c r="FF53" s="223">
        <f t="shared" si="9"/>
        <v>0</v>
      </c>
      <c r="FG53" s="90">
        <f t="shared" si="0"/>
        <v>30</v>
      </c>
      <c r="FH53" s="231">
        <f t="shared" si="1"/>
        <v>30</v>
      </c>
      <c r="FI53" s="235">
        <f t="shared" si="2"/>
        <v>17</v>
      </c>
      <c r="FJ53" s="236">
        <f t="shared" si="3"/>
        <v>8</v>
      </c>
      <c r="FK53" s="237">
        <f t="shared" si="4"/>
        <v>19</v>
      </c>
      <c r="FL53" s="239">
        <f t="shared" si="5"/>
        <v>0</v>
      </c>
      <c r="FM53" s="240"/>
      <c r="FN53" s="240"/>
      <c r="FO53" s="232"/>
      <c r="FP53" s="233"/>
      <c r="FQ53" s="234"/>
    </row>
    <row r="54" spans="1:173" ht="15.75" thickBot="1" x14ac:dyDescent="0.3">
      <c r="A54" s="88" t="s">
        <v>126</v>
      </c>
      <c r="B54" s="113">
        <v>50</v>
      </c>
      <c r="C54" s="85" t="s">
        <v>67</v>
      </c>
      <c r="D54" s="81">
        <v>41696368</v>
      </c>
      <c r="E54" s="83">
        <v>43617</v>
      </c>
      <c r="F54" s="84" t="s">
        <v>15</v>
      </c>
      <c r="G54" s="244">
        <v>1</v>
      </c>
      <c r="H54" s="222">
        <v>0</v>
      </c>
      <c r="I54" s="222">
        <v>0</v>
      </c>
      <c r="J54" s="222">
        <v>0</v>
      </c>
      <c r="K54" s="222">
        <v>0</v>
      </c>
      <c r="L54" s="244">
        <v>1</v>
      </c>
      <c r="M54" s="222">
        <v>0</v>
      </c>
      <c r="N54" s="222">
        <v>0</v>
      </c>
      <c r="O54" s="222">
        <v>0</v>
      </c>
      <c r="P54" s="222">
        <v>0</v>
      </c>
      <c r="Q54" s="244">
        <v>1</v>
      </c>
      <c r="R54" s="222">
        <v>0</v>
      </c>
      <c r="S54" s="222">
        <v>0</v>
      </c>
      <c r="T54" s="222">
        <v>4</v>
      </c>
      <c r="U54" s="222">
        <v>0</v>
      </c>
      <c r="V54" s="244">
        <v>1</v>
      </c>
      <c r="W54" s="222">
        <v>0</v>
      </c>
      <c r="X54" s="222">
        <v>0</v>
      </c>
      <c r="Y54" s="222">
        <v>0</v>
      </c>
      <c r="Z54" s="222">
        <v>0</v>
      </c>
      <c r="AA54" s="244">
        <v>1</v>
      </c>
      <c r="AB54" s="222">
        <v>0</v>
      </c>
      <c r="AC54" s="222">
        <v>0</v>
      </c>
      <c r="AD54" s="222">
        <v>8</v>
      </c>
      <c r="AE54" s="222">
        <v>0</v>
      </c>
      <c r="AF54" s="244">
        <v>1</v>
      </c>
      <c r="AG54" s="222">
        <v>2</v>
      </c>
      <c r="AH54" s="222">
        <v>0</v>
      </c>
      <c r="AI54" s="222">
        <v>0</v>
      </c>
      <c r="AJ54" s="222">
        <v>0</v>
      </c>
      <c r="AK54" s="244">
        <v>1</v>
      </c>
      <c r="AL54" s="222">
        <v>0</v>
      </c>
      <c r="AM54" s="222">
        <v>0</v>
      </c>
      <c r="AN54" s="222">
        <v>0</v>
      </c>
      <c r="AO54" s="222">
        <v>0</v>
      </c>
      <c r="AP54" s="244">
        <v>1</v>
      </c>
      <c r="AQ54" s="222">
        <v>0</v>
      </c>
      <c r="AR54" s="222">
        <v>0</v>
      </c>
      <c r="AS54" s="222">
        <v>0</v>
      </c>
      <c r="AT54" s="222">
        <v>0</v>
      </c>
      <c r="AU54" s="244">
        <v>1</v>
      </c>
      <c r="AV54" s="222">
        <v>0</v>
      </c>
      <c r="AW54" s="222">
        <v>0</v>
      </c>
      <c r="AX54" s="222">
        <v>0</v>
      </c>
      <c r="AY54" s="222">
        <v>0</v>
      </c>
      <c r="AZ54" s="244">
        <v>1</v>
      </c>
      <c r="BA54" s="222">
        <v>0</v>
      </c>
      <c r="BB54" s="222">
        <v>0</v>
      </c>
      <c r="BC54" s="222">
        <v>0</v>
      </c>
      <c r="BD54" s="222">
        <v>0</v>
      </c>
      <c r="BE54" s="244">
        <v>1</v>
      </c>
      <c r="BF54" s="222">
        <v>0</v>
      </c>
      <c r="BG54" s="222">
        <v>0</v>
      </c>
      <c r="BH54" s="222">
        <v>0</v>
      </c>
      <c r="BI54" s="222">
        <v>7</v>
      </c>
      <c r="BJ54" s="244">
        <v>1</v>
      </c>
      <c r="BK54" s="222">
        <v>0</v>
      </c>
      <c r="BL54" s="222">
        <v>0</v>
      </c>
      <c r="BM54" s="222">
        <v>0</v>
      </c>
      <c r="BN54" s="222">
        <v>7</v>
      </c>
      <c r="BO54" s="244">
        <v>1</v>
      </c>
      <c r="BP54" s="222">
        <v>0</v>
      </c>
      <c r="BQ54" s="222">
        <v>0</v>
      </c>
      <c r="BR54" s="222">
        <v>0</v>
      </c>
      <c r="BS54" s="222">
        <v>7</v>
      </c>
      <c r="BT54" s="244">
        <v>1</v>
      </c>
      <c r="BU54" s="222">
        <v>0</v>
      </c>
      <c r="BV54" s="222">
        <v>0</v>
      </c>
      <c r="BW54" s="222">
        <v>0</v>
      </c>
      <c r="BX54" s="222">
        <v>7</v>
      </c>
      <c r="BY54" s="244">
        <v>1</v>
      </c>
      <c r="BZ54" s="222">
        <v>0</v>
      </c>
      <c r="CA54" s="222">
        <v>0</v>
      </c>
      <c r="CB54" s="222">
        <v>0</v>
      </c>
      <c r="CC54" s="222">
        <v>7</v>
      </c>
      <c r="CD54" s="244">
        <v>1</v>
      </c>
      <c r="CE54" s="222">
        <v>0</v>
      </c>
      <c r="CF54" s="222">
        <v>0</v>
      </c>
      <c r="CG54" s="222">
        <v>0</v>
      </c>
      <c r="CH54" s="222">
        <v>7</v>
      </c>
      <c r="CI54" s="244">
        <v>1</v>
      </c>
      <c r="CJ54" s="222">
        <v>0</v>
      </c>
      <c r="CK54" s="222">
        <v>0</v>
      </c>
      <c r="CL54" s="222">
        <v>0</v>
      </c>
      <c r="CM54" s="222">
        <v>0</v>
      </c>
      <c r="CN54" s="244">
        <v>1</v>
      </c>
      <c r="CO54" s="222">
        <v>1</v>
      </c>
      <c r="CP54" s="222">
        <v>0</v>
      </c>
      <c r="CQ54" s="222">
        <v>0</v>
      </c>
      <c r="CR54" s="222">
        <v>0</v>
      </c>
      <c r="CS54" s="244">
        <v>1</v>
      </c>
      <c r="CT54" s="222">
        <v>0</v>
      </c>
      <c r="CU54" s="222">
        <v>0</v>
      </c>
      <c r="CV54" s="222">
        <v>0</v>
      </c>
      <c r="CW54" s="222">
        <v>0</v>
      </c>
      <c r="CX54" s="244">
        <v>1</v>
      </c>
      <c r="CY54" s="222">
        <v>1</v>
      </c>
      <c r="CZ54" s="222">
        <v>0</v>
      </c>
      <c r="DA54" s="222">
        <v>0</v>
      </c>
      <c r="DB54" s="222">
        <v>0</v>
      </c>
      <c r="DC54" s="244">
        <v>1</v>
      </c>
      <c r="DD54" s="222">
        <v>0</v>
      </c>
      <c r="DE54" s="222">
        <v>0</v>
      </c>
      <c r="DF54" s="222">
        <v>0</v>
      </c>
      <c r="DG54" s="222">
        <v>0</v>
      </c>
      <c r="DH54" s="244">
        <v>1</v>
      </c>
      <c r="DI54" s="222">
        <v>0</v>
      </c>
      <c r="DJ54" s="222">
        <v>0</v>
      </c>
      <c r="DK54" s="222">
        <v>0</v>
      </c>
      <c r="DL54" s="222">
        <v>0</v>
      </c>
      <c r="DM54" s="244">
        <v>1</v>
      </c>
      <c r="DN54" s="222">
        <v>0</v>
      </c>
      <c r="DO54" s="222">
        <v>0</v>
      </c>
      <c r="DP54" s="222">
        <v>0</v>
      </c>
      <c r="DQ54" s="222">
        <v>0</v>
      </c>
      <c r="DR54" s="244">
        <v>1</v>
      </c>
      <c r="DS54" s="222">
        <v>0</v>
      </c>
      <c r="DT54" s="222">
        <v>0</v>
      </c>
      <c r="DU54" s="222">
        <v>0</v>
      </c>
      <c r="DV54" s="222">
        <v>0</v>
      </c>
      <c r="DW54" s="244">
        <v>1</v>
      </c>
      <c r="DX54" s="222">
        <v>0</v>
      </c>
      <c r="DY54" s="222">
        <v>0</v>
      </c>
      <c r="DZ54" s="222">
        <v>0</v>
      </c>
      <c r="EA54" s="222">
        <v>0</v>
      </c>
      <c r="EB54" s="244">
        <v>1</v>
      </c>
      <c r="EC54" s="222">
        <v>0</v>
      </c>
      <c r="ED54" s="222">
        <v>0</v>
      </c>
      <c r="EE54" s="222">
        <v>0</v>
      </c>
      <c r="EF54" s="222">
        <v>0</v>
      </c>
      <c r="EG54" s="244">
        <v>1</v>
      </c>
      <c r="EH54" s="222">
        <v>0</v>
      </c>
      <c r="EI54" s="222">
        <v>0</v>
      </c>
      <c r="EJ54" s="222">
        <v>0</v>
      </c>
      <c r="EK54" s="222">
        <v>0</v>
      </c>
      <c r="EL54" s="244">
        <v>1</v>
      </c>
      <c r="EM54" s="222">
        <v>0</v>
      </c>
      <c r="EN54" s="222">
        <v>0</v>
      </c>
      <c r="EO54" s="222">
        <v>0</v>
      </c>
      <c r="EP54" s="222">
        <v>0</v>
      </c>
      <c r="EQ54" s="244">
        <v>1</v>
      </c>
      <c r="ER54" s="222">
        <v>0</v>
      </c>
      <c r="ES54" s="222">
        <v>0</v>
      </c>
      <c r="ET54" s="222">
        <v>0</v>
      </c>
      <c r="EU54" s="222">
        <v>0</v>
      </c>
      <c r="EV54" s="244">
        <v>1</v>
      </c>
      <c r="EW54" s="222">
        <v>0</v>
      </c>
      <c r="EX54" s="222">
        <v>0</v>
      </c>
      <c r="EY54" s="222">
        <v>0</v>
      </c>
      <c r="EZ54" s="222">
        <v>0</v>
      </c>
      <c r="FA54" s="244">
        <v>1</v>
      </c>
      <c r="FB54" s="222">
        <v>0</v>
      </c>
      <c r="FC54" s="222">
        <v>0</v>
      </c>
      <c r="FD54" s="222">
        <v>0</v>
      </c>
      <c r="FE54" s="222">
        <v>0</v>
      </c>
      <c r="FF54" s="223">
        <f t="shared" si="9"/>
        <v>0</v>
      </c>
      <c r="FG54" s="90">
        <f t="shared" si="0"/>
        <v>30</v>
      </c>
      <c r="FH54" s="231">
        <f t="shared" si="1"/>
        <v>30</v>
      </c>
      <c r="FI54" s="235">
        <f t="shared" si="2"/>
        <v>4</v>
      </c>
      <c r="FJ54" s="236">
        <f t="shared" si="3"/>
        <v>0</v>
      </c>
      <c r="FK54" s="237">
        <f t="shared" si="4"/>
        <v>12</v>
      </c>
      <c r="FL54" s="239">
        <f t="shared" si="5"/>
        <v>42</v>
      </c>
      <c r="FM54" s="240"/>
      <c r="FN54" s="240"/>
      <c r="FO54" s="232"/>
      <c r="FP54" s="233"/>
      <c r="FQ54" s="234"/>
    </row>
    <row r="55" spans="1:173" ht="15.75" thickBot="1" x14ac:dyDescent="0.3">
      <c r="A55" s="88"/>
      <c r="B55" s="81">
        <v>51</v>
      </c>
      <c r="C55" s="85" t="s">
        <v>144</v>
      </c>
      <c r="D55" s="81">
        <v>48424598</v>
      </c>
      <c r="E55" s="83">
        <v>44210</v>
      </c>
      <c r="F55" s="84" t="s">
        <v>15</v>
      </c>
      <c r="G55" s="244">
        <v>0</v>
      </c>
      <c r="H55" s="222">
        <v>0</v>
      </c>
      <c r="I55" s="222">
        <v>0</v>
      </c>
      <c r="J55" s="222">
        <v>0</v>
      </c>
      <c r="K55" s="222">
        <v>0</v>
      </c>
      <c r="L55" s="244">
        <v>0</v>
      </c>
      <c r="M55" s="222">
        <v>0</v>
      </c>
      <c r="N55" s="222">
        <v>0</v>
      </c>
      <c r="O55" s="222">
        <v>0</v>
      </c>
      <c r="P55" s="222">
        <v>0</v>
      </c>
      <c r="Q55" s="244">
        <v>0</v>
      </c>
      <c r="R55" s="222">
        <v>0</v>
      </c>
      <c r="S55" s="222">
        <v>0</v>
      </c>
      <c r="T55" s="222">
        <v>0</v>
      </c>
      <c r="U55" s="222">
        <v>0</v>
      </c>
      <c r="V55" s="244">
        <v>0</v>
      </c>
      <c r="W55" s="222">
        <v>0</v>
      </c>
      <c r="X55" s="222">
        <v>0</v>
      </c>
      <c r="Y55" s="222">
        <v>0</v>
      </c>
      <c r="Z55" s="222">
        <v>0</v>
      </c>
      <c r="AA55" s="244">
        <v>0</v>
      </c>
      <c r="AB55" s="222">
        <v>0</v>
      </c>
      <c r="AC55" s="222">
        <v>0</v>
      </c>
      <c r="AD55" s="222">
        <v>0</v>
      </c>
      <c r="AE55" s="222">
        <v>0</v>
      </c>
      <c r="AF55" s="244">
        <v>0</v>
      </c>
      <c r="AG55" s="222">
        <v>0</v>
      </c>
      <c r="AH55" s="222">
        <v>0</v>
      </c>
      <c r="AI55" s="222">
        <v>0</v>
      </c>
      <c r="AJ55" s="222">
        <v>0</v>
      </c>
      <c r="AK55" s="244">
        <v>0</v>
      </c>
      <c r="AL55" s="222">
        <v>0</v>
      </c>
      <c r="AM55" s="222">
        <v>0</v>
      </c>
      <c r="AN55" s="222">
        <v>0</v>
      </c>
      <c r="AO55" s="222">
        <v>0</v>
      </c>
      <c r="AP55" s="244">
        <v>0</v>
      </c>
      <c r="AQ55" s="222">
        <v>0</v>
      </c>
      <c r="AR55" s="222">
        <v>0</v>
      </c>
      <c r="AS55" s="222">
        <v>0</v>
      </c>
      <c r="AT55" s="222">
        <v>0</v>
      </c>
      <c r="AU55" s="244">
        <v>0</v>
      </c>
      <c r="AV55" s="222">
        <v>0</v>
      </c>
      <c r="AW55" s="222">
        <v>0</v>
      </c>
      <c r="AX55" s="222">
        <v>0</v>
      </c>
      <c r="AY55" s="222">
        <v>0</v>
      </c>
      <c r="AZ55" s="244">
        <v>0</v>
      </c>
      <c r="BA55" s="222">
        <v>0</v>
      </c>
      <c r="BB55" s="222">
        <v>0</v>
      </c>
      <c r="BC55" s="222">
        <v>0</v>
      </c>
      <c r="BD55" s="222">
        <v>0</v>
      </c>
      <c r="BE55" s="244">
        <v>0</v>
      </c>
      <c r="BF55" s="222">
        <v>0</v>
      </c>
      <c r="BG55" s="222">
        <v>0</v>
      </c>
      <c r="BH55" s="222">
        <v>0</v>
      </c>
      <c r="BI55" s="222">
        <v>0</v>
      </c>
      <c r="BJ55" s="244">
        <v>0</v>
      </c>
      <c r="BK55" s="222">
        <v>0</v>
      </c>
      <c r="BL55" s="222">
        <v>0</v>
      </c>
      <c r="BM55" s="222">
        <v>0</v>
      </c>
      <c r="BN55" s="222">
        <v>0</v>
      </c>
      <c r="BO55" s="244">
        <v>0</v>
      </c>
      <c r="BP55" s="222">
        <v>0</v>
      </c>
      <c r="BQ55" s="222">
        <v>0</v>
      </c>
      <c r="BR55" s="222">
        <v>0</v>
      </c>
      <c r="BS55" s="222">
        <v>0</v>
      </c>
      <c r="BT55" s="244">
        <v>0</v>
      </c>
      <c r="BU55" s="222">
        <v>0</v>
      </c>
      <c r="BV55" s="222">
        <v>0</v>
      </c>
      <c r="BW55" s="222">
        <v>0</v>
      </c>
      <c r="BX55" s="222">
        <v>0</v>
      </c>
      <c r="BY55" s="244">
        <v>0</v>
      </c>
      <c r="BZ55" s="222">
        <v>0</v>
      </c>
      <c r="CA55" s="222">
        <v>0</v>
      </c>
      <c r="CB55" s="222">
        <v>0</v>
      </c>
      <c r="CC55" s="222">
        <v>0</v>
      </c>
      <c r="CD55" s="244">
        <v>0</v>
      </c>
      <c r="CE55" s="222">
        <v>0</v>
      </c>
      <c r="CF55" s="222">
        <v>0</v>
      </c>
      <c r="CG55" s="222">
        <v>0</v>
      </c>
      <c r="CH55" s="222">
        <v>0</v>
      </c>
      <c r="CI55" s="244">
        <v>0</v>
      </c>
      <c r="CJ55" s="222">
        <v>0</v>
      </c>
      <c r="CK55" s="222">
        <v>0</v>
      </c>
      <c r="CL55" s="222">
        <v>0</v>
      </c>
      <c r="CM55" s="222">
        <v>0</v>
      </c>
      <c r="CN55" s="244">
        <v>0</v>
      </c>
      <c r="CO55" s="222">
        <v>0</v>
      </c>
      <c r="CP55" s="222">
        <v>0</v>
      </c>
      <c r="CQ55" s="222">
        <v>0</v>
      </c>
      <c r="CR55" s="222">
        <v>0</v>
      </c>
      <c r="CS55" s="244">
        <v>0</v>
      </c>
      <c r="CT55" s="222">
        <v>0</v>
      </c>
      <c r="CU55" s="222">
        <v>0</v>
      </c>
      <c r="CV55" s="222">
        <v>0</v>
      </c>
      <c r="CW55" s="222">
        <v>0</v>
      </c>
      <c r="CX55" s="244">
        <v>0</v>
      </c>
      <c r="CY55" s="222">
        <v>0</v>
      </c>
      <c r="CZ55" s="222">
        <v>0</v>
      </c>
      <c r="DA55" s="222">
        <v>0</v>
      </c>
      <c r="DB55" s="222">
        <v>0</v>
      </c>
      <c r="DC55" s="244">
        <v>1</v>
      </c>
      <c r="DD55" s="222">
        <v>2</v>
      </c>
      <c r="DE55" s="222">
        <v>1</v>
      </c>
      <c r="DF55" s="222">
        <v>0</v>
      </c>
      <c r="DG55" s="222">
        <v>0</v>
      </c>
      <c r="DH55" s="244">
        <v>1</v>
      </c>
      <c r="DI55" s="222">
        <v>2</v>
      </c>
      <c r="DJ55" s="222">
        <v>1</v>
      </c>
      <c r="DK55" s="222">
        <v>0</v>
      </c>
      <c r="DL55" s="222">
        <v>0</v>
      </c>
      <c r="DM55" s="244">
        <v>1</v>
      </c>
      <c r="DN55" s="222">
        <v>2</v>
      </c>
      <c r="DO55" s="222">
        <v>1</v>
      </c>
      <c r="DP55" s="222">
        <v>0</v>
      </c>
      <c r="DQ55" s="222">
        <v>0</v>
      </c>
      <c r="DR55" s="244">
        <v>1</v>
      </c>
      <c r="DS55" s="222">
        <v>0</v>
      </c>
      <c r="DT55" s="222">
        <v>0</v>
      </c>
      <c r="DU55" s="222">
        <v>8</v>
      </c>
      <c r="DV55" s="222">
        <v>0</v>
      </c>
      <c r="DW55" s="244">
        <v>1</v>
      </c>
      <c r="DX55" s="222">
        <v>2</v>
      </c>
      <c r="DY55" s="222">
        <v>1</v>
      </c>
      <c r="DZ55" s="222">
        <v>0</v>
      </c>
      <c r="EA55" s="222">
        <v>0</v>
      </c>
      <c r="EB55" s="244">
        <v>1</v>
      </c>
      <c r="EC55" s="222">
        <v>2</v>
      </c>
      <c r="ED55" s="222">
        <v>1</v>
      </c>
      <c r="EE55" s="222">
        <v>0</v>
      </c>
      <c r="EF55" s="222">
        <v>0</v>
      </c>
      <c r="EG55" s="244">
        <v>1</v>
      </c>
      <c r="EH55" s="222">
        <v>2</v>
      </c>
      <c r="EI55" s="222">
        <v>1</v>
      </c>
      <c r="EJ55" s="222">
        <v>0</v>
      </c>
      <c r="EK55" s="222">
        <v>0</v>
      </c>
      <c r="EL55" s="244">
        <v>1</v>
      </c>
      <c r="EM55" s="222">
        <v>2</v>
      </c>
      <c r="EN55" s="222">
        <v>0</v>
      </c>
      <c r="EO55" s="222">
        <v>0</v>
      </c>
      <c r="EP55" s="222">
        <v>0</v>
      </c>
      <c r="EQ55" s="244">
        <v>1</v>
      </c>
      <c r="ER55" s="222">
        <v>2</v>
      </c>
      <c r="ES55" s="222">
        <v>1</v>
      </c>
      <c r="ET55" s="222">
        <v>0</v>
      </c>
      <c r="EU55" s="222">
        <v>0</v>
      </c>
      <c r="EV55" s="244">
        <v>1</v>
      </c>
      <c r="EW55" s="222">
        <v>2</v>
      </c>
      <c r="EX55" s="222">
        <v>1</v>
      </c>
      <c r="EY55" s="222">
        <v>0</v>
      </c>
      <c r="EZ55" s="222">
        <v>0</v>
      </c>
      <c r="FA55" s="244">
        <v>1</v>
      </c>
      <c r="FB55" s="222">
        <v>0</v>
      </c>
      <c r="FC55" s="222">
        <v>0</v>
      </c>
      <c r="FD55" s="222">
        <v>0</v>
      </c>
      <c r="FE55" s="222">
        <v>0</v>
      </c>
      <c r="FF55" s="223"/>
      <c r="FG55" s="90">
        <f t="shared" si="0"/>
        <v>17</v>
      </c>
      <c r="FH55" s="231">
        <f t="shared" si="1"/>
        <v>17</v>
      </c>
      <c r="FI55" s="235">
        <f t="shared" si="2"/>
        <v>18</v>
      </c>
      <c r="FJ55" s="236">
        <f t="shared" si="3"/>
        <v>8</v>
      </c>
      <c r="FK55" s="237">
        <f t="shared" si="4"/>
        <v>8</v>
      </c>
      <c r="FL55" s="239">
        <f t="shared" si="5"/>
        <v>0</v>
      </c>
      <c r="FM55" s="240"/>
      <c r="FN55" s="240"/>
      <c r="FO55" s="232"/>
      <c r="FP55" s="233"/>
      <c r="FQ55" s="234"/>
    </row>
    <row r="56" spans="1:173" ht="15.75" thickBot="1" x14ac:dyDescent="0.3">
      <c r="A56" s="88" t="s">
        <v>124</v>
      </c>
      <c r="B56" s="113">
        <v>52</v>
      </c>
      <c r="C56" s="43" t="s">
        <v>68</v>
      </c>
      <c r="D56" s="81" t="s">
        <v>69</v>
      </c>
      <c r="E56" s="83">
        <v>43617</v>
      </c>
      <c r="F56" s="84" t="s">
        <v>15</v>
      </c>
      <c r="G56" s="244">
        <v>1</v>
      </c>
      <c r="H56" s="222">
        <v>0</v>
      </c>
      <c r="I56" s="222">
        <v>0</v>
      </c>
      <c r="J56" s="222">
        <v>0</v>
      </c>
      <c r="K56" s="222">
        <v>0</v>
      </c>
      <c r="L56" s="244">
        <v>1</v>
      </c>
      <c r="M56" s="222">
        <v>0</v>
      </c>
      <c r="N56" s="222">
        <v>0</v>
      </c>
      <c r="O56" s="222">
        <v>0</v>
      </c>
      <c r="P56" s="222">
        <v>0</v>
      </c>
      <c r="Q56" s="244">
        <v>1</v>
      </c>
      <c r="R56" s="222">
        <v>0</v>
      </c>
      <c r="S56" s="222">
        <v>0</v>
      </c>
      <c r="T56" s="222">
        <v>0</v>
      </c>
      <c r="U56" s="222">
        <v>0</v>
      </c>
      <c r="V56" s="244">
        <v>1</v>
      </c>
      <c r="W56" s="222">
        <v>0</v>
      </c>
      <c r="X56" s="222">
        <v>0</v>
      </c>
      <c r="Y56" s="222">
        <v>0</v>
      </c>
      <c r="Z56" s="222">
        <v>0</v>
      </c>
      <c r="AA56" s="244">
        <v>1</v>
      </c>
      <c r="AB56" s="222">
        <v>0</v>
      </c>
      <c r="AC56" s="222">
        <v>0</v>
      </c>
      <c r="AD56" s="222">
        <v>8</v>
      </c>
      <c r="AE56" s="222">
        <v>0</v>
      </c>
      <c r="AF56" s="244">
        <v>1</v>
      </c>
      <c r="AG56" s="222">
        <v>0</v>
      </c>
      <c r="AH56" s="222">
        <v>0</v>
      </c>
      <c r="AI56" s="222">
        <v>0</v>
      </c>
      <c r="AJ56" s="222">
        <v>0</v>
      </c>
      <c r="AK56" s="244">
        <v>1</v>
      </c>
      <c r="AL56" s="222">
        <v>0</v>
      </c>
      <c r="AM56" s="222">
        <v>0</v>
      </c>
      <c r="AN56" s="222">
        <v>0</v>
      </c>
      <c r="AO56" s="222">
        <v>0</v>
      </c>
      <c r="AP56" s="244">
        <v>1</v>
      </c>
      <c r="AQ56" s="222">
        <v>0</v>
      </c>
      <c r="AR56" s="222">
        <v>0</v>
      </c>
      <c r="AS56" s="222">
        <v>0</v>
      </c>
      <c r="AT56" s="222">
        <v>0</v>
      </c>
      <c r="AU56" s="244">
        <v>1</v>
      </c>
      <c r="AV56" s="222">
        <v>2</v>
      </c>
      <c r="AW56" s="222">
        <v>1</v>
      </c>
      <c r="AX56" s="222">
        <v>0</v>
      </c>
      <c r="AY56" s="222">
        <v>8</v>
      </c>
      <c r="AZ56" s="244">
        <v>1</v>
      </c>
      <c r="BA56" s="222">
        <v>0</v>
      </c>
      <c r="BB56" s="222">
        <v>0</v>
      </c>
      <c r="BC56" s="222">
        <v>0</v>
      </c>
      <c r="BD56" s="222">
        <v>0</v>
      </c>
      <c r="BE56" s="244">
        <v>1</v>
      </c>
      <c r="BF56" s="222">
        <v>2</v>
      </c>
      <c r="BG56" s="222">
        <v>1</v>
      </c>
      <c r="BH56" s="222">
        <v>0</v>
      </c>
      <c r="BI56" s="222">
        <v>8</v>
      </c>
      <c r="BJ56" s="244">
        <v>1</v>
      </c>
      <c r="BK56" s="222">
        <v>2</v>
      </c>
      <c r="BL56" s="222">
        <v>1</v>
      </c>
      <c r="BM56" s="222">
        <v>0</v>
      </c>
      <c r="BN56" s="222">
        <v>8</v>
      </c>
      <c r="BO56" s="244">
        <v>1</v>
      </c>
      <c r="BP56" s="222">
        <v>2</v>
      </c>
      <c r="BQ56" s="222">
        <v>1</v>
      </c>
      <c r="BR56" s="222">
        <v>0</v>
      </c>
      <c r="BS56" s="222">
        <v>8</v>
      </c>
      <c r="BT56" s="244">
        <v>1</v>
      </c>
      <c r="BU56" s="222">
        <v>2</v>
      </c>
      <c r="BV56" s="222">
        <v>1</v>
      </c>
      <c r="BW56" s="222">
        <v>0</v>
      </c>
      <c r="BX56" s="222">
        <v>8</v>
      </c>
      <c r="BY56" s="244">
        <v>1</v>
      </c>
      <c r="BZ56" s="222">
        <v>2</v>
      </c>
      <c r="CA56" s="222">
        <v>1</v>
      </c>
      <c r="CB56" s="222">
        <v>0</v>
      </c>
      <c r="CC56" s="222">
        <v>8</v>
      </c>
      <c r="CD56" s="244">
        <v>1</v>
      </c>
      <c r="CE56" s="222">
        <v>2</v>
      </c>
      <c r="CF56" s="222">
        <v>1</v>
      </c>
      <c r="CG56" s="222">
        <v>0</v>
      </c>
      <c r="CH56" s="222">
        <v>8</v>
      </c>
      <c r="CI56" s="244">
        <v>1</v>
      </c>
      <c r="CJ56" s="222">
        <v>0</v>
      </c>
      <c r="CK56" s="222">
        <v>0</v>
      </c>
      <c r="CL56" s="222">
        <v>0</v>
      </c>
      <c r="CM56" s="222">
        <v>0</v>
      </c>
      <c r="CN56" s="244">
        <v>1</v>
      </c>
      <c r="CO56" s="222">
        <v>2</v>
      </c>
      <c r="CP56" s="222">
        <v>1</v>
      </c>
      <c r="CQ56" s="222">
        <v>0</v>
      </c>
      <c r="CR56" s="222">
        <v>8</v>
      </c>
      <c r="CS56" s="244">
        <v>1</v>
      </c>
      <c r="CT56" s="222">
        <v>2</v>
      </c>
      <c r="CU56" s="222">
        <v>1</v>
      </c>
      <c r="CV56" s="222">
        <v>0</v>
      </c>
      <c r="CW56" s="222">
        <v>8</v>
      </c>
      <c r="CX56" s="244">
        <v>1</v>
      </c>
      <c r="CY56" s="222">
        <v>2</v>
      </c>
      <c r="CZ56" s="222">
        <v>1</v>
      </c>
      <c r="DA56" s="222">
        <v>0</v>
      </c>
      <c r="DB56" s="222">
        <v>8</v>
      </c>
      <c r="DC56" s="244">
        <v>0</v>
      </c>
      <c r="DD56" s="222">
        <v>0</v>
      </c>
      <c r="DE56" s="222">
        <v>0</v>
      </c>
      <c r="DF56" s="222">
        <v>0</v>
      </c>
      <c r="DG56" s="222">
        <v>0</v>
      </c>
      <c r="DH56" s="244">
        <v>1</v>
      </c>
      <c r="DI56" s="222">
        <v>2</v>
      </c>
      <c r="DJ56" s="222">
        <v>1</v>
      </c>
      <c r="DK56" s="222">
        <v>0</v>
      </c>
      <c r="DL56" s="222">
        <v>8</v>
      </c>
      <c r="DM56" s="244">
        <v>1</v>
      </c>
      <c r="DN56" s="222">
        <v>2</v>
      </c>
      <c r="DO56" s="222">
        <v>1</v>
      </c>
      <c r="DP56" s="222">
        <v>0</v>
      </c>
      <c r="DQ56" s="222">
        <v>8</v>
      </c>
      <c r="DR56" s="244">
        <v>1</v>
      </c>
      <c r="DS56" s="222">
        <v>0</v>
      </c>
      <c r="DT56" s="222">
        <v>0</v>
      </c>
      <c r="DU56" s="222">
        <v>0</v>
      </c>
      <c r="DV56" s="222">
        <v>0</v>
      </c>
      <c r="DW56" s="244">
        <v>1</v>
      </c>
      <c r="DX56" s="222">
        <v>0</v>
      </c>
      <c r="DY56" s="222">
        <v>0</v>
      </c>
      <c r="DZ56" s="222">
        <v>0</v>
      </c>
      <c r="EA56" s="222">
        <v>0</v>
      </c>
      <c r="EB56" s="244">
        <v>1</v>
      </c>
      <c r="EC56" s="222">
        <v>2</v>
      </c>
      <c r="ED56" s="222">
        <v>1</v>
      </c>
      <c r="EE56" s="222">
        <v>0</v>
      </c>
      <c r="EF56" s="222">
        <v>0</v>
      </c>
      <c r="EG56" s="244">
        <v>1</v>
      </c>
      <c r="EH56" s="222">
        <v>2</v>
      </c>
      <c r="EI56" s="222">
        <v>1</v>
      </c>
      <c r="EJ56" s="222">
        <v>0</v>
      </c>
      <c r="EK56" s="222">
        <v>0</v>
      </c>
      <c r="EL56" s="244">
        <v>1</v>
      </c>
      <c r="EM56" s="222">
        <v>2</v>
      </c>
      <c r="EN56" s="222">
        <v>1</v>
      </c>
      <c r="EO56" s="222">
        <v>0</v>
      </c>
      <c r="EP56" s="222">
        <v>0</v>
      </c>
      <c r="EQ56" s="244">
        <v>1</v>
      </c>
      <c r="ER56" s="222">
        <v>2</v>
      </c>
      <c r="ES56" s="222">
        <v>1</v>
      </c>
      <c r="ET56" s="222">
        <v>0</v>
      </c>
      <c r="EU56" s="222">
        <v>8</v>
      </c>
      <c r="EV56" s="244">
        <v>1</v>
      </c>
      <c r="EW56" s="222">
        <v>2</v>
      </c>
      <c r="EX56" s="222">
        <v>1</v>
      </c>
      <c r="EY56" s="222">
        <v>0</v>
      </c>
      <c r="EZ56" s="222">
        <v>8</v>
      </c>
      <c r="FA56" s="244">
        <v>1</v>
      </c>
      <c r="FB56" s="222">
        <v>0</v>
      </c>
      <c r="FC56" s="222">
        <v>0</v>
      </c>
      <c r="FD56" s="222">
        <v>0</v>
      </c>
      <c r="FE56" s="222">
        <v>0</v>
      </c>
      <c r="FF56" s="223">
        <f>7-(L56+Q56+V56+AA56+AF56+AK56+AP56)</f>
        <v>0</v>
      </c>
      <c r="FG56" s="90">
        <f t="shared" si="0"/>
        <v>29</v>
      </c>
      <c r="FH56" s="231">
        <f t="shared" si="1"/>
        <v>29</v>
      </c>
      <c r="FI56" s="235">
        <f t="shared" si="2"/>
        <v>34</v>
      </c>
      <c r="FJ56" s="236">
        <f t="shared" si="3"/>
        <v>17</v>
      </c>
      <c r="FK56" s="237">
        <f t="shared" si="4"/>
        <v>8</v>
      </c>
      <c r="FL56" s="239">
        <f t="shared" si="5"/>
        <v>112</v>
      </c>
      <c r="FM56" s="240"/>
      <c r="FN56" s="240"/>
      <c r="FO56" s="232"/>
      <c r="FP56" s="233"/>
      <c r="FQ56" s="234"/>
    </row>
    <row r="57" spans="1:173" ht="15.75" thickBot="1" x14ac:dyDescent="0.3">
      <c r="A57" s="88" t="s">
        <v>124</v>
      </c>
      <c r="B57" s="113">
        <v>53</v>
      </c>
      <c r="C57" s="85" t="s">
        <v>131</v>
      </c>
      <c r="D57" s="81">
        <v>47755979</v>
      </c>
      <c r="E57" s="83">
        <v>44166</v>
      </c>
      <c r="F57" s="84" t="s">
        <v>15</v>
      </c>
      <c r="G57" s="244">
        <v>1</v>
      </c>
      <c r="H57" s="222">
        <v>0</v>
      </c>
      <c r="I57" s="222">
        <v>0</v>
      </c>
      <c r="J57" s="222">
        <v>0</v>
      </c>
      <c r="K57" s="222">
        <v>0</v>
      </c>
      <c r="L57" s="244">
        <v>1</v>
      </c>
      <c r="M57" s="222">
        <v>2</v>
      </c>
      <c r="N57" s="222">
        <v>1</v>
      </c>
      <c r="O57" s="222">
        <v>0</v>
      </c>
      <c r="P57" s="222">
        <v>0</v>
      </c>
      <c r="Q57" s="244">
        <v>1</v>
      </c>
      <c r="R57" s="222">
        <v>1</v>
      </c>
      <c r="S57" s="222">
        <v>0</v>
      </c>
      <c r="T57" s="222">
        <v>9</v>
      </c>
      <c r="U57" s="222">
        <v>0</v>
      </c>
      <c r="V57" s="244">
        <v>1</v>
      </c>
      <c r="W57" s="222">
        <v>2</v>
      </c>
      <c r="X57" s="222">
        <v>1</v>
      </c>
      <c r="Y57" s="222">
        <v>0</v>
      </c>
      <c r="Z57" s="222">
        <v>0</v>
      </c>
      <c r="AA57" s="244">
        <v>1</v>
      </c>
      <c r="AB57" s="222">
        <v>2</v>
      </c>
      <c r="AC57" s="222">
        <v>1</v>
      </c>
      <c r="AD57" s="222">
        <v>11</v>
      </c>
      <c r="AE57" s="222">
        <v>0</v>
      </c>
      <c r="AF57" s="244">
        <v>1</v>
      </c>
      <c r="AG57" s="222">
        <v>2</v>
      </c>
      <c r="AH57" s="222">
        <v>1</v>
      </c>
      <c r="AI57" s="222">
        <v>0</v>
      </c>
      <c r="AJ57" s="222">
        <v>0</v>
      </c>
      <c r="AK57" s="244">
        <v>1</v>
      </c>
      <c r="AL57" s="222">
        <v>0</v>
      </c>
      <c r="AM57" s="222">
        <v>0</v>
      </c>
      <c r="AN57" s="222">
        <v>0</v>
      </c>
      <c r="AO57" s="222">
        <v>0</v>
      </c>
      <c r="AP57" s="244">
        <v>1</v>
      </c>
      <c r="AQ57" s="222">
        <v>0</v>
      </c>
      <c r="AR57" s="222">
        <v>0</v>
      </c>
      <c r="AS57" s="222">
        <v>0</v>
      </c>
      <c r="AT57" s="222">
        <v>0</v>
      </c>
      <c r="AU57" s="244">
        <v>1</v>
      </c>
      <c r="AV57" s="222">
        <v>2</v>
      </c>
      <c r="AW57" s="222">
        <v>0</v>
      </c>
      <c r="AX57" s="222">
        <v>0</v>
      </c>
      <c r="AY57" s="222">
        <v>0</v>
      </c>
      <c r="AZ57" s="244">
        <v>1</v>
      </c>
      <c r="BA57" s="222">
        <v>0.5</v>
      </c>
      <c r="BB57" s="222">
        <v>0</v>
      </c>
      <c r="BC57" s="222">
        <v>8.5</v>
      </c>
      <c r="BD57" s="222">
        <v>0</v>
      </c>
      <c r="BE57" s="244">
        <v>1</v>
      </c>
      <c r="BF57" s="222">
        <v>2</v>
      </c>
      <c r="BG57" s="222">
        <v>1</v>
      </c>
      <c r="BH57" s="222">
        <v>0</v>
      </c>
      <c r="BI57" s="222">
        <v>0</v>
      </c>
      <c r="BJ57" s="244">
        <v>1</v>
      </c>
      <c r="BK57" s="222">
        <v>2</v>
      </c>
      <c r="BL57" s="222">
        <v>1</v>
      </c>
      <c r="BM57" s="222">
        <v>0</v>
      </c>
      <c r="BN57" s="222">
        <v>0</v>
      </c>
      <c r="BO57" s="244">
        <v>1</v>
      </c>
      <c r="BP57" s="222">
        <v>2</v>
      </c>
      <c r="BQ57" s="222">
        <v>1</v>
      </c>
      <c r="BR57" s="222">
        <v>0</v>
      </c>
      <c r="BS57" s="222">
        <v>0</v>
      </c>
      <c r="BT57" s="244">
        <v>1</v>
      </c>
      <c r="BU57" s="222">
        <v>2</v>
      </c>
      <c r="BV57" s="222">
        <v>1</v>
      </c>
      <c r="BW57" s="222">
        <v>0</v>
      </c>
      <c r="BX57" s="222">
        <v>0</v>
      </c>
      <c r="BY57" s="244">
        <v>1</v>
      </c>
      <c r="BZ57" s="222">
        <v>2</v>
      </c>
      <c r="CA57" s="222">
        <v>1</v>
      </c>
      <c r="CB57" s="222">
        <v>0</v>
      </c>
      <c r="CC57" s="222">
        <v>0</v>
      </c>
      <c r="CD57" s="244">
        <v>1</v>
      </c>
      <c r="CE57" s="222">
        <v>2</v>
      </c>
      <c r="CF57" s="222">
        <v>1</v>
      </c>
      <c r="CG57" s="222">
        <v>0</v>
      </c>
      <c r="CH57" s="222">
        <v>0</v>
      </c>
      <c r="CI57" s="244">
        <v>1</v>
      </c>
      <c r="CJ57" s="222">
        <v>2</v>
      </c>
      <c r="CK57" s="222">
        <v>1</v>
      </c>
      <c r="CL57" s="222">
        <v>11</v>
      </c>
      <c r="CM57" s="222">
        <v>0</v>
      </c>
      <c r="CN57" s="244">
        <v>1</v>
      </c>
      <c r="CO57" s="222">
        <v>2</v>
      </c>
      <c r="CP57" s="222">
        <v>1</v>
      </c>
      <c r="CQ57" s="222">
        <v>0</v>
      </c>
      <c r="CR57" s="222">
        <v>0</v>
      </c>
      <c r="CS57" s="244">
        <v>1</v>
      </c>
      <c r="CT57" s="222">
        <v>2</v>
      </c>
      <c r="CU57" s="222">
        <v>2</v>
      </c>
      <c r="CV57" s="222">
        <v>0</v>
      </c>
      <c r="CW57" s="222">
        <v>0</v>
      </c>
      <c r="CX57" s="244">
        <v>1</v>
      </c>
      <c r="CY57" s="222">
        <v>2</v>
      </c>
      <c r="CZ57" s="222">
        <v>2</v>
      </c>
      <c r="DA57" s="222">
        <v>0</v>
      </c>
      <c r="DB57" s="222">
        <v>0</v>
      </c>
      <c r="DC57" s="244">
        <v>1</v>
      </c>
      <c r="DD57" s="222">
        <v>2</v>
      </c>
      <c r="DE57" s="222">
        <v>1</v>
      </c>
      <c r="DF57" s="222">
        <v>0</v>
      </c>
      <c r="DG57" s="222">
        <v>0</v>
      </c>
      <c r="DH57" s="244">
        <v>1</v>
      </c>
      <c r="DI57" s="222">
        <v>2</v>
      </c>
      <c r="DJ57" s="222">
        <v>1</v>
      </c>
      <c r="DK57" s="222">
        <v>0</v>
      </c>
      <c r="DL57" s="222">
        <v>0</v>
      </c>
      <c r="DM57" s="244">
        <v>1</v>
      </c>
      <c r="DN57" s="222">
        <v>2</v>
      </c>
      <c r="DO57" s="222">
        <v>1</v>
      </c>
      <c r="DP57" s="222">
        <v>0</v>
      </c>
      <c r="DQ57" s="222">
        <v>0</v>
      </c>
      <c r="DR57" s="244">
        <v>1</v>
      </c>
      <c r="DS57" s="222">
        <v>2</v>
      </c>
      <c r="DT57" s="222">
        <v>1</v>
      </c>
      <c r="DU57" s="222">
        <v>11</v>
      </c>
      <c r="DV57" s="222">
        <v>0</v>
      </c>
      <c r="DW57" s="244">
        <v>1</v>
      </c>
      <c r="DX57" s="222">
        <v>2</v>
      </c>
      <c r="DY57" s="222">
        <v>1.5</v>
      </c>
      <c r="DZ57" s="222">
        <v>0</v>
      </c>
      <c r="EA57" s="222">
        <v>0</v>
      </c>
      <c r="EB57" s="244">
        <v>1</v>
      </c>
      <c r="EC57" s="222">
        <v>2</v>
      </c>
      <c r="ED57" s="222">
        <v>1</v>
      </c>
      <c r="EE57" s="222">
        <v>0</v>
      </c>
      <c r="EF57" s="222">
        <v>0</v>
      </c>
      <c r="EG57" s="244">
        <v>1</v>
      </c>
      <c r="EH57" s="222">
        <v>2</v>
      </c>
      <c r="EI57" s="222">
        <v>1</v>
      </c>
      <c r="EJ57" s="222">
        <v>0</v>
      </c>
      <c r="EK57" s="222">
        <v>0</v>
      </c>
      <c r="EL57" s="244">
        <v>1</v>
      </c>
      <c r="EM57" s="222">
        <v>2</v>
      </c>
      <c r="EN57" s="222">
        <v>1</v>
      </c>
      <c r="EO57" s="222">
        <v>0</v>
      </c>
      <c r="EP57" s="222">
        <v>0</v>
      </c>
      <c r="EQ57" s="244">
        <v>1</v>
      </c>
      <c r="ER57" s="222">
        <v>2</v>
      </c>
      <c r="ES57" s="222">
        <v>1</v>
      </c>
      <c r="ET57" s="222">
        <v>0</v>
      </c>
      <c r="EU57" s="222">
        <v>0</v>
      </c>
      <c r="EV57" s="244">
        <v>1</v>
      </c>
      <c r="EW57" s="222">
        <v>2</v>
      </c>
      <c r="EX57" s="222">
        <v>1</v>
      </c>
      <c r="EY57" s="222">
        <v>0</v>
      </c>
      <c r="EZ57" s="222">
        <v>0</v>
      </c>
      <c r="FA57" s="244">
        <v>1</v>
      </c>
      <c r="FB57" s="222">
        <v>0</v>
      </c>
      <c r="FC57" s="222">
        <v>0</v>
      </c>
      <c r="FD57" s="222">
        <v>0</v>
      </c>
      <c r="FE57" s="222">
        <v>0</v>
      </c>
      <c r="FF57" s="223"/>
      <c r="FG57" s="90">
        <f t="shared" si="0"/>
        <v>30</v>
      </c>
      <c r="FH57" s="231">
        <f t="shared" si="1"/>
        <v>30</v>
      </c>
      <c r="FI57" s="235">
        <f t="shared" si="2"/>
        <v>51.5</v>
      </c>
      <c r="FJ57" s="236">
        <f t="shared" si="3"/>
        <v>26.5</v>
      </c>
      <c r="FK57" s="237">
        <f t="shared" si="4"/>
        <v>50.5</v>
      </c>
      <c r="FL57" s="239">
        <f t="shared" si="5"/>
        <v>0</v>
      </c>
      <c r="FM57" s="240"/>
      <c r="FN57" s="240"/>
      <c r="FO57" s="232"/>
      <c r="FP57" s="233"/>
      <c r="FQ57" s="234"/>
    </row>
    <row r="58" spans="1:173" ht="15.75" thickBot="1" x14ac:dyDescent="0.3">
      <c r="A58" s="88"/>
      <c r="B58" s="81">
        <v>54</v>
      </c>
      <c r="C58" s="85" t="s">
        <v>145</v>
      </c>
      <c r="D58" s="81">
        <v>70556653</v>
      </c>
      <c r="E58" s="83">
        <v>44217</v>
      </c>
      <c r="F58" s="84" t="s">
        <v>15</v>
      </c>
      <c r="G58" s="244">
        <v>0</v>
      </c>
      <c r="H58" s="222">
        <v>0</v>
      </c>
      <c r="I58" s="222">
        <v>0</v>
      </c>
      <c r="J58" s="222">
        <v>0</v>
      </c>
      <c r="K58" s="222">
        <v>0</v>
      </c>
      <c r="L58" s="244">
        <v>0</v>
      </c>
      <c r="M58" s="222">
        <v>0</v>
      </c>
      <c r="N58" s="222">
        <v>0</v>
      </c>
      <c r="O58" s="222">
        <v>0</v>
      </c>
      <c r="P58" s="222">
        <v>0</v>
      </c>
      <c r="Q58" s="244">
        <v>0</v>
      </c>
      <c r="R58" s="222">
        <v>0</v>
      </c>
      <c r="S58" s="222">
        <v>0</v>
      </c>
      <c r="T58" s="222">
        <v>0</v>
      </c>
      <c r="U58" s="222">
        <v>0</v>
      </c>
      <c r="V58" s="244">
        <v>0</v>
      </c>
      <c r="W58" s="222">
        <v>0</v>
      </c>
      <c r="X58" s="222">
        <v>0</v>
      </c>
      <c r="Y58" s="222">
        <v>0</v>
      </c>
      <c r="Z58" s="222">
        <v>0</v>
      </c>
      <c r="AA58" s="244">
        <v>0</v>
      </c>
      <c r="AB58" s="222">
        <v>0</v>
      </c>
      <c r="AC58" s="222">
        <v>0</v>
      </c>
      <c r="AD58" s="222">
        <v>0</v>
      </c>
      <c r="AE58" s="222">
        <v>0</v>
      </c>
      <c r="AF58" s="244">
        <v>0</v>
      </c>
      <c r="AG58" s="222">
        <v>0</v>
      </c>
      <c r="AH58" s="222">
        <v>0</v>
      </c>
      <c r="AI58" s="222">
        <v>0</v>
      </c>
      <c r="AJ58" s="222">
        <v>0</v>
      </c>
      <c r="AK58" s="244">
        <v>0</v>
      </c>
      <c r="AL58" s="222">
        <v>0</v>
      </c>
      <c r="AM58" s="222">
        <v>0</v>
      </c>
      <c r="AN58" s="222">
        <v>0</v>
      </c>
      <c r="AO58" s="222">
        <v>0</v>
      </c>
      <c r="AP58" s="244">
        <v>0</v>
      </c>
      <c r="AQ58" s="222">
        <v>0</v>
      </c>
      <c r="AR58" s="222">
        <v>0</v>
      </c>
      <c r="AS58" s="222">
        <v>0</v>
      </c>
      <c r="AT58" s="222">
        <v>0</v>
      </c>
      <c r="AU58" s="244">
        <v>0</v>
      </c>
      <c r="AV58" s="222">
        <v>0</v>
      </c>
      <c r="AW58" s="222">
        <v>0</v>
      </c>
      <c r="AX58" s="222">
        <v>0</v>
      </c>
      <c r="AY58" s="222">
        <v>0</v>
      </c>
      <c r="AZ58" s="244">
        <v>0</v>
      </c>
      <c r="BA58" s="222">
        <v>0</v>
      </c>
      <c r="BB58" s="222">
        <v>0</v>
      </c>
      <c r="BC58" s="222">
        <v>0</v>
      </c>
      <c r="BD58" s="222">
        <v>0</v>
      </c>
      <c r="BE58" s="244">
        <v>0</v>
      </c>
      <c r="BF58" s="222">
        <v>0</v>
      </c>
      <c r="BG58" s="222">
        <v>0</v>
      </c>
      <c r="BH58" s="222">
        <v>0</v>
      </c>
      <c r="BI58" s="222">
        <v>0</v>
      </c>
      <c r="BJ58" s="244">
        <v>0</v>
      </c>
      <c r="BK58" s="222">
        <v>0</v>
      </c>
      <c r="BL58" s="222">
        <v>0</v>
      </c>
      <c r="BM58" s="222">
        <v>0</v>
      </c>
      <c r="BN58" s="222">
        <v>0</v>
      </c>
      <c r="BO58" s="244">
        <v>0</v>
      </c>
      <c r="BP58" s="222">
        <v>0</v>
      </c>
      <c r="BQ58" s="222">
        <v>0</v>
      </c>
      <c r="BR58" s="222">
        <v>0</v>
      </c>
      <c r="BS58" s="222">
        <v>0</v>
      </c>
      <c r="BT58" s="244">
        <v>0</v>
      </c>
      <c r="BU58" s="222">
        <v>0</v>
      </c>
      <c r="BV58" s="222">
        <v>0</v>
      </c>
      <c r="BW58" s="222">
        <v>0</v>
      </c>
      <c r="BX58" s="222">
        <v>0</v>
      </c>
      <c r="BY58" s="244">
        <v>0</v>
      </c>
      <c r="BZ58" s="222">
        <v>0</v>
      </c>
      <c r="CA58" s="222">
        <v>0</v>
      </c>
      <c r="CB58" s="222">
        <v>0</v>
      </c>
      <c r="CC58" s="222">
        <v>0</v>
      </c>
      <c r="CD58" s="244">
        <v>0</v>
      </c>
      <c r="CE58" s="222">
        <v>0</v>
      </c>
      <c r="CF58" s="222">
        <v>0</v>
      </c>
      <c r="CG58" s="222">
        <v>0</v>
      </c>
      <c r="CH58" s="222">
        <v>0</v>
      </c>
      <c r="CI58" s="244">
        <v>0</v>
      </c>
      <c r="CJ58" s="222">
        <v>0</v>
      </c>
      <c r="CK58" s="222">
        <v>0</v>
      </c>
      <c r="CL58" s="222">
        <v>0</v>
      </c>
      <c r="CM58" s="222">
        <v>0</v>
      </c>
      <c r="CN58" s="244">
        <v>0</v>
      </c>
      <c r="CO58" s="222">
        <v>0</v>
      </c>
      <c r="CP58" s="222">
        <v>0</v>
      </c>
      <c r="CQ58" s="222">
        <v>0</v>
      </c>
      <c r="CR58" s="222">
        <v>0</v>
      </c>
      <c r="CS58" s="244">
        <v>0</v>
      </c>
      <c r="CT58" s="222">
        <v>0</v>
      </c>
      <c r="CU58" s="222">
        <v>0</v>
      </c>
      <c r="CV58" s="222">
        <v>0</v>
      </c>
      <c r="CW58" s="222">
        <v>0</v>
      </c>
      <c r="CX58" s="244">
        <v>0</v>
      </c>
      <c r="CY58" s="222">
        <v>0</v>
      </c>
      <c r="CZ58" s="222">
        <v>0</v>
      </c>
      <c r="DA58" s="222">
        <v>0</v>
      </c>
      <c r="DB58" s="222">
        <v>0</v>
      </c>
      <c r="DC58" s="244">
        <v>0</v>
      </c>
      <c r="DD58" s="222">
        <v>0</v>
      </c>
      <c r="DE58" s="222">
        <v>0</v>
      </c>
      <c r="DF58" s="222">
        <v>0</v>
      </c>
      <c r="DG58" s="222">
        <v>0</v>
      </c>
      <c r="DH58" s="244">
        <v>0</v>
      </c>
      <c r="DI58" s="222">
        <v>0</v>
      </c>
      <c r="DJ58" s="222">
        <v>0</v>
      </c>
      <c r="DK58" s="222">
        <v>0</v>
      </c>
      <c r="DL58" s="222">
        <v>0</v>
      </c>
      <c r="DM58" s="244">
        <v>0</v>
      </c>
      <c r="DN58" s="222">
        <v>0</v>
      </c>
      <c r="DO58" s="222">
        <v>0</v>
      </c>
      <c r="DP58" s="222">
        <v>0</v>
      </c>
      <c r="DQ58" s="222">
        <v>0</v>
      </c>
      <c r="DR58" s="244">
        <v>0</v>
      </c>
      <c r="DS58" s="222">
        <v>0</v>
      </c>
      <c r="DT58" s="222">
        <v>0</v>
      </c>
      <c r="DU58" s="222">
        <v>0</v>
      </c>
      <c r="DV58" s="222">
        <v>0</v>
      </c>
      <c r="DW58" s="244">
        <v>0</v>
      </c>
      <c r="DX58" s="222">
        <v>0</v>
      </c>
      <c r="DY58" s="222">
        <v>0</v>
      </c>
      <c r="DZ58" s="222">
        <v>0</v>
      </c>
      <c r="EA58" s="222">
        <v>0</v>
      </c>
      <c r="EB58" s="244">
        <v>0</v>
      </c>
      <c r="EC58" s="222">
        <v>0</v>
      </c>
      <c r="ED58" s="222">
        <v>0</v>
      </c>
      <c r="EE58" s="222">
        <v>0</v>
      </c>
      <c r="EF58" s="222">
        <v>0</v>
      </c>
      <c r="EG58" s="244">
        <v>0</v>
      </c>
      <c r="EH58" s="222">
        <v>0</v>
      </c>
      <c r="EI58" s="222">
        <v>0</v>
      </c>
      <c r="EJ58" s="222">
        <v>0</v>
      </c>
      <c r="EK58" s="222">
        <v>0</v>
      </c>
      <c r="EL58" s="244">
        <v>1</v>
      </c>
      <c r="EM58" s="222">
        <v>2</v>
      </c>
      <c r="EN58" s="222">
        <v>0.5</v>
      </c>
      <c r="EO58" s="222">
        <v>0</v>
      </c>
      <c r="EP58" s="222">
        <v>0</v>
      </c>
      <c r="EQ58" s="244">
        <v>1</v>
      </c>
      <c r="ER58" s="222">
        <v>2</v>
      </c>
      <c r="ES58" s="222">
        <v>1</v>
      </c>
      <c r="ET58" s="222">
        <v>0</v>
      </c>
      <c r="EU58" s="222">
        <v>0</v>
      </c>
      <c r="EV58" s="244">
        <v>1</v>
      </c>
      <c r="EW58" s="222">
        <v>2</v>
      </c>
      <c r="EX58" s="222">
        <v>0</v>
      </c>
      <c r="EY58" s="222">
        <v>0</v>
      </c>
      <c r="EZ58" s="222">
        <v>0</v>
      </c>
      <c r="FA58" s="244">
        <v>1</v>
      </c>
      <c r="FB58" s="222">
        <v>0</v>
      </c>
      <c r="FC58" s="222">
        <v>0</v>
      </c>
      <c r="FD58" s="222">
        <v>0</v>
      </c>
      <c r="FE58" s="222">
        <v>0</v>
      </c>
      <c r="FF58" s="223"/>
      <c r="FG58" s="90">
        <f t="shared" si="0"/>
        <v>10</v>
      </c>
      <c r="FH58" s="231">
        <f t="shared" si="1"/>
        <v>10</v>
      </c>
      <c r="FI58" s="235">
        <f t="shared" si="2"/>
        <v>6</v>
      </c>
      <c r="FJ58" s="236">
        <f t="shared" si="3"/>
        <v>1.5</v>
      </c>
      <c r="FK58" s="237">
        <f t="shared" si="4"/>
        <v>0</v>
      </c>
      <c r="FL58" s="239">
        <f t="shared" si="5"/>
        <v>0</v>
      </c>
      <c r="FM58" s="240"/>
      <c r="FN58" s="240"/>
      <c r="FO58" s="232"/>
      <c r="FP58" s="233"/>
      <c r="FQ58" s="234"/>
    </row>
    <row r="59" spans="1:173" ht="15.75" thickBot="1" x14ac:dyDescent="0.3">
      <c r="A59" s="88" t="s">
        <v>124</v>
      </c>
      <c r="B59" s="113">
        <v>55</v>
      </c>
      <c r="C59" s="43" t="s">
        <v>72</v>
      </c>
      <c r="D59" s="81">
        <v>48356563</v>
      </c>
      <c r="E59" s="83">
        <v>43617</v>
      </c>
      <c r="F59" s="84" t="s">
        <v>15</v>
      </c>
      <c r="G59" s="244">
        <v>1</v>
      </c>
      <c r="H59" s="222">
        <v>0</v>
      </c>
      <c r="I59" s="222">
        <v>0</v>
      </c>
      <c r="J59" s="222">
        <v>0</v>
      </c>
      <c r="K59" s="222">
        <v>0</v>
      </c>
      <c r="L59" s="244">
        <v>1</v>
      </c>
      <c r="M59" s="222">
        <v>2</v>
      </c>
      <c r="N59" s="222">
        <v>1</v>
      </c>
      <c r="O59" s="222">
        <v>0</v>
      </c>
      <c r="P59" s="222">
        <v>0</v>
      </c>
      <c r="Q59" s="244">
        <v>1</v>
      </c>
      <c r="R59" s="222">
        <v>0</v>
      </c>
      <c r="S59" s="222">
        <v>0</v>
      </c>
      <c r="T59" s="222">
        <v>8</v>
      </c>
      <c r="U59" s="222">
        <v>0</v>
      </c>
      <c r="V59" s="244">
        <v>1</v>
      </c>
      <c r="W59" s="222">
        <v>0</v>
      </c>
      <c r="X59" s="222">
        <v>0</v>
      </c>
      <c r="Y59" s="222">
        <v>0</v>
      </c>
      <c r="Z59" s="222">
        <v>0</v>
      </c>
      <c r="AA59" s="244">
        <v>1</v>
      </c>
      <c r="AB59" s="222">
        <v>2</v>
      </c>
      <c r="AC59" s="222">
        <v>0</v>
      </c>
      <c r="AD59" s="222">
        <v>10</v>
      </c>
      <c r="AE59" s="222">
        <v>2</v>
      </c>
      <c r="AF59" s="244">
        <v>1</v>
      </c>
      <c r="AG59" s="222">
        <v>2</v>
      </c>
      <c r="AH59" s="222">
        <v>0</v>
      </c>
      <c r="AI59" s="222">
        <v>0</v>
      </c>
      <c r="AJ59" s="222">
        <v>2</v>
      </c>
      <c r="AK59" s="244">
        <v>1</v>
      </c>
      <c r="AL59" s="222">
        <v>2</v>
      </c>
      <c r="AM59" s="222">
        <v>0</v>
      </c>
      <c r="AN59" s="222">
        <v>0</v>
      </c>
      <c r="AO59" s="222">
        <v>0</v>
      </c>
      <c r="AP59" s="244">
        <v>1</v>
      </c>
      <c r="AQ59" s="222">
        <v>0</v>
      </c>
      <c r="AR59" s="222">
        <v>0</v>
      </c>
      <c r="AS59" s="222">
        <v>0</v>
      </c>
      <c r="AT59" s="222">
        <v>0</v>
      </c>
      <c r="AU59" s="244">
        <v>1</v>
      </c>
      <c r="AV59" s="222">
        <v>2</v>
      </c>
      <c r="AW59" s="222">
        <v>0</v>
      </c>
      <c r="AX59" s="222">
        <v>0</v>
      </c>
      <c r="AY59" s="222">
        <v>1</v>
      </c>
      <c r="AZ59" s="244">
        <v>1</v>
      </c>
      <c r="BA59" s="222">
        <v>0</v>
      </c>
      <c r="BB59" s="222">
        <v>0</v>
      </c>
      <c r="BC59" s="222">
        <v>8</v>
      </c>
      <c r="BD59" s="222">
        <v>0</v>
      </c>
      <c r="BE59" s="244">
        <v>1</v>
      </c>
      <c r="BF59" s="222">
        <v>2</v>
      </c>
      <c r="BG59" s="222">
        <v>0</v>
      </c>
      <c r="BH59" s="222">
        <v>0</v>
      </c>
      <c r="BI59" s="222">
        <v>0</v>
      </c>
      <c r="BJ59" s="244">
        <v>1</v>
      </c>
      <c r="BK59" s="222">
        <v>2</v>
      </c>
      <c r="BL59" s="222">
        <v>1</v>
      </c>
      <c r="BM59" s="222">
        <v>0</v>
      </c>
      <c r="BN59" s="222">
        <v>0</v>
      </c>
      <c r="BO59" s="244">
        <v>1</v>
      </c>
      <c r="BP59" s="222">
        <v>2</v>
      </c>
      <c r="BQ59" s="222">
        <v>1</v>
      </c>
      <c r="BR59" s="222">
        <v>0</v>
      </c>
      <c r="BS59" s="222">
        <v>0</v>
      </c>
      <c r="BT59" s="244">
        <v>1</v>
      </c>
      <c r="BU59" s="222">
        <v>2</v>
      </c>
      <c r="BV59" s="222">
        <v>1</v>
      </c>
      <c r="BW59" s="222">
        <v>0</v>
      </c>
      <c r="BX59" s="222">
        <v>0</v>
      </c>
      <c r="BY59" s="244">
        <v>1</v>
      </c>
      <c r="BZ59" s="222">
        <v>2</v>
      </c>
      <c r="CA59" s="222">
        <v>1</v>
      </c>
      <c r="CB59" s="222">
        <v>0</v>
      </c>
      <c r="CC59" s="222">
        <v>0</v>
      </c>
      <c r="CD59" s="244">
        <v>1</v>
      </c>
      <c r="CE59" s="222">
        <v>2</v>
      </c>
      <c r="CF59" s="222">
        <v>1</v>
      </c>
      <c r="CG59" s="222">
        <v>0</v>
      </c>
      <c r="CH59" s="222">
        <v>0</v>
      </c>
      <c r="CI59" s="244">
        <v>1</v>
      </c>
      <c r="CJ59" s="222">
        <v>0</v>
      </c>
      <c r="CK59" s="222">
        <v>0</v>
      </c>
      <c r="CL59" s="222">
        <v>0</v>
      </c>
      <c r="CM59" s="222">
        <v>0</v>
      </c>
      <c r="CN59" s="244">
        <v>1</v>
      </c>
      <c r="CO59" s="222">
        <v>2</v>
      </c>
      <c r="CP59" s="222">
        <v>2</v>
      </c>
      <c r="CQ59" s="222">
        <v>0</v>
      </c>
      <c r="CR59" s="222">
        <v>3</v>
      </c>
      <c r="CS59" s="244">
        <v>1</v>
      </c>
      <c r="CT59" s="222">
        <v>2</v>
      </c>
      <c r="CU59" s="222">
        <v>2</v>
      </c>
      <c r="CV59" s="222">
        <v>0</v>
      </c>
      <c r="CW59" s="222">
        <v>3</v>
      </c>
      <c r="CX59" s="244">
        <v>1</v>
      </c>
      <c r="CY59" s="222">
        <v>2</v>
      </c>
      <c r="CZ59" s="222">
        <v>2</v>
      </c>
      <c r="DA59" s="222">
        <v>0</v>
      </c>
      <c r="DB59" s="222">
        <v>3</v>
      </c>
      <c r="DC59" s="244">
        <v>1</v>
      </c>
      <c r="DD59" s="222">
        <v>2</v>
      </c>
      <c r="DE59" s="222">
        <v>2</v>
      </c>
      <c r="DF59" s="222">
        <v>0</v>
      </c>
      <c r="DG59" s="222">
        <v>3</v>
      </c>
      <c r="DH59" s="244">
        <v>1</v>
      </c>
      <c r="DI59" s="222">
        <v>2</v>
      </c>
      <c r="DJ59" s="222">
        <v>0</v>
      </c>
      <c r="DK59" s="222">
        <v>0</v>
      </c>
      <c r="DL59" s="222">
        <v>1</v>
      </c>
      <c r="DM59" s="244">
        <v>1</v>
      </c>
      <c r="DN59" s="222">
        <v>2</v>
      </c>
      <c r="DO59" s="222">
        <v>0</v>
      </c>
      <c r="DP59" s="222">
        <v>0</v>
      </c>
      <c r="DQ59" s="222">
        <v>1</v>
      </c>
      <c r="DR59" s="244">
        <v>1</v>
      </c>
      <c r="DS59" s="222">
        <v>0</v>
      </c>
      <c r="DT59" s="222">
        <v>0</v>
      </c>
      <c r="DU59" s="222">
        <v>8</v>
      </c>
      <c r="DV59" s="222">
        <v>0</v>
      </c>
      <c r="DW59" s="244">
        <v>1</v>
      </c>
      <c r="DX59" s="222">
        <v>2</v>
      </c>
      <c r="DY59" s="222">
        <v>1</v>
      </c>
      <c r="DZ59" s="222">
        <v>0</v>
      </c>
      <c r="EA59" s="222">
        <v>0</v>
      </c>
      <c r="EB59" s="244">
        <v>1</v>
      </c>
      <c r="EC59" s="222">
        <v>2</v>
      </c>
      <c r="ED59" s="222">
        <v>1</v>
      </c>
      <c r="EE59" s="222">
        <v>0</v>
      </c>
      <c r="EF59" s="222">
        <v>0</v>
      </c>
      <c r="EG59" s="244">
        <v>1</v>
      </c>
      <c r="EH59" s="222">
        <v>2</v>
      </c>
      <c r="EI59" s="222">
        <v>1</v>
      </c>
      <c r="EJ59" s="222">
        <v>0</v>
      </c>
      <c r="EK59" s="222">
        <v>0</v>
      </c>
      <c r="EL59" s="244">
        <v>1</v>
      </c>
      <c r="EM59" s="222">
        <v>2</v>
      </c>
      <c r="EN59" s="222">
        <v>1</v>
      </c>
      <c r="EO59" s="222">
        <v>0</v>
      </c>
      <c r="EP59" s="222">
        <v>0</v>
      </c>
      <c r="EQ59" s="244">
        <v>1</v>
      </c>
      <c r="ER59" s="222">
        <v>0</v>
      </c>
      <c r="ES59" s="222">
        <v>0</v>
      </c>
      <c r="ET59" s="222">
        <v>0</v>
      </c>
      <c r="EU59" s="222">
        <v>0</v>
      </c>
      <c r="EV59" s="244">
        <v>1</v>
      </c>
      <c r="EW59" s="222">
        <v>2</v>
      </c>
      <c r="EX59" s="222">
        <v>1</v>
      </c>
      <c r="EY59" s="222">
        <v>0</v>
      </c>
      <c r="EZ59" s="222">
        <v>0</v>
      </c>
      <c r="FA59" s="244">
        <v>1</v>
      </c>
      <c r="FB59" s="222">
        <v>0</v>
      </c>
      <c r="FC59" s="222">
        <v>0</v>
      </c>
      <c r="FD59" s="222">
        <v>0</v>
      </c>
      <c r="FE59" s="222">
        <v>0</v>
      </c>
      <c r="FF59" s="223">
        <f>7-(L59+Q59+V59+AA59+AF59+AK59+AP59)</f>
        <v>0</v>
      </c>
      <c r="FG59" s="90">
        <f t="shared" si="0"/>
        <v>30</v>
      </c>
      <c r="FH59" s="231">
        <f t="shared" si="1"/>
        <v>30</v>
      </c>
      <c r="FI59" s="235">
        <f t="shared" si="2"/>
        <v>44</v>
      </c>
      <c r="FJ59" s="236">
        <f t="shared" si="3"/>
        <v>19</v>
      </c>
      <c r="FK59" s="237">
        <f t="shared" si="4"/>
        <v>34</v>
      </c>
      <c r="FL59" s="239">
        <f t="shared" si="5"/>
        <v>19</v>
      </c>
      <c r="FM59" s="240"/>
      <c r="FN59" s="240"/>
      <c r="FO59" s="232"/>
      <c r="FP59" s="233"/>
      <c r="FQ59" s="234"/>
    </row>
    <row r="60" spans="1:173" ht="15.75" thickBot="1" x14ac:dyDescent="0.3">
      <c r="A60" s="88" t="s">
        <v>124</v>
      </c>
      <c r="B60" s="113">
        <v>56</v>
      </c>
      <c r="C60" s="43" t="s">
        <v>73</v>
      </c>
      <c r="D60" s="81">
        <v>47399166</v>
      </c>
      <c r="E60" s="83">
        <v>43617</v>
      </c>
      <c r="F60" s="84" t="s">
        <v>15</v>
      </c>
      <c r="G60" s="244">
        <v>1</v>
      </c>
      <c r="H60" s="222">
        <v>0</v>
      </c>
      <c r="I60" s="222">
        <v>0</v>
      </c>
      <c r="J60" s="222">
        <v>0</v>
      </c>
      <c r="K60" s="222">
        <v>0</v>
      </c>
      <c r="L60" s="244">
        <v>1</v>
      </c>
      <c r="M60" s="222">
        <v>2</v>
      </c>
      <c r="N60" s="222">
        <v>1</v>
      </c>
      <c r="O60" s="222">
        <v>0</v>
      </c>
      <c r="P60" s="222">
        <v>0</v>
      </c>
      <c r="Q60" s="244">
        <v>1</v>
      </c>
      <c r="R60" s="222">
        <v>0</v>
      </c>
      <c r="S60" s="222">
        <v>0</v>
      </c>
      <c r="T60" s="222">
        <v>8</v>
      </c>
      <c r="U60" s="222">
        <v>0</v>
      </c>
      <c r="V60" s="244">
        <v>1</v>
      </c>
      <c r="W60" s="222">
        <v>1</v>
      </c>
      <c r="X60" s="222">
        <v>0</v>
      </c>
      <c r="Y60" s="222">
        <v>0</v>
      </c>
      <c r="Z60" s="222">
        <v>0</v>
      </c>
      <c r="AA60" s="244">
        <v>1</v>
      </c>
      <c r="AB60" s="222">
        <v>1</v>
      </c>
      <c r="AC60" s="222">
        <v>0</v>
      </c>
      <c r="AD60" s="222">
        <v>9</v>
      </c>
      <c r="AE60" s="222">
        <v>0</v>
      </c>
      <c r="AF60" s="244">
        <v>1</v>
      </c>
      <c r="AG60" s="222">
        <v>1</v>
      </c>
      <c r="AH60" s="222">
        <v>0</v>
      </c>
      <c r="AI60" s="222">
        <v>0</v>
      </c>
      <c r="AJ60" s="222">
        <v>0</v>
      </c>
      <c r="AK60" s="244">
        <v>1</v>
      </c>
      <c r="AL60" s="222">
        <v>0</v>
      </c>
      <c r="AM60" s="222">
        <v>0</v>
      </c>
      <c r="AN60" s="222">
        <v>0</v>
      </c>
      <c r="AO60" s="222">
        <v>0</v>
      </c>
      <c r="AP60" s="244">
        <v>1</v>
      </c>
      <c r="AQ60" s="222">
        <v>0</v>
      </c>
      <c r="AR60" s="222">
        <v>0</v>
      </c>
      <c r="AS60" s="222">
        <v>0</v>
      </c>
      <c r="AT60" s="222">
        <v>0</v>
      </c>
      <c r="AU60" s="244">
        <v>1</v>
      </c>
      <c r="AV60" s="222">
        <v>1</v>
      </c>
      <c r="AW60" s="222">
        <v>0</v>
      </c>
      <c r="AX60" s="222">
        <v>0</v>
      </c>
      <c r="AY60" s="222">
        <v>0</v>
      </c>
      <c r="AZ60" s="244">
        <v>1</v>
      </c>
      <c r="BA60" s="222">
        <v>0</v>
      </c>
      <c r="BB60" s="222">
        <v>0</v>
      </c>
      <c r="BC60" s="222">
        <v>8</v>
      </c>
      <c r="BD60" s="222">
        <v>0</v>
      </c>
      <c r="BE60" s="244">
        <v>1</v>
      </c>
      <c r="BF60" s="222">
        <v>0</v>
      </c>
      <c r="BG60" s="222">
        <v>0</v>
      </c>
      <c r="BH60" s="222">
        <v>0</v>
      </c>
      <c r="BI60" s="222">
        <v>0</v>
      </c>
      <c r="BJ60" s="244">
        <v>1</v>
      </c>
      <c r="BK60" s="222">
        <v>1</v>
      </c>
      <c r="BL60" s="222">
        <v>0</v>
      </c>
      <c r="BM60" s="222">
        <v>0</v>
      </c>
      <c r="BN60" s="222">
        <v>0</v>
      </c>
      <c r="BO60" s="244">
        <v>1</v>
      </c>
      <c r="BP60" s="222">
        <v>2</v>
      </c>
      <c r="BQ60" s="222">
        <v>0</v>
      </c>
      <c r="BR60" s="222">
        <v>0</v>
      </c>
      <c r="BS60" s="222">
        <v>0</v>
      </c>
      <c r="BT60" s="244">
        <v>1</v>
      </c>
      <c r="BU60" s="222">
        <v>2</v>
      </c>
      <c r="BV60" s="222">
        <v>0</v>
      </c>
      <c r="BW60" s="222">
        <v>0</v>
      </c>
      <c r="BX60" s="222">
        <v>0</v>
      </c>
      <c r="BY60" s="244">
        <v>1</v>
      </c>
      <c r="BZ60" s="222">
        <v>0</v>
      </c>
      <c r="CA60" s="222">
        <v>0</v>
      </c>
      <c r="CB60" s="222">
        <v>0</v>
      </c>
      <c r="CC60" s="222">
        <v>0</v>
      </c>
      <c r="CD60" s="244">
        <v>1</v>
      </c>
      <c r="CE60" s="222">
        <v>1</v>
      </c>
      <c r="CF60" s="222">
        <v>0</v>
      </c>
      <c r="CG60" s="222">
        <v>0</v>
      </c>
      <c r="CH60" s="222">
        <v>0</v>
      </c>
      <c r="CI60" s="244">
        <v>1</v>
      </c>
      <c r="CJ60" s="222">
        <v>0</v>
      </c>
      <c r="CK60" s="222">
        <v>0</v>
      </c>
      <c r="CL60" s="222">
        <v>0</v>
      </c>
      <c r="CM60" s="222">
        <v>0</v>
      </c>
      <c r="CN60" s="244">
        <v>1</v>
      </c>
      <c r="CO60" s="222">
        <v>2</v>
      </c>
      <c r="CP60" s="222">
        <v>0</v>
      </c>
      <c r="CQ60" s="222">
        <v>0</v>
      </c>
      <c r="CR60" s="222">
        <v>0</v>
      </c>
      <c r="CS60" s="244">
        <v>1</v>
      </c>
      <c r="CT60" s="222">
        <v>0</v>
      </c>
      <c r="CU60" s="222">
        <v>0</v>
      </c>
      <c r="CV60" s="222">
        <v>0</v>
      </c>
      <c r="CW60" s="222">
        <v>0</v>
      </c>
      <c r="CX60" s="244">
        <v>1</v>
      </c>
      <c r="CY60" s="222">
        <v>2</v>
      </c>
      <c r="CZ60" s="222">
        <v>1</v>
      </c>
      <c r="DA60" s="222">
        <v>0</v>
      </c>
      <c r="DB60" s="222">
        <v>0</v>
      </c>
      <c r="DC60" s="244">
        <v>1</v>
      </c>
      <c r="DD60" s="222">
        <v>2</v>
      </c>
      <c r="DE60" s="222">
        <v>1.5</v>
      </c>
      <c r="DF60" s="222">
        <v>0</v>
      </c>
      <c r="DG60" s="222">
        <v>0</v>
      </c>
      <c r="DH60" s="244">
        <v>1</v>
      </c>
      <c r="DI60" s="222">
        <v>2</v>
      </c>
      <c r="DJ60" s="222">
        <v>1.5</v>
      </c>
      <c r="DK60" s="222">
        <v>0</v>
      </c>
      <c r="DL60" s="222">
        <v>0</v>
      </c>
      <c r="DM60" s="244">
        <v>1</v>
      </c>
      <c r="DN60" s="222">
        <v>2</v>
      </c>
      <c r="DO60" s="222">
        <v>0</v>
      </c>
      <c r="DP60" s="222">
        <v>0</v>
      </c>
      <c r="DQ60" s="222">
        <v>0</v>
      </c>
      <c r="DR60" s="244">
        <v>1</v>
      </c>
      <c r="DS60" s="222">
        <v>0</v>
      </c>
      <c r="DT60" s="222">
        <v>0</v>
      </c>
      <c r="DU60" s="222">
        <v>0</v>
      </c>
      <c r="DV60" s="222">
        <v>0</v>
      </c>
      <c r="DW60" s="244">
        <v>1</v>
      </c>
      <c r="DX60" s="222">
        <v>2</v>
      </c>
      <c r="DY60" s="222">
        <v>1</v>
      </c>
      <c r="DZ60" s="222">
        <v>0</v>
      </c>
      <c r="EA60" s="222">
        <v>0</v>
      </c>
      <c r="EB60" s="244">
        <v>1</v>
      </c>
      <c r="EC60" s="222">
        <v>2</v>
      </c>
      <c r="ED60" s="222">
        <v>1</v>
      </c>
      <c r="EE60" s="222">
        <v>0</v>
      </c>
      <c r="EF60" s="222">
        <v>0</v>
      </c>
      <c r="EG60" s="244">
        <v>1</v>
      </c>
      <c r="EH60" s="222">
        <v>2</v>
      </c>
      <c r="EI60" s="222">
        <v>1</v>
      </c>
      <c r="EJ60" s="222">
        <v>0</v>
      </c>
      <c r="EK60" s="222">
        <v>0</v>
      </c>
      <c r="EL60" s="244">
        <v>1</v>
      </c>
      <c r="EM60" s="222">
        <v>2</v>
      </c>
      <c r="EN60" s="222">
        <v>1</v>
      </c>
      <c r="EO60" s="222">
        <v>0</v>
      </c>
      <c r="EP60" s="222">
        <v>0</v>
      </c>
      <c r="EQ60" s="244">
        <v>1</v>
      </c>
      <c r="ER60" s="222">
        <v>2</v>
      </c>
      <c r="ES60" s="222">
        <v>0</v>
      </c>
      <c r="ET60" s="222">
        <v>0</v>
      </c>
      <c r="EU60" s="222">
        <v>0</v>
      </c>
      <c r="EV60" s="244">
        <v>1</v>
      </c>
      <c r="EW60" s="222">
        <v>0</v>
      </c>
      <c r="EX60" s="222">
        <v>0</v>
      </c>
      <c r="EY60" s="222">
        <v>0</v>
      </c>
      <c r="EZ60" s="222">
        <v>0</v>
      </c>
      <c r="FA60" s="244">
        <v>1</v>
      </c>
      <c r="FB60" s="222">
        <v>0</v>
      </c>
      <c r="FC60" s="222">
        <v>0</v>
      </c>
      <c r="FD60" s="222">
        <v>0</v>
      </c>
      <c r="FE60" s="222">
        <v>0</v>
      </c>
      <c r="FF60" s="223">
        <f>7-(L60+Q60+V60+AA60+AF60+AK60+AP60)</f>
        <v>0</v>
      </c>
      <c r="FG60" s="90">
        <f t="shared" si="0"/>
        <v>30</v>
      </c>
      <c r="FH60" s="231">
        <f t="shared" si="1"/>
        <v>30</v>
      </c>
      <c r="FI60" s="235">
        <f t="shared" si="2"/>
        <v>32</v>
      </c>
      <c r="FJ60" s="236">
        <f t="shared" si="3"/>
        <v>9</v>
      </c>
      <c r="FK60" s="237">
        <f t="shared" si="4"/>
        <v>25</v>
      </c>
      <c r="FL60" s="239">
        <f t="shared" si="5"/>
        <v>0</v>
      </c>
      <c r="FM60" s="240"/>
      <c r="FN60" s="240"/>
      <c r="FO60" s="232"/>
      <c r="FP60" s="233"/>
      <c r="FQ60" s="234"/>
    </row>
    <row r="61" spans="1:173" ht="15.75" thickBot="1" x14ac:dyDescent="0.3">
      <c r="A61" s="88"/>
      <c r="B61" s="81">
        <v>57</v>
      </c>
      <c r="C61" s="43" t="s">
        <v>146</v>
      </c>
      <c r="D61" s="81">
        <v>44427778</v>
      </c>
      <c r="E61" s="83">
        <v>44210</v>
      </c>
      <c r="F61" s="84" t="s">
        <v>15</v>
      </c>
      <c r="G61" s="244">
        <v>0</v>
      </c>
      <c r="H61" s="222">
        <v>0</v>
      </c>
      <c r="I61" s="222">
        <v>0</v>
      </c>
      <c r="J61" s="222">
        <v>0</v>
      </c>
      <c r="K61" s="222">
        <v>0</v>
      </c>
      <c r="L61" s="244">
        <v>0</v>
      </c>
      <c r="M61" s="222">
        <v>0</v>
      </c>
      <c r="N61" s="222">
        <v>0</v>
      </c>
      <c r="O61" s="222">
        <v>0</v>
      </c>
      <c r="P61" s="222">
        <v>0</v>
      </c>
      <c r="Q61" s="244">
        <v>0</v>
      </c>
      <c r="R61" s="222">
        <v>0</v>
      </c>
      <c r="S61" s="222">
        <v>0</v>
      </c>
      <c r="T61" s="222">
        <v>0</v>
      </c>
      <c r="U61" s="222">
        <v>0</v>
      </c>
      <c r="V61" s="244">
        <v>0</v>
      </c>
      <c r="W61" s="222">
        <v>0</v>
      </c>
      <c r="X61" s="222">
        <v>0</v>
      </c>
      <c r="Y61" s="222">
        <v>0</v>
      </c>
      <c r="Z61" s="222">
        <v>0</v>
      </c>
      <c r="AA61" s="244">
        <v>0</v>
      </c>
      <c r="AB61" s="222">
        <v>0</v>
      </c>
      <c r="AC61" s="222">
        <v>0</v>
      </c>
      <c r="AD61" s="222">
        <v>0</v>
      </c>
      <c r="AE61" s="222">
        <v>0</v>
      </c>
      <c r="AF61" s="244">
        <v>0</v>
      </c>
      <c r="AG61" s="222">
        <v>0</v>
      </c>
      <c r="AH61" s="222">
        <v>0</v>
      </c>
      <c r="AI61" s="222">
        <v>0</v>
      </c>
      <c r="AJ61" s="222">
        <v>0</v>
      </c>
      <c r="AK61" s="244">
        <v>0</v>
      </c>
      <c r="AL61" s="222">
        <v>0</v>
      </c>
      <c r="AM61" s="222">
        <v>0</v>
      </c>
      <c r="AN61" s="222">
        <v>0</v>
      </c>
      <c r="AO61" s="222">
        <v>0</v>
      </c>
      <c r="AP61" s="244">
        <v>0</v>
      </c>
      <c r="AQ61" s="222">
        <v>0</v>
      </c>
      <c r="AR61" s="222">
        <v>0</v>
      </c>
      <c r="AS61" s="222">
        <v>0</v>
      </c>
      <c r="AT61" s="222">
        <v>0</v>
      </c>
      <c r="AU61" s="244">
        <v>0</v>
      </c>
      <c r="AV61" s="222">
        <v>0</v>
      </c>
      <c r="AW61" s="222">
        <v>0</v>
      </c>
      <c r="AX61" s="222">
        <v>0</v>
      </c>
      <c r="AY61" s="222">
        <v>0</v>
      </c>
      <c r="AZ61" s="244">
        <v>0</v>
      </c>
      <c r="BA61" s="222">
        <v>0</v>
      </c>
      <c r="BB61" s="222">
        <v>0</v>
      </c>
      <c r="BC61" s="222">
        <v>0</v>
      </c>
      <c r="BD61" s="222">
        <v>0</v>
      </c>
      <c r="BE61" s="244">
        <v>0</v>
      </c>
      <c r="BF61" s="222">
        <v>0</v>
      </c>
      <c r="BG61" s="222">
        <v>0</v>
      </c>
      <c r="BH61" s="222">
        <v>0</v>
      </c>
      <c r="BI61" s="222">
        <v>0</v>
      </c>
      <c r="BJ61" s="244">
        <v>0</v>
      </c>
      <c r="BK61" s="222">
        <v>0</v>
      </c>
      <c r="BL61" s="222">
        <v>0</v>
      </c>
      <c r="BM61" s="222">
        <v>0</v>
      </c>
      <c r="BN61" s="222">
        <v>0</v>
      </c>
      <c r="BO61" s="244">
        <v>0</v>
      </c>
      <c r="BP61" s="222">
        <v>0</v>
      </c>
      <c r="BQ61" s="222">
        <v>0</v>
      </c>
      <c r="BR61" s="222">
        <v>0</v>
      </c>
      <c r="BS61" s="222">
        <v>0</v>
      </c>
      <c r="BT61" s="244">
        <v>0</v>
      </c>
      <c r="BU61" s="222">
        <v>0</v>
      </c>
      <c r="BV61" s="222">
        <v>0</v>
      </c>
      <c r="BW61" s="222">
        <v>0</v>
      </c>
      <c r="BX61" s="222">
        <v>0</v>
      </c>
      <c r="BY61" s="244">
        <v>0</v>
      </c>
      <c r="BZ61" s="222">
        <v>0</v>
      </c>
      <c r="CA61" s="222">
        <v>0</v>
      </c>
      <c r="CB61" s="222">
        <v>0</v>
      </c>
      <c r="CC61" s="222">
        <v>0</v>
      </c>
      <c r="CD61" s="244">
        <v>0</v>
      </c>
      <c r="CE61" s="222">
        <v>0</v>
      </c>
      <c r="CF61" s="222">
        <v>0</v>
      </c>
      <c r="CG61" s="222">
        <v>0</v>
      </c>
      <c r="CH61" s="222">
        <v>0</v>
      </c>
      <c r="CI61" s="244">
        <v>0</v>
      </c>
      <c r="CJ61" s="222">
        <v>0</v>
      </c>
      <c r="CK61" s="222">
        <v>0</v>
      </c>
      <c r="CL61" s="222">
        <v>0</v>
      </c>
      <c r="CM61" s="222">
        <v>0</v>
      </c>
      <c r="CN61" s="244">
        <v>0</v>
      </c>
      <c r="CO61" s="222">
        <v>0</v>
      </c>
      <c r="CP61" s="222">
        <v>0</v>
      </c>
      <c r="CQ61" s="222">
        <v>0</v>
      </c>
      <c r="CR61" s="222">
        <v>0</v>
      </c>
      <c r="CS61" s="244">
        <v>0</v>
      </c>
      <c r="CT61" s="222">
        <v>0</v>
      </c>
      <c r="CU61" s="222">
        <v>0</v>
      </c>
      <c r="CV61" s="222">
        <v>0</v>
      </c>
      <c r="CW61" s="222">
        <v>0</v>
      </c>
      <c r="CX61" s="244">
        <v>0</v>
      </c>
      <c r="CY61" s="222">
        <v>0</v>
      </c>
      <c r="CZ61" s="222">
        <v>0</v>
      </c>
      <c r="DA61" s="222">
        <v>0</v>
      </c>
      <c r="DB61" s="222">
        <v>0</v>
      </c>
      <c r="DC61" s="244">
        <v>1</v>
      </c>
      <c r="DD61" s="222">
        <v>2</v>
      </c>
      <c r="DE61" s="222">
        <v>0</v>
      </c>
      <c r="DF61" s="222">
        <v>0</v>
      </c>
      <c r="DG61" s="222">
        <v>0</v>
      </c>
      <c r="DH61" s="244">
        <v>1</v>
      </c>
      <c r="DI61" s="222">
        <v>2</v>
      </c>
      <c r="DJ61" s="222">
        <v>1</v>
      </c>
      <c r="DK61" s="222">
        <v>0</v>
      </c>
      <c r="DL61" s="222">
        <v>0</v>
      </c>
      <c r="DM61" s="244">
        <v>1</v>
      </c>
      <c r="DN61" s="222">
        <v>2</v>
      </c>
      <c r="DO61" s="222">
        <v>1</v>
      </c>
      <c r="DP61" s="222">
        <v>0</v>
      </c>
      <c r="DQ61" s="222">
        <v>0</v>
      </c>
      <c r="DR61" s="244">
        <v>1</v>
      </c>
      <c r="DS61" s="222">
        <v>0</v>
      </c>
      <c r="DT61" s="222">
        <v>0</v>
      </c>
      <c r="DU61" s="222">
        <v>0</v>
      </c>
      <c r="DV61" s="222">
        <v>0</v>
      </c>
      <c r="DW61" s="244">
        <v>1</v>
      </c>
      <c r="DX61" s="222">
        <v>1</v>
      </c>
      <c r="DY61" s="222">
        <v>0</v>
      </c>
      <c r="DZ61" s="222">
        <v>0</v>
      </c>
      <c r="EA61" s="222">
        <v>0</v>
      </c>
      <c r="EB61" s="244">
        <v>1</v>
      </c>
      <c r="EC61" s="222">
        <v>2</v>
      </c>
      <c r="ED61" s="222">
        <v>1</v>
      </c>
      <c r="EE61" s="222">
        <v>0</v>
      </c>
      <c r="EF61" s="222">
        <v>0</v>
      </c>
      <c r="EG61" s="244">
        <v>1</v>
      </c>
      <c r="EH61" s="222">
        <v>2</v>
      </c>
      <c r="EI61" s="222">
        <v>1</v>
      </c>
      <c r="EJ61" s="222">
        <v>0</v>
      </c>
      <c r="EK61" s="222">
        <v>0</v>
      </c>
      <c r="EL61" s="244">
        <v>1</v>
      </c>
      <c r="EM61" s="222">
        <v>2</v>
      </c>
      <c r="EN61" s="222">
        <v>0</v>
      </c>
      <c r="EO61" s="222">
        <v>0</v>
      </c>
      <c r="EP61" s="222">
        <v>0</v>
      </c>
      <c r="EQ61" s="244">
        <v>1</v>
      </c>
      <c r="ER61" s="222">
        <v>2</v>
      </c>
      <c r="ES61" s="222">
        <v>1</v>
      </c>
      <c r="ET61" s="222">
        <v>0</v>
      </c>
      <c r="EU61" s="222">
        <v>0</v>
      </c>
      <c r="EV61" s="244">
        <v>1</v>
      </c>
      <c r="EW61" s="222">
        <v>2</v>
      </c>
      <c r="EX61" s="222">
        <v>1</v>
      </c>
      <c r="EY61" s="222">
        <v>0</v>
      </c>
      <c r="EZ61" s="222">
        <v>0</v>
      </c>
      <c r="FA61" s="244">
        <v>1</v>
      </c>
      <c r="FB61" s="222">
        <v>0</v>
      </c>
      <c r="FC61" s="222">
        <v>0</v>
      </c>
      <c r="FD61" s="222">
        <v>0</v>
      </c>
      <c r="FE61" s="222">
        <v>0</v>
      </c>
      <c r="FF61" s="223"/>
      <c r="FG61" s="90">
        <f t="shared" si="0"/>
        <v>17</v>
      </c>
      <c r="FH61" s="231">
        <f t="shared" si="1"/>
        <v>17</v>
      </c>
      <c r="FI61" s="235">
        <f t="shared" si="2"/>
        <v>17</v>
      </c>
      <c r="FJ61" s="236">
        <f t="shared" si="3"/>
        <v>6</v>
      </c>
      <c r="FK61" s="237">
        <f t="shared" si="4"/>
        <v>0</v>
      </c>
      <c r="FL61" s="239">
        <f t="shared" si="5"/>
        <v>0</v>
      </c>
      <c r="FM61" s="240"/>
      <c r="FN61" s="240"/>
      <c r="FO61" s="232"/>
      <c r="FP61" s="233"/>
      <c r="FQ61" s="234"/>
    </row>
    <row r="62" spans="1:173" ht="15.75" thickBot="1" x14ac:dyDescent="0.3">
      <c r="A62" s="88" t="s">
        <v>124</v>
      </c>
      <c r="B62" s="113">
        <v>58</v>
      </c>
      <c r="C62" s="43" t="s">
        <v>76</v>
      </c>
      <c r="D62" s="81">
        <v>47096680</v>
      </c>
      <c r="E62" s="83">
        <v>43831</v>
      </c>
      <c r="F62" s="84" t="s">
        <v>15</v>
      </c>
      <c r="G62" s="244">
        <v>1</v>
      </c>
      <c r="H62" s="222">
        <v>0</v>
      </c>
      <c r="I62" s="222">
        <v>0</v>
      </c>
      <c r="J62" s="222">
        <v>0</v>
      </c>
      <c r="K62" s="222">
        <v>0</v>
      </c>
      <c r="L62" s="244">
        <v>1</v>
      </c>
      <c r="M62" s="222">
        <v>2</v>
      </c>
      <c r="N62" s="222">
        <v>1</v>
      </c>
      <c r="O62" s="222">
        <v>0</v>
      </c>
      <c r="P62" s="222">
        <v>0</v>
      </c>
      <c r="Q62" s="244">
        <v>1</v>
      </c>
      <c r="R62" s="222">
        <v>2</v>
      </c>
      <c r="S62" s="222">
        <v>2</v>
      </c>
      <c r="T62" s="222">
        <v>12</v>
      </c>
      <c r="U62" s="222">
        <v>0</v>
      </c>
      <c r="V62" s="244">
        <v>1</v>
      </c>
      <c r="W62" s="222">
        <v>2</v>
      </c>
      <c r="X62" s="222">
        <v>1</v>
      </c>
      <c r="Y62" s="222">
        <v>0</v>
      </c>
      <c r="Z62" s="222">
        <v>0</v>
      </c>
      <c r="AA62" s="244">
        <v>1</v>
      </c>
      <c r="AB62" s="222">
        <v>2</v>
      </c>
      <c r="AC62" s="222">
        <v>1</v>
      </c>
      <c r="AD62" s="222">
        <v>11</v>
      </c>
      <c r="AE62" s="222">
        <v>0</v>
      </c>
      <c r="AF62" s="244">
        <v>1</v>
      </c>
      <c r="AG62" s="222">
        <v>2</v>
      </c>
      <c r="AH62" s="222">
        <v>1</v>
      </c>
      <c r="AI62" s="222">
        <v>0</v>
      </c>
      <c r="AJ62" s="222">
        <v>0</v>
      </c>
      <c r="AK62" s="244">
        <v>1</v>
      </c>
      <c r="AL62" s="222">
        <v>0</v>
      </c>
      <c r="AM62" s="222">
        <v>0</v>
      </c>
      <c r="AN62" s="222">
        <v>0</v>
      </c>
      <c r="AO62" s="222">
        <v>0</v>
      </c>
      <c r="AP62" s="244">
        <v>1</v>
      </c>
      <c r="AQ62" s="222">
        <v>0</v>
      </c>
      <c r="AR62" s="222">
        <v>0</v>
      </c>
      <c r="AS62" s="222">
        <v>0</v>
      </c>
      <c r="AT62" s="222">
        <v>0</v>
      </c>
      <c r="AU62" s="244">
        <v>1</v>
      </c>
      <c r="AV62" s="222">
        <v>2</v>
      </c>
      <c r="AW62" s="222">
        <v>0</v>
      </c>
      <c r="AX62" s="222">
        <v>0</v>
      </c>
      <c r="AY62" s="222">
        <v>0</v>
      </c>
      <c r="AZ62" s="244">
        <v>1</v>
      </c>
      <c r="BA62" s="222">
        <v>0</v>
      </c>
      <c r="BB62" s="222">
        <v>0</v>
      </c>
      <c r="BC62" s="222">
        <v>0</v>
      </c>
      <c r="BD62" s="222">
        <v>0</v>
      </c>
      <c r="BE62" s="244">
        <v>1</v>
      </c>
      <c r="BF62" s="222">
        <v>2</v>
      </c>
      <c r="BG62" s="222">
        <v>1.5</v>
      </c>
      <c r="BH62" s="222">
        <v>0</v>
      </c>
      <c r="BI62" s="222">
        <v>0</v>
      </c>
      <c r="BJ62" s="244">
        <v>1</v>
      </c>
      <c r="BK62" s="222">
        <v>2</v>
      </c>
      <c r="BL62" s="222">
        <v>0</v>
      </c>
      <c r="BM62" s="222">
        <v>0</v>
      </c>
      <c r="BN62" s="222">
        <v>0</v>
      </c>
      <c r="BO62" s="244">
        <v>1</v>
      </c>
      <c r="BP62" s="222">
        <v>2</v>
      </c>
      <c r="BQ62" s="222">
        <v>0</v>
      </c>
      <c r="BR62" s="222">
        <v>0</v>
      </c>
      <c r="BS62" s="222">
        <v>0</v>
      </c>
      <c r="BT62" s="244">
        <v>1</v>
      </c>
      <c r="BU62" s="222">
        <v>2</v>
      </c>
      <c r="BV62" s="222">
        <v>1</v>
      </c>
      <c r="BW62" s="222">
        <v>0</v>
      </c>
      <c r="BX62" s="222">
        <v>0</v>
      </c>
      <c r="BY62" s="244">
        <v>1</v>
      </c>
      <c r="BZ62" s="222">
        <v>2</v>
      </c>
      <c r="CA62" s="222">
        <v>1</v>
      </c>
      <c r="CB62" s="222">
        <v>0</v>
      </c>
      <c r="CC62" s="222">
        <v>0</v>
      </c>
      <c r="CD62" s="244">
        <v>1</v>
      </c>
      <c r="CE62" s="222">
        <v>2</v>
      </c>
      <c r="CF62" s="222">
        <v>0</v>
      </c>
      <c r="CG62" s="222">
        <v>0</v>
      </c>
      <c r="CH62" s="222">
        <v>0</v>
      </c>
      <c r="CI62" s="244">
        <v>1</v>
      </c>
      <c r="CJ62" s="222">
        <v>2</v>
      </c>
      <c r="CK62" s="222">
        <v>1</v>
      </c>
      <c r="CL62" s="222">
        <v>11</v>
      </c>
      <c r="CM62" s="222">
        <v>0</v>
      </c>
      <c r="CN62" s="244">
        <v>1</v>
      </c>
      <c r="CO62" s="222">
        <v>2</v>
      </c>
      <c r="CP62" s="222">
        <v>1</v>
      </c>
      <c r="CQ62" s="222">
        <v>0</v>
      </c>
      <c r="CR62" s="222">
        <v>0</v>
      </c>
      <c r="CS62" s="244">
        <v>1</v>
      </c>
      <c r="CT62" s="222">
        <v>2</v>
      </c>
      <c r="CU62" s="222">
        <v>1</v>
      </c>
      <c r="CV62" s="222">
        <v>0</v>
      </c>
      <c r="CW62" s="222">
        <v>0</v>
      </c>
      <c r="CX62" s="244">
        <v>1</v>
      </c>
      <c r="CY62" s="222">
        <v>2</v>
      </c>
      <c r="CZ62" s="222">
        <v>1</v>
      </c>
      <c r="DA62" s="222">
        <v>0</v>
      </c>
      <c r="DB62" s="222">
        <v>0</v>
      </c>
      <c r="DC62" s="244">
        <v>1</v>
      </c>
      <c r="DD62" s="222">
        <v>2</v>
      </c>
      <c r="DE62" s="222">
        <v>1</v>
      </c>
      <c r="DF62" s="222">
        <v>0</v>
      </c>
      <c r="DG62" s="222">
        <v>0</v>
      </c>
      <c r="DH62" s="244">
        <v>1</v>
      </c>
      <c r="DI62" s="222">
        <v>2</v>
      </c>
      <c r="DJ62" s="222">
        <v>1</v>
      </c>
      <c r="DK62" s="222">
        <v>0</v>
      </c>
      <c r="DL62" s="222">
        <v>0</v>
      </c>
      <c r="DM62" s="244">
        <v>1</v>
      </c>
      <c r="DN62" s="222">
        <v>2</v>
      </c>
      <c r="DO62" s="222">
        <v>1</v>
      </c>
      <c r="DP62" s="222">
        <v>0</v>
      </c>
      <c r="DQ62" s="222">
        <v>0</v>
      </c>
      <c r="DR62" s="244">
        <v>1</v>
      </c>
      <c r="DS62" s="222">
        <v>2</v>
      </c>
      <c r="DT62" s="222">
        <v>1</v>
      </c>
      <c r="DU62" s="222">
        <v>11</v>
      </c>
      <c r="DV62" s="222">
        <v>0</v>
      </c>
      <c r="DW62" s="244">
        <v>1</v>
      </c>
      <c r="DX62" s="222">
        <v>2</v>
      </c>
      <c r="DY62" s="222">
        <v>1</v>
      </c>
      <c r="DZ62" s="222">
        <v>0</v>
      </c>
      <c r="EA62" s="222">
        <v>8</v>
      </c>
      <c r="EB62" s="244">
        <v>1</v>
      </c>
      <c r="EC62" s="222">
        <v>2</v>
      </c>
      <c r="ED62" s="222">
        <v>1</v>
      </c>
      <c r="EE62" s="222">
        <v>0</v>
      </c>
      <c r="EF62" s="222">
        <v>8</v>
      </c>
      <c r="EG62" s="244">
        <v>1</v>
      </c>
      <c r="EH62" s="222">
        <v>2</v>
      </c>
      <c r="EI62" s="222">
        <v>1</v>
      </c>
      <c r="EJ62" s="222">
        <v>0</v>
      </c>
      <c r="EK62" s="222">
        <v>8</v>
      </c>
      <c r="EL62" s="244">
        <v>1</v>
      </c>
      <c r="EM62" s="222">
        <v>2</v>
      </c>
      <c r="EN62" s="222">
        <v>1</v>
      </c>
      <c r="EO62" s="222">
        <v>0</v>
      </c>
      <c r="EP62" s="222">
        <v>8</v>
      </c>
      <c r="EQ62" s="244">
        <v>1</v>
      </c>
      <c r="ER62" s="222">
        <v>2</v>
      </c>
      <c r="ES62" s="222">
        <v>1</v>
      </c>
      <c r="ET62" s="222">
        <v>0</v>
      </c>
      <c r="EU62" s="222">
        <v>8</v>
      </c>
      <c r="EV62" s="244">
        <v>1</v>
      </c>
      <c r="EW62" s="222">
        <v>2</v>
      </c>
      <c r="EX62" s="222">
        <v>1</v>
      </c>
      <c r="EY62" s="222">
        <v>0</v>
      </c>
      <c r="EZ62" s="222">
        <v>8</v>
      </c>
      <c r="FA62" s="244">
        <v>1</v>
      </c>
      <c r="FB62" s="222">
        <v>0</v>
      </c>
      <c r="FC62" s="222">
        <v>0</v>
      </c>
      <c r="FD62" s="222">
        <v>0</v>
      </c>
      <c r="FE62" s="222">
        <v>0</v>
      </c>
      <c r="FF62" s="223">
        <f>7-(L62+Q62+V62+AA62+AF62+AK62+AP62)</f>
        <v>0</v>
      </c>
      <c r="FG62" s="90">
        <f t="shared" si="0"/>
        <v>30</v>
      </c>
      <c r="FH62" s="231">
        <f t="shared" si="1"/>
        <v>30</v>
      </c>
      <c r="FI62" s="235">
        <f t="shared" si="2"/>
        <v>52</v>
      </c>
      <c r="FJ62" s="236">
        <f t="shared" si="3"/>
        <v>23.5</v>
      </c>
      <c r="FK62" s="237">
        <f t="shared" si="4"/>
        <v>45</v>
      </c>
      <c r="FL62" s="239">
        <f t="shared" si="5"/>
        <v>48</v>
      </c>
      <c r="FM62" s="240"/>
      <c r="FN62" s="240"/>
      <c r="FO62" s="232"/>
      <c r="FP62" s="233"/>
      <c r="FQ62" s="234"/>
    </row>
    <row r="63" spans="1:173" ht="15.75" thickBot="1" x14ac:dyDescent="0.3">
      <c r="A63" s="88" t="s">
        <v>124</v>
      </c>
      <c r="B63" s="113">
        <v>59</v>
      </c>
      <c r="C63" s="43" t="s">
        <v>123</v>
      </c>
      <c r="D63" s="81">
        <v>45152607</v>
      </c>
      <c r="E63" s="83">
        <v>44139</v>
      </c>
      <c r="F63" s="84" t="s">
        <v>15</v>
      </c>
      <c r="G63" s="244">
        <v>1</v>
      </c>
      <c r="H63" s="222">
        <v>0</v>
      </c>
      <c r="I63" s="222">
        <v>0</v>
      </c>
      <c r="J63" s="222">
        <v>0</v>
      </c>
      <c r="K63" s="222">
        <v>0</v>
      </c>
      <c r="L63" s="244">
        <v>1</v>
      </c>
      <c r="M63" s="222">
        <v>2</v>
      </c>
      <c r="N63" s="222">
        <v>1</v>
      </c>
      <c r="O63" s="222">
        <v>0</v>
      </c>
      <c r="P63" s="222">
        <v>0</v>
      </c>
      <c r="Q63" s="244">
        <v>1</v>
      </c>
      <c r="R63" s="222">
        <v>0</v>
      </c>
      <c r="S63" s="222">
        <v>0</v>
      </c>
      <c r="T63" s="222">
        <v>0</v>
      </c>
      <c r="U63" s="222">
        <v>0</v>
      </c>
      <c r="V63" s="244">
        <v>1</v>
      </c>
      <c r="W63" s="222">
        <v>2</v>
      </c>
      <c r="X63" s="222">
        <v>1.5</v>
      </c>
      <c r="Y63" s="222">
        <v>0</v>
      </c>
      <c r="Z63" s="222">
        <v>0</v>
      </c>
      <c r="AA63" s="244">
        <v>1</v>
      </c>
      <c r="AB63" s="222">
        <v>0</v>
      </c>
      <c r="AC63" s="222">
        <v>0</v>
      </c>
      <c r="AD63" s="222">
        <v>8</v>
      </c>
      <c r="AE63" s="222">
        <v>0</v>
      </c>
      <c r="AF63" s="244">
        <v>0</v>
      </c>
      <c r="AG63" s="222">
        <v>0</v>
      </c>
      <c r="AH63" s="222">
        <v>0</v>
      </c>
      <c r="AI63" s="222">
        <v>0</v>
      </c>
      <c r="AJ63" s="222">
        <v>0</v>
      </c>
      <c r="AK63" s="244">
        <v>1</v>
      </c>
      <c r="AL63" s="222">
        <v>0</v>
      </c>
      <c r="AM63" s="222">
        <v>0</v>
      </c>
      <c r="AN63" s="222">
        <v>0</v>
      </c>
      <c r="AO63" s="222">
        <v>0</v>
      </c>
      <c r="AP63" s="244">
        <v>1</v>
      </c>
      <c r="AQ63" s="222">
        <v>0</v>
      </c>
      <c r="AR63" s="222">
        <v>0</v>
      </c>
      <c r="AS63" s="222">
        <v>0</v>
      </c>
      <c r="AT63" s="222">
        <v>0</v>
      </c>
      <c r="AU63" s="244">
        <v>1</v>
      </c>
      <c r="AV63" s="222">
        <v>2</v>
      </c>
      <c r="AW63" s="222">
        <v>1</v>
      </c>
      <c r="AX63" s="222">
        <v>0</v>
      </c>
      <c r="AY63" s="222">
        <v>0</v>
      </c>
      <c r="AZ63" s="244">
        <v>1</v>
      </c>
      <c r="BA63" s="222">
        <v>0</v>
      </c>
      <c r="BB63" s="222">
        <v>0</v>
      </c>
      <c r="BC63" s="222">
        <v>0</v>
      </c>
      <c r="BD63" s="222">
        <v>0</v>
      </c>
      <c r="BE63" s="244">
        <v>1</v>
      </c>
      <c r="BF63" s="222">
        <v>2</v>
      </c>
      <c r="BG63" s="222">
        <v>1.5</v>
      </c>
      <c r="BH63" s="222">
        <v>0</v>
      </c>
      <c r="BI63" s="222">
        <v>0</v>
      </c>
      <c r="BJ63" s="244">
        <v>1</v>
      </c>
      <c r="BK63" s="222">
        <v>0</v>
      </c>
      <c r="BL63" s="222">
        <v>0</v>
      </c>
      <c r="BM63" s="222">
        <v>0</v>
      </c>
      <c r="BN63" s="222">
        <v>0</v>
      </c>
      <c r="BO63" s="244">
        <v>1</v>
      </c>
      <c r="BP63" s="222">
        <v>2</v>
      </c>
      <c r="BQ63" s="222">
        <v>1</v>
      </c>
      <c r="BR63" s="222">
        <v>0</v>
      </c>
      <c r="BS63" s="222">
        <v>0</v>
      </c>
      <c r="BT63" s="244">
        <v>0</v>
      </c>
      <c r="BU63" s="222">
        <v>0</v>
      </c>
      <c r="BV63" s="222">
        <v>0</v>
      </c>
      <c r="BW63" s="222">
        <v>0</v>
      </c>
      <c r="BX63" s="222">
        <v>0</v>
      </c>
      <c r="BY63" s="244">
        <v>1</v>
      </c>
      <c r="BZ63" s="222">
        <v>2</v>
      </c>
      <c r="CA63" s="222">
        <v>1</v>
      </c>
      <c r="CB63" s="222">
        <v>0</v>
      </c>
      <c r="CC63" s="222">
        <v>0</v>
      </c>
      <c r="CD63" s="244">
        <v>1</v>
      </c>
      <c r="CE63" s="222">
        <v>2</v>
      </c>
      <c r="CF63" s="222">
        <v>1</v>
      </c>
      <c r="CG63" s="222">
        <v>0</v>
      </c>
      <c r="CH63" s="222">
        <v>0</v>
      </c>
      <c r="CI63" s="244">
        <v>1</v>
      </c>
      <c r="CJ63" s="222">
        <v>0</v>
      </c>
      <c r="CK63" s="222">
        <v>0</v>
      </c>
      <c r="CL63" s="222">
        <v>8</v>
      </c>
      <c r="CM63" s="222">
        <v>0</v>
      </c>
      <c r="CN63" s="244">
        <v>1</v>
      </c>
      <c r="CO63" s="222">
        <v>2</v>
      </c>
      <c r="CP63" s="222">
        <v>1</v>
      </c>
      <c r="CQ63" s="222">
        <v>0</v>
      </c>
      <c r="CR63" s="222">
        <v>0</v>
      </c>
      <c r="CS63" s="244">
        <v>1</v>
      </c>
      <c r="CT63" s="222">
        <v>1</v>
      </c>
      <c r="CU63" s="222">
        <v>0</v>
      </c>
      <c r="CV63" s="222">
        <v>0</v>
      </c>
      <c r="CW63" s="222">
        <v>0</v>
      </c>
      <c r="CX63" s="244">
        <v>1</v>
      </c>
      <c r="CY63" s="222">
        <v>0</v>
      </c>
      <c r="CZ63" s="222">
        <v>0</v>
      </c>
      <c r="DA63" s="222">
        <v>0</v>
      </c>
      <c r="DB63" s="222">
        <v>0</v>
      </c>
      <c r="DC63" s="244">
        <v>1</v>
      </c>
      <c r="DD63" s="222">
        <v>2</v>
      </c>
      <c r="DE63" s="222">
        <v>1</v>
      </c>
      <c r="DF63" s="222">
        <v>0</v>
      </c>
      <c r="DG63" s="222">
        <v>0</v>
      </c>
      <c r="DH63" s="244">
        <v>1</v>
      </c>
      <c r="DI63" s="222">
        <v>2</v>
      </c>
      <c r="DJ63" s="222">
        <v>1</v>
      </c>
      <c r="DK63" s="222">
        <v>0</v>
      </c>
      <c r="DL63" s="222">
        <v>0</v>
      </c>
      <c r="DM63" s="244">
        <v>1</v>
      </c>
      <c r="DN63" s="222">
        <v>2</v>
      </c>
      <c r="DO63" s="222">
        <v>1</v>
      </c>
      <c r="DP63" s="222">
        <v>0</v>
      </c>
      <c r="DQ63" s="222">
        <v>0</v>
      </c>
      <c r="DR63" s="244">
        <v>1</v>
      </c>
      <c r="DS63" s="222">
        <v>0.5</v>
      </c>
      <c r="DT63" s="222">
        <v>0</v>
      </c>
      <c r="DU63" s="222">
        <v>8.5</v>
      </c>
      <c r="DV63" s="222">
        <v>0</v>
      </c>
      <c r="DW63" s="244">
        <v>1</v>
      </c>
      <c r="DX63" s="222">
        <v>0</v>
      </c>
      <c r="DY63" s="222">
        <v>0</v>
      </c>
      <c r="DZ63" s="222">
        <v>0</v>
      </c>
      <c r="EA63" s="222">
        <v>0</v>
      </c>
      <c r="EB63" s="244">
        <v>1</v>
      </c>
      <c r="EC63" s="222">
        <v>0</v>
      </c>
      <c r="ED63" s="222">
        <v>0</v>
      </c>
      <c r="EE63" s="222">
        <v>0</v>
      </c>
      <c r="EF63" s="222">
        <v>0</v>
      </c>
      <c r="EG63" s="244">
        <v>1</v>
      </c>
      <c r="EH63" s="222">
        <v>2</v>
      </c>
      <c r="EI63" s="222">
        <v>1</v>
      </c>
      <c r="EJ63" s="222">
        <v>0</v>
      </c>
      <c r="EK63" s="222">
        <v>0</v>
      </c>
      <c r="EL63" s="244">
        <v>0</v>
      </c>
      <c r="EM63" s="222">
        <v>0</v>
      </c>
      <c r="EN63" s="222">
        <v>0</v>
      </c>
      <c r="EO63" s="222">
        <v>0</v>
      </c>
      <c r="EP63" s="222">
        <v>0</v>
      </c>
      <c r="EQ63" s="244">
        <v>1</v>
      </c>
      <c r="ER63" s="222">
        <v>2</v>
      </c>
      <c r="ES63" s="222">
        <v>1.5</v>
      </c>
      <c r="ET63" s="222">
        <v>0</v>
      </c>
      <c r="EU63" s="222">
        <v>0</v>
      </c>
      <c r="EV63" s="244">
        <v>0</v>
      </c>
      <c r="EW63" s="222">
        <v>0</v>
      </c>
      <c r="EX63" s="222">
        <v>0</v>
      </c>
      <c r="EY63" s="222">
        <v>0</v>
      </c>
      <c r="EZ63" s="222">
        <v>0</v>
      </c>
      <c r="FA63" s="244">
        <v>1</v>
      </c>
      <c r="FB63" s="222">
        <v>0</v>
      </c>
      <c r="FC63" s="222">
        <v>0</v>
      </c>
      <c r="FD63" s="222">
        <v>0</v>
      </c>
      <c r="FE63" s="222">
        <v>0</v>
      </c>
      <c r="FF63" s="223"/>
      <c r="FG63" s="90">
        <f t="shared" si="0"/>
        <v>27</v>
      </c>
      <c r="FH63" s="231">
        <f t="shared" si="1"/>
        <v>27</v>
      </c>
      <c r="FI63" s="235">
        <f t="shared" si="2"/>
        <v>27.5</v>
      </c>
      <c r="FJ63" s="236">
        <f t="shared" si="3"/>
        <v>14.5</v>
      </c>
      <c r="FK63" s="237">
        <f t="shared" si="4"/>
        <v>24.5</v>
      </c>
      <c r="FL63" s="239">
        <f t="shared" si="5"/>
        <v>0</v>
      </c>
      <c r="FM63" s="240"/>
      <c r="FN63" s="240"/>
      <c r="FO63" s="232"/>
      <c r="FP63" s="233"/>
      <c r="FQ63" s="234"/>
    </row>
    <row r="64" spans="1:173" x14ac:dyDescent="0.25">
      <c r="A64" s="88" t="s">
        <v>125</v>
      </c>
      <c r="B64" s="81">
        <v>60</v>
      </c>
      <c r="C64" s="43" t="s">
        <v>78</v>
      </c>
      <c r="D64" s="81">
        <v>18158277</v>
      </c>
      <c r="E64" s="83">
        <v>43617</v>
      </c>
      <c r="F64" s="84" t="s">
        <v>15</v>
      </c>
      <c r="G64" s="244">
        <v>1</v>
      </c>
      <c r="H64" s="243">
        <v>0</v>
      </c>
      <c r="I64" s="242">
        <v>0</v>
      </c>
      <c r="J64" s="242">
        <v>0</v>
      </c>
      <c r="K64" s="242">
        <v>0</v>
      </c>
      <c r="L64" s="244">
        <v>1</v>
      </c>
      <c r="M64" s="243">
        <v>0</v>
      </c>
      <c r="N64" s="242">
        <v>0</v>
      </c>
      <c r="O64" s="242">
        <v>0</v>
      </c>
      <c r="P64" s="242">
        <v>0</v>
      </c>
      <c r="Q64" s="244">
        <v>1</v>
      </c>
      <c r="R64" s="243">
        <v>0</v>
      </c>
      <c r="S64" s="242">
        <v>0</v>
      </c>
      <c r="T64" s="242">
        <v>0</v>
      </c>
      <c r="U64" s="242">
        <v>0</v>
      </c>
      <c r="V64" s="244">
        <v>1</v>
      </c>
      <c r="W64" s="243">
        <v>0</v>
      </c>
      <c r="X64" s="242">
        <v>0</v>
      </c>
      <c r="Y64" s="242">
        <v>0</v>
      </c>
      <c r="Z64" s="242">
        <v>0</v>
      </c>
      <c r="AA64" s="244">
        <v>1</v>
      </c>
      <c r="AB64" s="243">
        <v>0</v>
      </c>
      <c r="AC64" s="242">
        <v>0</v>
      </c>
      <c r="AD64" s="242">
        <v>0</v>
      </c>
      <c r="AE64" s="242">
        <v>0</v>
      </c>
      <c r="AF64" s="244">
        <v>1</v>
      </c>
      <c r="AG64" s="243">
        <v>0</v>
      </c>
      <c r="AH64" s="242">
        <v>0</v>
      </c>
      <c r="AI64" s="242">
        <v>0</v>
      </c>
      <c r="AJ64" s="242">
        <v>0</v>
      </c>
      <c r="AK64" s="244">
        <v>1</v>
      </c>
      <c r="AL64" s="243">
        <v>0</v>
      </c>
      <c r="AM64" s="242">
        <v>0</v>
      </c>
      <c r="AN64" s="242">
        <v>0</v>
      </c>
      <c r="AO64" s="242">
        <v>0</v>
      </c>
      <c r="AP64" s="244">
        <v>1</v>
      </c>
      <c r="AQ64" s="243">
        <v>0</v>
      </c>
      <c r="AR64" s="242">
        <v>0</v>
      </c>
      <c r="AS64" s="242">
        <v>0</v>
      </c>
      <c r="AT64" s="242">
        <v>0</v>
      </c>
      <c r="AU64" s="244">
        <v>1</v>
      </c>
      <c r="AV64" s="243">
        <v>2</v>
      </c>
      <c r="AW64" s="242">
        <v>1.5</v>
      </c>
      <c r="AX64" s="242">
        <v>0</v>
      </c>
      <c r="AY64" s="242">
        <v>0</v>
      </c>
      <c r="AZ64" s="244">
        <v>1</v>
      </c>
      <c r="BA64" s="243">
        <v>0</v>
      </c>
      <c r="BB64" s="242">
        <v>0</v>
      </c>
      <c r="BC64" s="242">
        <v>0</v>
      </c>
      <c r="BD64" s="242">
        <v>0</v>
      </c>
      <c r="BE64" s="244">
        <v>1</v>
      </c>
      <c r="BF64" s="243">
        <v>2</v>
      </c>
      <c r="BG64" s="242">
        <v>1</v>
      </c>
      <c r="BH64" s="242">
        <v>0</v>
      </c>
      <c r="BI64" s="242">
        <v>0</v>
      </c>
      <c r="BJ64" s="244">
        <v>1</v>
      </c>
      <c r="BK64" s="243">
        <v>2</v>
      </c>
      <c r="BL64" s="242">
        <v>1</v>
      </c>
      <c r="BM64" s="242">
        <v>0</v>
      </c>
      <c r="BN64" s="242">
        <v>0</v>
      </c>
      <c r="BO64" s="244">
        <v>1</v>
      </c>
      <c r="BP64" s="243">
        <v>2</v>
      </c>
      <c r="BQ64" s="242">
        <v>2</v>
      </c>
      <c r="BR64" s="242">
        <v>0</v>
      </c>
      <c r="BS64" s="242">
        <v>0</v>
      </c>
      <c r="BT64" s="244">
        <v>1</v>
      </c>
      <c r="BU64" s="243">
        <v>2</v>
      </c>
      <c r="BV64" s="242">
        <v>1</v>
      </c>
      <c r="BW64" s="242">
        <v>0</v>
      </c>
      <c r="BX64" s="242">
        <v>0</v>
      </c>
      <c r="BY64" s="244">
        <v>1</v>
      </c>
      <c r="BZ64" s="243">
        <v>2</v>
      </c>
      <c r="CA64" s="242">
        <v>1</v>
      </c>
      <c r="CB64" s="242">
        <v>0</v>
      </c>
      <c r="CC64" s="242">
        <v>0</v>
      </c>
      <c r="CD64" s="244">
        <v>1</v>
      </c>
      <c r="CE64" s="243">
        <v>2</v>
      </c>
      <c r="CF64" s="242">
        <v>1</v>
      </c>
      <c r="CG64" s="242">
        <v>0</v>
      </c>
      <c r="CH64" s="242">
        <v>0</v>
      </c>
      <c r="CI64" s="244">
        <v>1</v>
      </c>
      <c r="CJ64" s="243">
        <v>0</v>
      </c>
      <c r="CK64" s="242">
        <v>0</v>
      </c>
      <c r="CL64" s="242">
        <v>0</v>
      </c>
      <c r="CM64" s="242">
        <v>0</v>
      </c>
      <c r="CN64" s="244">
        <v>1</v>
      </c>
      <c r="CO64" s="243">
        <v>2</v>
      </c>
      <c r="CP64" s="242">
        <v>1</v>
      </c>
      <c r="CQ64" s="242">
        <v>0</v>
      </c>
      <c r="CR64" s="242">
        <v>0</v>
      </c>
      <c r="CS64" s="244">
        <v>1</v>
      </c>
      <c r="CT64" s="243">
        <v>2</v>
      </c>
      <c r="CU64" s="242">
        <v>1</v>
      </c>
      <c r="CV64" s="242">
        <v>0</v>
      </c>
      <c r="CW64" s="242">
        <v>0</v>
      </c>
      <c r="CX64" s="244">
        <v>1</v>
      </c>
      <c r="CY64" s="243">
        <v>2</v>
      </c>
      <c r="CZ64" s="242">
        <v>1</v>
      </c>
      <c r="DA64" s="242">
        <v>0</v>
      </c>
      <c r="DB64" s="242">
        <v>0</v>
      </c>
      <c r="DC64" s="244">
        <v>1</v>
      </c>
      <c r="DD64" s="243">
        <v>2</v>
      </c>
      <c r="DE64" s="242">
        <v>1</v>
      </c>
      <c r="DF64" s="242">
        <v>0</v>
      </c>
      <c r="DG64" s="242">
        <v>0</v>
      </c>
      <c r="DH64" s="244">
        <v>1</v>
      </c>
      <c r="DI64" s="243">
        <v>2</v>
      </c>
      <c r="DJ64" s="242">
        <v>1</v>
      </c>
      <c r="DK64" s="242">
        <v>0</v>
      </c>
      <c r="DL64" s="242">
        <v>0</v>
      </c>
      <c r="DM64" s="244">
        <v>1</v>
      </c>
      <c r="DN64" s="243">
        <v>1</v>
      </c>
      <c r="DO64" s="242">
        <v>0</v>
      </c>
      <c r="DP64" s="242">
        <v>0</v>
      </c>
      <c r="DQ64" s="242">
        <v>0</v>
      </c>
      <c r="DR64" s="244">
        <v>1</v>
      </c>
      <c r="DS64" s="243">
        <v>0</v>
      </c>
      <c r="DT64" s="242">
        <v>0</v>
      </c>
      <c r="DU64" s="242">
        <v>8</v>
      </c>
      <c r="DV64" s="242">
        <v>0</v>
      </c>
      <c r="DW64" s="244">
        <v>1</v>
      </c>
      <c r="DX64" s="243">
        <v>2</v>
      </c>
      <c r="DY64" s="242">
        <v>1</v>
      </c>
      <c r="DZ64" s="242">
        <v>0</v>
      </c>
      <c r="EA64" s="242">
        <v>0</v>
      </c>
      <c r="EB64" s="244">
        <v>1</v>
      </c>
      <c r="EC64" s="243">
        <v>1</v>
      </c>
      <c r="ED64" s="242">
        <v>0</v>
      </c>
      <c r="EE64" s="242">
        <v>0</v>
      </c>
      <c r="EF64" s="242">
        <v>0</v>
      </c>
      <c r="EG64" s="244">
        <v>1</v>
      </c>
      <c r="EH64" s="243">
        <v>2</v>
      </c>
      <c r="EI64" s="242">
        <v>1</v>
      </c>
      <c r="EJ64" s="242">
        <v>0</v>
      </c>
      <c r="EK64" s="242">
        <v>0</v>
      </c>
      <c r="EL64" s="244">
        <v>1</v>
      </c>
      <c r="EM64" s="243">
        <v>2</v>
      </c>
      <c r="EN64" s="242">
        <v>1.5</v>
      </c>
      <c r="EO64" s="242">
        <v>0</v>
      </c>
      <c r="EP64" s="242">
        <v>0</v>
      </c>
      <c r="EQ64" s="244">
        <v>1</v>
      </c>
      <c r="ER64" s="243">
        <v>2</v>
      </c>
      <c r="ES64" s="242">
        <v>1.5</v>
      </c>
      <c r="ET64" s="242">
        <v>0</v>
      </c>
      <c r="EU64" s="242">
        <v>0</v>
      </c>
      <c r="EV64" s="244">
        <v>1</v>
      </c>
      <c r="EW64" s="243">
        <v>2</v>
      </c>
      <c r="EX64" s="242">
        <v>1.5</v>
      </c>
      <c r="EY64" s="242">
        <v>0</v>
      </c>
      <c r="EZ64" s="242">
        <v>0</v>
      </c>
      <c r="FA64" s="244">
        <v>1</v>
      </c>
      <c r="FB64" s="243">
        <v>0</v>
      </c>
      <c r="FC64" s="242">
        <v>0</v>
      </c>
      <c r="FD64" s="242">
        <v>0</v>
      </c>
      <c r="FE64" s="242">
        <v>0</v>
      </c>
      <c r="FF64" s="223">
        <f>7-(L64+Q64+V64+AA64+AF64+AK64+AP64)</f>
        <v>0</v>
      </c>
      <c r="FG64" s="90">
        <f t="shared" si="0"/>
        <v>30</v>
      </c>
      <c r="FH64" s="231">
        <f t="shared" si="1"/>
        <v>30</v>
      </c>
      <c r="FI64" s="235">
        <f t="shared" si="2"/>
        <v>36</v>
      </c>
      <c r="FJ64" s="236">
        <f t="shared" si="3"/>
        <v>20</v>
      </c>
      <c r="FK64" s="237">
        <f t="shared" si="4"/>
        <v>8</v>
      </c>
      <c r="FL64" s="239">
        <f t="shared" si="5"/>
        <v>0</v>
      </c>
      <c r="FM64" s="240"/>
      <c r="FN64" s="240"/>
      <c r="FO64" s="232"/>
      <c r="FP64" s="233"/>
      <c r="FQ64" s="234"/>
    </row>
    <row r="65" spans="7:173" x14ac:dyDescent="0.25">
      <c r="AK65" s="2"/>
      <c r="AL65" s="2"/>
      <c r="AM65" s="2"/>
      <c r="AN65" s="2"/>
      <c r="CW65" s="2"/>
      <c r="CX65" s="47"/>
      <c r="CY65" s="47"/>
      <c r="CZ65" s="47"/>
      <c r="DA65" s="47"/>
      <c r="DB65" s="47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47"/>
      <c r="EH65" s="47"/>
      <c r="EI65" s="47"/>
      <c r="EJ65" s="47"/>
      <c r="EK65" s="47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G65" s="8">
        <f t="shared" ref="FG65:FQ65" si="10">SUM(FG5:FG64)</f>
        <v>1610</v>
      </c>
      <c r="FH65" s="8">
        <f t="shared" si="10"/>
        <v>1610</v>
      </c>
      <c r="FI65" s="8">
        <f t="shared" si="10"/>
        <v>1775</v>
      </c>
      <c r="FJ65" s="8">
        <f t="shared" si="10"/>
        <v>718</v>
      </c>
      <c r="FK65" s="8">
        <f t="shared" si="10"/>
        <v>1219</v>
      </c>
      <c r="FL65" s="8">
        <f t="shared" si="10"/>
        <v>1304.5</v>
      </c>
      <c r="FM65" s="8"/>
      <c r="FN65" s="8"/>
      <c r="FO65" s="8">
        <f t="shared" si="10"/>
        <v>0</v>
      </c>
      <c r="FP65" s="8">
        <f t="shared" si="10"/>
        <v>0</v>
      </c>
      <c r="FQ65" s="8">
        <f t="shared" si="10"/>
        <v>0</v>
      </c>
    </row>
    <row r="66" spans="7:173" x14ac:dyDescent="0.25">
      <c r="G66" s="6">
        <f t="shared" ref="G66:AL66" si="11">SUM(G5:G65)</f>
        <v>49</v>
      </c>
      <c r="H66" s="6">
        <f t="shared" si="11"/>
        <v>4</v>
      </c>
      <c r="I66" s="6">
        <f t="shared" si="11"/>
        <v>3</v>
      </c>
      <c r="J66" s="6">
        <f t="shared" si="11"/>
        <v>31</v>
      </c>
      <c r="K66" s="6">
        <f t="shared" si="11"/>
        <v>16</v>
      </c>
      <c r="L66" s="6">
        <f t="shared" si="11"/>
        <v>49</v>
      </c>
      <c r="M66" s="6">
        <f t="shared" si="11"/>
        <v>62</v>
      </c>
      <c r="N66" s="6">
        <f t="shared" si="11"/>
        <v>29.5</v>
      </c>
      <c r="O66" s="6">
        <f t="shared" si="11"/>
        <v>8</v>
      </c>
      <c r="P66" s="6">
        <f t="shared" si="11"/>
        <v>40</v>
      </c>
      <c r="Q66" s="6">
        <f t="shared" si="11"/>
        <v>49</v>
      </c>
      <c r="R66" s="6">
        <f t="shared" si="11"/>
        <v>22</v>
      </c>
      <c r="S66" s="6">
        <f t="shared" si="11"/>
        <v>12</v>
      </c>
      <c r="T66" s="6">
        <f t="shared" si="11"/>
        <v>230</v>
      </c>
      <c r="U66" s="6">
        <f t="shared" si="11"/>
        <v>8</v>
      </c>
      <c r="V66" s="6">
        <f t="shared" si="11"/>
        <v>49</v>
      </c>
      <c r="W66" s="6">
        <f t="shared" si="11"/>
        <v>63.5</v>
      </c>
      <c r="X66" s="6">
        <f t="shared" si="11"/>
        <v>25.5</v>
      </c>
      <c r="Y66" s="6">
        <f t="shared" si="11"/>
        <v>0</v>
      </c>
      <c r="Z66" s="6">
        <f t="shared" si="11"/>
        <v>51</v>
      </c>
      <c r="AA66" s="6">
        <f t="shared" si="11"/>
        <v>49</v>
      </c>
      <c r="AB66" s="6">
        <f t="shared" si="11"/>
        <v>62</v>
      </c>
      <c r="AC66" s="6">
        <f t="shared" si="11"/>
        <v>25.5</v>
      </c>
      <c r="AD66" s="6">
        <f t="shared" si="11"/>
        <v>463.5</v>
      </c>
      <c r="AE66" s="6">
        <f t="shared" si="11"/>
        <v>49</v>
      </c>
      <c r="AF66" s="6">
        <f t="shared" si="11"/>
        <v>48</v>
      </c>
      <c r="AG66" s="6">
        <f t="shared" si="11"/>
        <v>63.5</v>
      </c>
      <c r="AH66" s="6">
        <f t="shared" si="11"/>
        <v>25</v>
      </c>
      <c r="AI66" s="6">
        <f t="shared" si="11"/>
        <v>0</v>
      </c>
      <c r="AJ66" s="6">
        <f t="shared" si="11"/>
        <v>43</v>
      </c>
      <c r="AK66" s="6">
        <f t="shared" si="11"/>
        <v>49</v>
      </c>
      <c r="AL66" s="6">
        <f t="shared" si="11"/>
        <v>14</v>
      </c>
      <c r="AM66" s="6">
        <f t="shared" ref="AM66:BR66" si="12">SUM(AM5:AM65)</f>
        <v>4</v>
      </c>
      <c r="AN66" s="6">
        <f t="shared" si="12"/>
        <v>0</v>
      </c>
      <c r="AO66" s="6">
        <f t="shared" si="12"/>
        <v>0</v>
      </c>
      <c r="AP66" s="6">
        <f t="shared" si="12"/>
        <v>49</v>
      </c>
      <c r="AQ66" s="6">
        <f t="shared" si="12"/>
        <v>0</v>
      </c>
      <c r="AR66" s="6">
        <f t="shared" si="12"/>
        <v>0</v>
      </c>
      <c r="AS66" s="6">
        <f t="shared" si="12"/>
        <v>0</v>
      </c>
      <c r="AT66" s="6">
        <f t="shared" si="12"/>
        <v>0</v>
      </c>
      <c r="AU66" s="6">
        <f t="shared" si="12"/>
        <v>49</v>
      </c>
      <c r="AV66" s="6">
        <f t="shared" si="12"/>
        <v>60</v>
      </c>
      <c r="AW66" s="6">
        <f t="shared" si="12"/>
        <v>16</v>
      </c>
      <c r="AX66" s="6">
        <f t="shared" si="12"/>
        <v>0</v>
      </c>
      <c r="AY66" s="6">
        <f t="shared" si="12"/>
        <v>47</v>
      </c>
      <c r="AZ66" s="6">
        <f t="shared" si="12"/>
        <v>49</v>
      </c>
      <c r="BA66" s="6">
        <f t="shared" si="12"/>
        <v>8.5</v>
      </c>
      <c r="BB66" s="6">
        <f t="shared" si="12"/>
        <v>2.5</v>
      </c>
      <c r="BC66" s="6">
        <f t="shared" si="12"/>
        <v>147</v>
      </c>
      <c r="BD66" s="6">
        <f t="shared" si="12"/>
        <v>1</v>
      </c>
      <c r="BE66" s="6">
        <f t="shared" si="12"/>
        <v>49</v>
      </c>
      <c r="BF66" s="6">
        <f t="shared" si="12"/>
        <v>76</v>
      </c>
      <c r="BG66" s="6">
        <f t="shared" si="12"/>
        <v>32.5</v>
      </c>
      <c r="BH66" s="6">
        <f t="shared" si="12"/>
        <v>0</v>
      </c>
      <c r="BI66" s="6">
        <f t="shared" si="12"/>
        <v>56</v>
      </c>
      <c r="BJ66" s="6">
        <f t="shared" si="12"/>
        <v>49</v>
      </c>
      <c r="BK66" s="6">
        <f t="shared" si="12"/>
        <v>76</v>
      </c>
      <c r="BL66" s="6">
        <f t="shared" si="12"/>
        <v>27</v>
      </c>
      <c r="BM66" s="6">
        <f t="shared" si="12"/>
        <v>0</v>
      </c>
      <c r="BN66" s="6">
        <f t="shared" si="12"/>
        <v>51</v>
      </c>
      <c r="BO66" s="6">
        <f t="shared" si="12"/>
        <v>49</v>
      </c>
      <c r="BP66" s="6">
        <f t="shared" si="12"/>
        <v>74.5</v>
      </c>
      <c r="BQ66" s="6">
        <f t="shared" si="12"/>
        <v>24.5</v>
      </c>
      <c r="BR66" s="6">
        <f t="shared" si="12"/>
        <v>0</v>
      </c>
      <c r="BS66" s="6">
        <f t="shared" ref="BS66:CX66" si="13">SUM(BS5:BS65)</f>
        <v>50</v>
      </c>
      <c r="BT66" s="6">
        <f t="shared" si="13"/>
        <v>48</v>
      </c>
      <c r="BU66" s="6">
        <f t="shared" si="13"/>
        <v>76</v>
      </c>
      <c r="BV66" s="6">
        <f t="shared" si="13"/>
        <v>33.5</v>
      </c>
      <c r="BW66" s="6">
        <f t="shared" si="13"/>
        <v>0</v>
      </c>
      <c r="BX66" s="6">
        <f t="shared" si="13"/>
        <v>57</v>
      </c>
      <c r="BY66" s="6">
        <f t="shared" si="13"/>
        <v>49</v>
      </c>
      <c r="BZ66" s="6">
        <f t="shared" si="13"/>
        <v>71</v>
      </c>
      <c r="CA66" s="6">
        <f t="shared" si="13"/>
        <v>32</v>
      </c>
      <c r="CB66" s="6">
        <f t="shared" si="13"/>
        <v>0</v>
      </c>
      <c r="CC66" s="6">
        <f t="shared" si="13"/>
        <v>55</v>
      </c>
      <c r="CD66" s="6">
        <f t="shared" si="13"/>
        <v>49</v>
      </c>
      <c r="CE66" s="6">
        <f t="shared" si="13"/>
        <v>53.5</v>
      </c>
      <c r="CF66" s="6">
        <f t="shared" si="13"/>
        <v>20</v>
      </c>
      <c r="CG66" s="6">
        <f t="shared" si="13"/>
        <v>0</v>
      </c>
      <c r="CH66" s="6">
        <f t="shared" si="13"/>
        <v>54</v>
      </c>
      <c r="CI66" s="6">
        <f t="shared" si="13"/>
        <v>49</v>
      </c>
      <c r="CJ66" s="6">
        <f t="shared" si="13"/>
        <v>13</v>
      </c>
      <c r="CK66" s="6">
        <f t="shared" si="13"/>
        <v>6</v>
      </c>
      <c r="CL66" s="6">
        <f t="shared" si="13"/>
        <v>147</v>
      </c>
      <c r="CM66" s="6">
        <f t="shared" si="13"/>
        <v>0</v>
      </c>
      <c r="CN66" s="6">
        <f t="shared" si="13"/>
        <v>49</v>
      </c>
      <c r="CO66" s="6">
        <f t="shared" si="13"/>
        <v>77</v>
      </c>
      <c r="CP66" s="6">
        <f t="shared" si="13"/>
        <v>36.5</v>
      </c>
      <c r="CQ66" s="6">
        <f t="shared" si="13"/>
        <v>0</v>
      </c>
      <c r="CR66" s="6">
        <f t="shared" si="13"/>
        <v>60</v>
      </c>
      <c r="CS66" s="6">
        <f t="shared" si="13"/>
        <v>49</v>
      </c>
      <c r="CT66" s="6">
        <f t="shared" si="13"/>
        <v>70</v>
      </c>
      <c r="CU66" s="6">
        <f t="shared" si="13"/>
        <v>31</v>
      </c>
      <c r="CV66" s="6">
        <f t="shared" si="13"/>
        <v>0</v>
      </c>
      <c r="CW66" s="6">
        <f t="shared" si="13"/>
        <v>58</v>
      </c>
      <c r="CX66" s="6">
        <f t="shared" si="13"/>
        <v>49</v>
      </c>
      <c r="CY66" s="6">
        <f t="shared" ref="CY66:ED66" si="14">SUM(CY5:CY65)</f>
        <v>68</v>
      </c>
      <c r="CZ66" s="6">
        <f t="shared" si="14"/>
        <v>35.5</v>
      </c>
      <c r="DA66" s="6">
        <f t="shared" si="14"/>
        <v>0</v>
      </c>
      <c r="DB66" s="6">
        <f t="shared" si="14"/>
        <v>61</v>
      </c>
      <c r="DC66" s="6">
        <f t="shared" si="14"/>
        <v>54</v>
      </c>
      <c r="DD66" s="6">
        <f t="shared" si="14"/>
        <v>85</v>
      </c>
      <c r="DE66" s="6">
        <f t="shared" si="14"/>
        <v>43.5</v>
      </c>
      <c r="DF66" s="6">
        <f t="shared" si="14"/>
        <v>0</v>
      </c>
      <c r="DG66" s="6">
        <f t="shared" si="14"/>
        <v>53</v>
      </c>
      <c r="DH66" s="6">
        <f t="shared" si="14"/>
        <v>55</v>
      </c>
      <c r="DI66" s="6">
        <f t="shared" si="14"/>
        <v>79</v>
      </c>
      <c r="DJ66" s="6">
        <f t="shared" si="14"/>
        <v>27</v>
      </c>
      <c r="DK66" s="6">
        <f t="shared" si="14"/>
        <v>0</v>
      </c>
      <c r="DL66" s="6">
        <f t="shared" si="14"/>
        <v>50</v>
      </c>
      <c r="DM66" s="6">
        <f t="shared" si="14"/>
        <v>55</v>
      </c>
      <c r="DN66" s="6">
        <f t="shared" si="14"/>
        <v>79.5</v>
      </c>
      <c r="DO66" s="6">
        <f t="shared" si="14"/>
        <v>29.5</v>
      </c>
      <c r="DP66" s="6">
        <f t="shared" si="14"/>
        <v>0</v>
      </c>
      <c r="DQ66" s="6">
        <f t="shared" si="14"/>
        <v>47.5</v>
      </c>
      <c r="DR66" s="6">
        <f t="shared" si="14"/>
        <v>55</v>
      </c>
      <c r="DS66" s="6">
        <f t="shared" si="14"/>
        <v>8.5</v>
      </c>
      <c r="DT66" s="6">
        <f t="shared" si="14"/>
        <v>3</v>
      </c>
      <c r="DU66" s="6">
        <f t="shared" si="14"/>
        <v>184.5</v>
      </c>
      <c r="DV66" s="6">
        <f t="shared" si="14"/>
        <v>2</v>
      </c>
      <c r="DW66" s="6">
        <f t="shared" si="14"/>
        <v>53</v>
      </c>
      <c r="DX66" s="6">
        <f t="shared" si="14"/>
        <v>74</v>
      </c>
      <c r="DY66" s="6">
        <f t="shared" si="14"/>
        <v>34.5</v>
      </c>
      <c r="DZ66" s="6">
        <f t="shared" si="14"/>
        <v>0</v>
      </c>
      <c r="EA66" s="6">
        <f t="shared" si="14"/>
        <v>66</v>
      </c>
      <c r="EB66" s="6">
        <f t="shared" si="14"/>
        <v>55</v>
      </c>
      <c r="EC66" s="6">
        <f t="shared" si="14"/>
        <v>86</v>
      </c>
      <c r="ED66" s="6">
        <f t="shared" si="14"/>
        <v>43.5</v>
      </c>
      <c r="EE66" s="6">
        <f t="shared" ref="EE66" si="15">SUM(EE5:EE65)</f>
        <v>0</v>
      </c>
      <c r="EF66" s="6">
        <f t="shared" ref="EF66:EZ66" si="16">SUM(EF5:EF65)</f>
        <v>63</v>
      </c>
      <c r="EG66" s="6">
        <f t="shared" si="16"/>
        <v>54</v>
      </c>
      <c r="EH66" s="6">
        <f t="shared" si="16"/>
        <v>86</v>
      </c>
      <c r="EI66" s="6">
        <f t="shared" si="16"/>
        <v>28</v>
      </c>
      <c r="EJ66" s="6">
        <f t="shared" si="16"/>
        <v>0</v>
      </c>
      <c r="EK66" s="6">
        <f t="shared" si="16"/>
        <v>57</v>
      </c>
      <c r="EL66" s="6">
        <f t="shared" si="16"/>
        <v>58</v>
      </c>
      <c r="EM66" s="6">
        <f t="shared" si="16"/>
        <v>97</v>
      </c>
      <c r="EN66" s="6">
        <f t="shared" si="16"/>
        <v>33.5</v>
      </c>
      <c r="EO66" s="6">
        <f t="shared" si="16"/>
        <v>0</v>
      </c>
      <c r="EP66" s="6">
        <f t="shared" si="16"/>
        <v>58</v>
      </c>
      <c r="EQ66" s="6">
        <f t="shared" si="16"/>
        <v>58</v>
      </c>
      <c r="ER66" s="6">
        <f t="shared" si="16"/>
        <v>92.5</v>
      </c>
      <c r="ES66" s="6">
        <f t="shared" si="16"/>
        <v>35.5</v>
      </c>
      <c r="ET66" s="6">
        <f t="shared" si="16"/>
        <v>0</v>
      </c>
      <c r="EU66" s="6">
        <f t="shared" si="16"/>
        <v>80</v>
      </c>
      <c r="EV66" s="6">
        <f t="shared" si="16"/>
        <v>57</v>
      </c>
      <c r="EW66" s="6">
        <f t="shared" si="16"/>
        <v>73</v>
      </c>
      <c r="EX66" s="6">
        <f t="shared" si="16"/>
        <v>18.5</v>
      </c>
      <c r="EY66" s="6">
        <f t="shared" si="16"/>
        <v>0</v>
      </c>
      <c r="EZ66" s="6">
        <f t="shared" si="16"/>
        <v>71</v>
      </c>
      <c r="FA66" s="6"/>
      <c r="FB66" s="6"/>
      <c r="FC66" s="6"/>
      <c r="FD66" s="6"/>
      <c r="FE66" s="6"/>
    </row>
    <row r="67" spans="7:173" x14ac:dyDescent="0.25">
      <c r="AK67" s="2"/>
      <c r="AL67" s="2"/>
      <c r="AM67" s="2"/>
      <c r="AN67" s="2"/>
      <c r="FG67" s="245">
        <v>30</v>
      </c>
    </row>
    <row r="68" spans="7:173" x14ac:dyDescent="0.25">
      <c r="AK68" s="2"/>
      <c r="AL68" s="2"/>
      <c r="AM68" s="2"/>
      <c r="AN68" s="2"/>
    </row>
    <row r="69" spans="7:173" x14ac:dyDescent="0.25">
      <c r="AK69" s="2"/>
      <c r="AL69" s="2"/>
      <c r="AM69" s="2"/>
      <c r="AN69" s="2"/>
      <c r="FG69" s="8">
        <f>SUM(FG65:FG67)</f>
        <v>1640</v>
      </c>
    </row>
    <row r="70" spans="7:173" x14ac:dyDescent="0.25">
      <c r="AK70" s="2"/>
      <c r="AL70" s="2"/>
      <c r="AM70" s="2"/>
      <c r="AN70" s="2"/>
    </row>
    <row r="71" spans="7:173" x14ac:dyDescent="0.25">
      <c r="AK71" s="2"/>
      <c r="AL71" s="2"/>
      <c r="AM71" s="2"/>
      <c r="AN71" s="2"/>
    </row>
    <row r="72" spans="7:173" x14ac:dyDescent="0.25">
      <c r="AK72" s="2"/>
      <c r="AL72" s="2"/>
      <c r="AM72" s="2"/>
      <c r="AN72" s="2"/>
    </row>
    <row r="73" spans="7:173" x14ac:dyDescent="0.25">
      <c r="AK73" s="2"/>
      <c r="AL73" s="2"/>
      <c r="AM73" s="2"/>
      <c r="AN73" s="2"/>
    </row>
    <row r="74" spans="7:173" x14ac:dyDescent="0.25">
      <c r="AK74" s="2"/>
      <c r="AL74" s="2"/>
      <c r="AM74" s="2"/>
      <c r="AN74" s="2"/>
    </row>
    <row r="75" spans="7:173" x14ac:dyDescent="0.25">
      <c r="AK75" s="2"/>
      <c r="AL75" s="2"/>
      <c r="AM75" s="2"/>
      <c r="AN75" s="2"/>
    </row>
    <row r="76" spans="7:173" x14ac:dyDescent="0.25">
      <c r="AK76" s="2"/>
      <c r="AL76" s="2"/>
      <c r="AM76" s="2"/>
      <c r="AN76" s="2"/>
    </row>
    <row r="77" spans="7:173" x14ac:dyDescent="0.25">
      <c r="AK77" s="2"/>
      <c r="AL77" s="2"/>
      <c r="AM77" s="2"/>
      <c r="AN77" s="2"/>
    </row>
    <row r="78" spans="7:173" x14ac:dyDescent="0.25">
      <c r="AK78" s="2"/>
      <c r="AL78" s="2"/>
      <c r="AM78" s="2"/>
      <c r="AN78" s="2"/>
    </row>
    <row r="79" spans="7:173" x14ac:dyDescent="0.25">
      <c r="AK79" s="2"/>
      <c r="AL79" s="2"/>
      <c r="AM79" s="2"/>
      <c r="AN79" s="2"/>
    </row>
    <row r="80" spans="7:173" x14ac:dyDescent="0.25">
      <c r="AK80" s="2"/>
      <c r="AL80" s="2"/>
      <c r="AM80" s="2"/>
      <c r="AN80" s="2"/>
    </row>
    <row r="81" spans="37:40" x14ac:dyDescent="0.25">
      <c r="AK81" s="2"/>
      <c r="AL81" s="2"/>
      <c r="AM81" s="2"/>
      <c r="AN81" s="2"/>
    </row>
    <row r="82" spans="37:40" x14ac:dyDescent="0.25">
      <c r="AK82" s="2"/>
      <c r="AL82" s="2"/>
      <c r="AM82" s="2"/>
      <c r="AN82" s="2"/>
    </row>
    <row r="83" spans="37:40" x14ac:dyDescent="0.25">
      <c r="AK83" s="2"/>
      <c r="AL83" s="2"/>
      <c r="AM83" s="2"/>
      <c r="AN83" s="2"/>
    </row>
    <row r="84" spans="37:40" x14ac:dyDescent="0.25">
      <c r="AK84" s="2"/>
      <c r="AL84" s="2"/>
      <c r="AM84" s="2"/>
      <c r="AN84" s="2"/>
    </row>
    <row r="85" spans="37:40" x14ac:dyDescent="0.25">
      <c r="AK85" s="2"/>
      <c r="AL85" s="2"/>
      <c r="AM85" s="2"/>
      <c r="AN85" s="2"/>
    </row>
    <row r="86" spans="37:40" x14ac:dyDescent="0.25">
      <c r="AK86" s="2"/>
      <c r="AL86" s="2"/>
      <c r="AM86" s="2"/>
      <c r="AN86" s="2"/>
    </row>
    <row r="87" spans="37:40" x14ac:dyDescent="0.25">
      <c r="AK87" s="2"/>
      <c r="AL87" s="2"/>
      <c r="AM87" s="2"/>
      <c r="AN87" s="2"/>
    </row>
    <row r="88" spans="37:40" x14ac:dyDescent="0.25">
      <c r="AK88" s="2"/>
      <c r="AL88" s="2"/>
      <c r="AM88" s="2"/>
      <c r="AN88" s="2"/>
    </row>
    <row r="89" spans="37:40" x14ac:dyDescent="0.25">
      <c r="AK89" s="2"/>
      <c r="AL89" s="2"/>
      <c r="AM89" s="2"/>
      <c r="AN89" s="2"/>
    </row>
  </sheetData>
  <mergeCells count="38">
    <mergeCell ref="BJ3:BN3"/>
    <mergeCell ref="A1:C3"/>
    <mergeCell ref="FF1:FJ1"/>
    <mergeCell ref="AK2:AO2"/>
    <mergeCell ref="AU2:AY2"/>
    <mergeCell ref="G3:K3"/>
    <mergeCell ref="L3:P3"/>
    <mergeCell ref="Q3:U3"/>
    <mergeCell ref="V3:Z3"/>
    <mergeCell ref="AA3:AE3"/>
    <mergeCell ref="AF3:AJ3"/>
    <mergeCell ref="AK3:AO3"/>
    <mergeCell ref="AP3:AT3"/>
    <mergeCell ref="AU3:AY3"/>
    <mergeCell ref="AZ3:BD3"/>
    <mergeCell ref="BE3:BI3"/>
    <mergeCell ref="DR3:DV3"/>
    <mergeCell ref="BO3:BS3"/>
    <mergeCell ref="BT3:BX3"/>
    <mergeCell ref="BY3:CC3"/>
    <mergeCell ref="CD3:CH3"/>
    <mergeCell ref="CI3:CM3"/>
    <mergeCell ref="CN3:CR3"/>
    <mergeCell ref="CS3:CW3"/>
    <mergeCell ref="CX3:DB3"/>
    <mergeCell ref="DC3:DG3"/>
    <mergeCell ref="DH3:DL3"/>
    <mergeCell ref="DM3:DQ3"/>
    <mergeCell ref="FF3:FL3"/>
    <mergeCell ref="FO3:FP3"/>
    <mergeCell ref="FQ3:FQ4"/>
    <mergeCell ref="DW3:EA3"/>
    <mergeCell ref="EB3:EF3"/>
    <mergeCell ref="EG3:EK3"/>
    <mergeCell ref="EL3:EP3"/>
    <mergeCell ref="EQ3:EU3"/>
    <mergeCell ref="EV3:EZ3"/>
    <mergeCell ref="FA3:FE3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8787-C94C-408F-8197-6438EA161EBD}">
  <dimension ref="A1:FS82"/>
  <sheetViews>
    <sheetView topLeftCell="B1" workbookViewId="0">
      <pane xSplit="5" ySplit="4" topLeftCell="EX20" activePane="bottomRight" state="frozen"/>
      <selection activeCell="B1" sqref="B1"/>
      <selection pane="topRight" activeCell="G1" sqref="G1"/>
      <selection pane="bottomLeft" activeCell="B5" sqref="B5"/>
      <selection pane="bottomRight" activeCell="C33" sqref="C33:F33"/>
    </sheetView>
  </sheetViews>
  <sheetFormatPr baseColWidth="10" defaultRowHeight="15" x14ac:dyDescent="0.25"/>
  <cols>
    <col min="1" max="1" width="15.5703125" hidden="1" customWidth="1"/>
    <col min="2" max="2" width="3.140625" bestFit="1" customWidth="1"/>
    <col min="3" max="3" width="46.85546875" customWidth="1"/>
    <col min="4" max="4" width="20" style="1" customWidth="1"/>
    <col min="5" max="5" width="16.28515625" style="1" customWidth="1"/>
    <col min="6" max="6" width="18.7109375" style="1" customWidth="1"/>
    <col min="7" max="7" width="5.5703125" style="1" customWidth="1"/>
    <col min="8" max="9" width="6.85546875" style="1" customWidth="1"/>
    <col min="10" max="10" width="8.5703125" style="1" customWidth="1"/>
    <col min="11" max="11" width="10.85546875" style="1" customWidth="1"/>
    <col min="12" max="40" width="11.42578125" style="1" customWidth="1"/>
    <col min="41" max="41" width="11.42578125" style="2" customWidth="1"/>
    <col min="42" max="46" width="11.42578125" style="1" customWidth="1"/>
    <col min="47" max="47" width="11.42578125" style="2" customWidth="1"/>
    <col min="48" max="161" width="11.42578125" style="1" customWidth="1"/>
    <col min="162" max="162" width="15.42578125" style="1" customWidth="1"/>
    <col min="163" max="163" width="10.42578125" style="1" bestFit="1" customWidth="1"/>
    <col min="164" max="164" width="11.5703125" style="1" bestFit="1" customWidth="1"/>
    <col min="165" max="165" width="9" style="1" bestFit="1" customWidth="1"/>
    <col min="166" max="166" width="10.5703125" style="1" customWidth="1"/>
    <col min="167" max="167" width="9.42578125" style="1" customWidth="1"/>
    <col min="168" max="168" width="10.7109375" style="1" customWidth="1"/>
    <col min="169" max="170" width="11.7109375" style="1" customWidth="1"/>
    <col min="171" max="171" width="12.7109375" style="1" customWidth="1"/>
    <col min="172" max="172" width="11.5703125" style="1" bestFit="1" customWidth="1"/>
    <col min="173" max="173" width="17.7109375" style="1" customWidth="1"/>
    <col min="174" max="175" width="11.42578125" style="72"/>
    <col min="176" max="16384" width="11.42578125" style="73"/>
  </cols>
  <sheetData>
    <row r="1" spans="1:175" ht="15.75" customHeight="1" x14ac:dyDescent="0.25">
      <c r="A1" s="302" t="s">
        <v>150</v>
      </c>
      <c r="B1" s="302"/>
      <c r="C1" s="302"/>
      <c r="M1" s="2"/>
      <c r="N1" s="2"/>
      <c r="O1" s="3"/>
      <c r="P1" s="3"/>
      <c r="Q1" s="2"/>
      <c r="R1" s="2"/>
      <c r="V1" s="1">
        <f>6*31</f>
        <v>186</v>
      </c>
      <c r="AL1" s="1">
        <f>31*3</f>
        <v>93</v>
      </c>
      <c r="EK1" s="131"/>
      <c r="EL1" s="131"/>
      <c r="EM1" s="131"/>
      <c r="EN1" s="131"/>
      <c r="EO1" s="131"/>
      <c r="EP1" s="131"/>
      <c r="EQ1" s="131"/>
      <c r="ER1" s="131"/>
      <c r="ES1" s="131"/>
      <c r="ET1" s="131"/>
      <c r="EY1" s="4"/>
      <c r="EZ1" s="4"/>
      <c r="FA1" s="4"/>
      <c r="FB1" s="4"/>
      <c r="FC1" s="4"/>
      <c r="FD1" s="4"/>
      <c r="FE1" s="4"/>
      <c r="FF1" s="281" t="s">
        <v>100</v>
      </c>
      <c r="FG1" s="281"/>
      <c r="FH1" s="281"/>
      <c r="FI1" s="281"/>
      <c r="FJ1" s="281"/>
      <c r="FK1" s="156">
        <v>6</v>
      </c>
      <c r="FL1" s="6"/>
      <c r="FM1" s="6"/>
      <c r="FN1" s="6">
        <f>+(930+93)/240</f>
        <v>4.2625000000000002</v>
      </c>
      <c r="FO1" s="6"/>
    </row>
    <row r="2" spans="1:175" ht="19.5" thickBot="1" x14ac:dyDescent="0.35">
      <c r="A2" s="302"/>
      <c r="B2" s="302"/>
      <c r="C2" s="302"/>
      <c r="AF2" s="7"/>
      <c r="AG2" s="7"/>
      <c r="AH2" s="7"/>
      <c r="AI2" s="7"/>
      <c r="AJ2" s="7"/>
      <c r="AK2" s="284"/>
      <c r="AL2" s="284"/>
      <c r="AM2" s="284"/>
      <c r="AN2" s="284"/>
      <c r="AO2" s="284"/>
      <c r="AU2" s="300"/>
      <c r="AV2" s="300"/>
      <c r="AW2" s="300"/>
      <c r="AX2" s="300"/>
      <c r="AY2" s="300"/>
      <c r="FF2" s="8"/>
      <c r="FG2" s="9"/>
      <c r="FH2" s="10"/>
      <c r="FI2" s="9"/>
      <c r="FN2" s="1">
        <f>+FN1*2</f>
        <v>8.5250000000000004</v>
      </c>
      <c r="FO2" s="1">
        <f>+FN2*11</f>
        <v>93.775000000000006</v>
      </c>
      <c r="FP2" s="1">
        <f>+FO2*0.87</f>
        <v>81.584250000000011</v>
      </c>
    </row>
    <row r="3" spans="1:175" ht="15.75" customHeight="1" thickBot="1" x14ac:dyDescent="0.3">
      <c r="A3" s="303"/>
      <c r="B3" s="303"/>
      <c r="C3" s="303"/>
      <c r="D3" s="168"/>
      <c r="E3" s="168"/>
      <c r="F3" s="168"/>
      <c r="G3" s="286">
        <v>44221</v>
      </c>
      <c r="H3" s="287"/>
      <c r="I3" s="287"/>
      <c r="J3" s="287"/>
      <c r="K3" s="288"/>
      <c r="L3" s="286">
        <v>44222</v>
      </c>
      <c r="M3" s="287"/>
      <c r="N3" s="287"/>
      <c r="O3" s="287"/>
      <c r="P3" s="288"/>
      <c r="Q3" s="286">
        <v>44223</v>
      </c>
      <c r="R3" s="287"/>
      <c r="S3" s="287"/>
      <c r="T3" s="287"/>
      <c r="U3" s="288"/>
      <c r="V3" s="286">
        <v>44224</v>
      </c>
      <c r="W3" s="287"/>
      <c r="X3" s="287"/>
      <c r="Y3" s="287"/>
      <c r="Z3" s="288"/>
      <c r="AA3" s="286">
        <v>44225</v>
      </c>
      <c r="AB3" s="287"/>
      <c r="AC3" s="287"/>
      <c r="AD3" s="287"/>
      <c r="AE3" s="288"/>
      <c r="AF3" s="286">
        <v>44226</v>
      </c>
      <c r="AG3" s="287"/>
      <c r="AH3" s="287"/>
      <c r="AI3" s="287"/>
      <c r="AJ3" s="288"/>
      <c r="AK3" s="286">
        <v>44227</v>
      </c>
      <c r="AL3" s="287"/>
      <c r="AM3" s="287"/>
      <c r="AN3" s="287"/>
      <c r="AO3" s="288"/>
      <c r="AP3" s="286">
        <v>44228</v>
      </c>
      <c r="AQ3" s="287"/>
      <c r="AR3" s="287"/>
      <c r="AS3" s="287"/>
      <c r="AT3" s="288"/>
      <c r="AU3" s="286">
        <v>44229</v>
      </c>
      <c r="AV3" s="287"/>
      <c r="AW3" s="287"/>
      <c r="AX3" s="287"/>
      <c r="AY3" s="288"/>
      <c r="AZ3" s="286">
        <v>44230</v>
      </c>
      <c r="BA3" s="287"/>
      <c r="BB3" s="287"/>
      <c r="BC3" s="287"/>
      <c r="BD3" s="288"/>
      <c r="BE3" s="286">
        <v>44231</v>
      </c>
      <c r="BF3" s="287"/>
      <c r="BG3" s="287"/>
      <c r="BH3" s="287"/>
      <c r="BI3" s="288"/>
      <c r="BJ3" s="286">
        <v>44232</v>
      </c>
      <c r="BK3" s="287"/>
      <c r="BL3" s="287"/>
      <c r="BM3" s="287"/>
      <c r="BN3" s="288"/>
      <c r="BO3" s="286">
        <v>44233</v>
      </c>
      <c r="BP3" s="287"/>
      <c r="BQ3" s="287"/>
      <c r="BR3" s="287"/>
      <c r="BS3" s="288"/>
      <c r="BT3" s="286">
        <v>44234</v>
      </c>
      <c r="BU3" s="287"/>
      <c r="BV3" s="287"/>
      <c r="BW3" s="287"/>
      <c r="BX3" s="288"/>
      <c r="BY3" s="286">
        <v>44235</v>
      </c>
      <c r="BZ3" s="287"/>
      <c r="CA3" s="287"/>
      <c r="CB3" s="287"/>
      <c r="CC3" s="288"/>
      <c r="CD3" s="286">
        <v>44236</v>
      </c>
      <c r="CE3" s="287"/>
      <c r="CF3" s="287"/>
      <c r="CG3" s="287"/>
      <c r="CH3" s="288"/>
      <c r="CI3" s="286">
        <v>44237</v>
      </c>
      <c r="CJ3" s="287"/>
      <c r="CK3" s="287"/>
      <c r="CL3" s="287"/>
      <c r="CM3" s="288"/>
      <c r="CN3" s="286">
        <v>44238</v>
      </c>
      <c r="CO3" s="287"/>
      <c r="CP3" s="287"/>
      <c r="CQ3" s="287"/>
      <c r="CR3" s="288"/>
      <c r="CS3" s="286">
        <v>44239</v>
      </c>
      <c r="CT3" s="287"/>
      <c r="CU3" s="287"/>
      <c r="CV3" s="287"/>
      <c r="CW3" s="288"/>
      <c r="CX3" s="286">
        <v>44240</v>
      </c>
      <c r="CY3" s="287"/>
      <c r="CZ3" s="287"/>
      <c r="DA3" s="287"/>
      <c r="DB3" s="288"/>
      <c r="DC3" s="286">
        <v>44241</v>
      </c>
      <c r="DD3" s="287"/>
      <c r="DE3" s="287"/>
      <c r="DF3" s="287"/>
      <c r="DG3" s="288"/>
      <c r="DH3" s="286">
        <v>44242</v>
      </c>
      <c r="DI3" s="287"/>
      <c r="DJ3" s="287"/>
      <c r="DK3" s="287"/>
      <c r="DL3" s="288"/>
      <c r="DM3" s="286">
        <v>44243</v>
      </c>
      <c r="DN3" s="287"/>
      <c r="DO3" s="287"/>
      <c r="DP3" s="287"/>
      <c r="DQ3" s="288"/>
      <c r="DR3" s="286">
        <v>44244</v>
      </c>
      <c r="DS3" s="287"/>
      <c r="DT3" s="287"/>
      <c r="DU3" s="287"/>
      <c r="DV3" s="288"/>
      <c r="DW3" s="286">
        <v>44245</v>
      </c>
      <c r="DX3" s="287"/>
      <c r="DY3" s="287"/>
      <c r="DZ3" s="287"/>
      <c r="EA3" s="288"/>
      <c r="EB3" s="286">
        <v>44246</v>
      </c>
      <c r="EC3" s="287"/>
      <c r="ED3" s="287"/>
      <c r="EE3" s="287"/>
      <c r="EF3" s="288"/>
      <c r="EG3" s="286">
        <v>44247</v>
      </c>
      <c r="EH3" s="287"/>
      <c r="EI3" s="287"/>
      <c r="EJ3" s="287"/>
      <c r="EK3" s="288"/>
      <c r="EL3" s="286">
        <v>44248</v>
      </c>
      <c r="EM3" s="287"/>
      <c r="EN3" s="287"/>
      <c r="EO3" s="287"/>
      <c r="EP3" s="288"/>
      <c r="EQ3" s="286">
        <v>44249</v>
      </c>
      <c r="ER3" s="287"/>
      <c r="ES3" s="287"/>
      <c r="ET3" s="287"/>
      <c r="EU3" s="288"/>
      <c r="EV3" s="286">
        <v>44250</v>
      </c>
      <c r="EW3" s="287"/>
      <c r="EX3" s="287"/>
      <c r="EY3" s="287"/>
      <c r="EZ3" s="288"/>
      <c r="FA3" s="286">
        <v>44251</v>
      </c>
      <c r="FB3" s="287"/>
      <c r="FC3" s="287"/>
      <c r="FD3" s="287"/>
      <c r="FE3" s="288"/>
      <c r="FF3" s="294" t="s">
        <v>153</v>
      </c>
      <c r="FG3" s="295"/>
      <c r="FH3" s="295"/>
      <c r="FI3" s="295"/>
      <c r="FJ3" s="295"/>
      <c r="FK3" s="295"/>
      <c r="FL3" s="296"/>
      <c r="FM3" s="252"/>
      <c r="FN3" s="252"/>
      <c r="FO3" s="297" t="s">
        <v>1</v>
      </c>
      <c r="FP3" s="301"/>
      <c r="FQ3" s="292" t="s">
        <v>2</v>
      </c>
    </row>
    <row r="4" spans="1:175" ht="39.75" customHeight="1" thickBot="1" x14ac:dyDescent="0.3">
      <c r="A4" s="11" t="s">
        <v>3</v>
      </c>
      <c r="B4" s="80" t="s">
        <v>4</v>
      </c>
      <c r="C4" s="80" t="s">
        <v>5</v>
      </c>
      <c r="D4" s="12" t="s">
        <v>6</v>
      </c>
      <c r="E4" s="12" t="s">
        <v>7</v>
      </c>
      <c r="F4" s="13" t="s">
        <v>8</v>
      </c>
      <c r="G4" s="21" t="s">
        <v>9</v>
      </c>
      <c r="H4" s="22">
        <v>0.25</v>
      </c>
      <c r="I4" s="23">
        <v>0.35</v>
      </c>
      <c r="J4" s="24">
        <v>1</v>
      </c>
      <c r="K4" s="25" t="s">
        <v>10</v>
      </c>
      <c r="L4" s="21" t="s">
        <v>9</v>
      </c>
      <c r="M4" s="22">
        <v>0.25</v>
      </c>
      <c r="N4" s="23">
        <v>0.35</v>
      </c>
      <c r="O4" s="24">
        <v>1</v>
      </c>
      <c r="P4" s="25" t="s">
        <v>10</v>
      </c>
      <c r="Q4" s="21" t="s">
        <v>9</v>
      </c>
      <c r="R4" s="15">
        <v>0.25</v>
      </c>
      <c r="S4" s="16">
        <v>0.35</v>
      </c>
      <c r="T4" s="17">
        <v>1</v>
      </c>
      <c r="U4" s="18" t="s">
        <v>10</v>
      </c>
      <c r="V4" s="14" t="s">
        <v>9</v>
      </c>
      <c r="W4" s="15">
        <v>0.25</v>
      </c>
      <c r="X4" s="16">
        <v>0.35</v>
      </c>
      <c r="Y4" s="17">
        <v>1</v>
      </c>
      <c r="Z4" s="18" t="s">
        <v>10</v>
      </c>
      <c r="AA4" s="14" t="s">
        <v>9</v>
      </c>
      <c r="AB4" s="15">
        <v>0.25</v>
      </c>
      <c r="AC4" s="16">
        <v>0.35</v>
      </c>
      <c r="AD4" s="17">
        <v>1</v>
      </c>
      <c r="AE4" s="18" t="s">
        <v>10</v>
      </c>
      <c r="AF4" s="14" t="s">
        <v>9</v>
      </c>
      <c r="AG4" s="15">
        <v>0.25</v>
      </c>
      <c r="AH4" s="16">
        <v>0.35</v>
      </c>
      <c r="AI4" s="17">
        <v>1</v>
      </c>
      <c r="AJ4" s="18" t="s">
        <v>10</v>
      </c>
      <c r="AK4" s="14" t="s">
        <v>9</v>
      </c>
      <c r="AL4" s="15">
        <v>0.25</v>
      </c>
      <c r="AM4" s="16">
        <v>0.35</v>
      </c>
      <c r="AN4" s="17">
        <v>1</v>
      </c>
      <c r="AO4" s="112" t="s">
        <v>10</v>
      </c>
      <c r="AP4" s="19" t="s">
        <v>9</v>
      </c>
      <c r="AQ4" s="15">
        <v>0.25</v>
      </c>
      <c r="AR4" s="16">
        <v>0.35</v>
      </c>
      <c r="AS4" s="17">
        <v>1</v>
      </c>
      <c r="AT4" s="18" t="s">
        <v>10</v>
      </c>
      <c r="AU4" s="157" t="s">
        <v>9</v>
      </c>
      <c r="AV4" s="15">
        <v>0.25</v>
      </c>
      <c r="AW4" s="16">
        <v>0.35</v>
      </c>
      <c r="AX4" s="17">
        <v>1</v>
      </c>
      <c r="AY4" s="20" t="s">
        <v>10</v>
      </c>
      <c r="AZ4" s="14" t="s">
        <v>9</v>
      </c>
      <c r="BA4" s="15">
        <v>0.25</v>
      </c>
      <c r="BB4" s="16">
        <v>0.35</v>
      </c>
      <c r="BC4" s="17">
        <v>1</v>
      </c>
      <c r="BD4" s="18" t="s">
        <v>10</v>
      </c>
      <c r="BE4" s="19" t="s">
        <v>9</v>
      </c>
      <c r="BF4" s="15">
        <v>0.25</v>
      </c>
      <c r="BG4" s="16">
        <v>0.35</v>
      </c>
      <c r="BH4" s="17">
        <v>1</v>
      </c>
      <c r="BI4" s="20" t="s">
        <v>10</v>
      </c>
      <c r="BJ4" s="14" t="s">
        <v>9</v>
      </c>
      <c r="BK4" s="15">
        <v>0.25</v>
      </c>
      <c r="BL4" s="16">
        <v>0.35</v>
      </c>
      <c r="BM4" s="17">
        <v>1</v>
      </c>
      <c r="BN4" s="18" t="s">
        <v>10</v>
      </c>
      <c r="BO4" s="19" t="s">
        <v>9</v>
      </c>
      <c r="BP4" s="15">
        <v>0.25</v>
      </c>
      <c r="BQ4" s="16">
        <v>0.35</v>
      </c>
      <c r="BR4" s="17">
        <v>1</v>
      </c>
      <c r="BS4" s="20" t="s">
        <v>10</v>
      </c>
      <c r="BT4" s="14" t="s">
        <v>9</v>
      </c>
      <c r="BU4" s="15">
        <v>0.25</v>
      </c>
      <c r="BV4" s="16">
        <v>0.35</v>
      </c>
      <c r="BW4" s="17">
        <v>1</v>
      </c>
      <c r="BX4" s="18" t="s">
        <v>10</v>
      </c>
      <c r="BY4" s="19" t="s">
        <v>9</v>
      </c>
      <c r="BZ4" s="15">
        <v>0.25</v>
      </c>
      <c r="CA4" s="16">
        <v>0.35</v>
      </c>
      <c r="CB4" s="17">
        <v>1</v>
      </c>
      <c r="CC4" s="18" t="s">
        <v>10</v>
      </c>
      <c r="CD4" s="14" t="s">
        <v>9</v>
      </c>
      <c r="CE4" s="15">
        <v>0.25</v>
      </c>
      <c r="CF4" s="16">
        <v>0.35</v>
      </c>
      <c r="CG4" s="17">
        <v>1</v>
      </c>
      <c r="CH4" s="18" t="s">
        <v>10</v>
      </c>
      <c r="CI4" s="14" t="s">
        <v>9</v>
      </c>
      <c r="CJ4" s="15">
        <v>0.25</v>
      </c>
      <c r="CK4" s="16">
        <v>0.35</v>
      </c>
      <c r="CL4" s="17">
        <v>1</v>
      </c>
      <c r="CM4" s="20" t="s">
        <v>10</v>
      </c>
      <c r="CN4" s="14" t="s">
        <v>9</v>
      </c>
      <c r="CO4" s="15">
        <v>0.25</v>
      </c>
      <c r="CP4" s="16">
        <v>0.35</v>
      </c>
      <c r="CQ4" s="17">
        <v>1</v>
      </c>
      <c r="CR4" s="18" t="s">
        <v>10</v>
      </c>
      <c r="CS4" s="14" t="s">
        <v>9</v>
      </c>
      <c r="CT4" s="15">
        <v>0.25</v>
      </c>
      <c r="CU4" s="16">
        <v>0.35</v>
      </c>
      <c r="CV4" s="17">
        <v>1</v>
      </c>
      <c r="CW4" s="18" t="s">
        <v>10</v>
      </c>
      <c r="CX4" s="14" t="s">
        <v>9</v>
      </c>
      <c r="CY4" s="15">
        <v>0.25</v>
      </c>
      <c r="CZ4" s="16">
        <v>0.35</v>
      </c>
      <c r="DA4" s="17">
        <v>1</v>
      </c>
      <c r="DB4" s="18" t="s">
        <v>10</v>
      </c>
      <c r="DC4" s="14" t="s">
        <v>9</v>
      </c>
      <c r="DD4" s="15">
        <v>0.25</v>
      </c>
      <c r="DE4" s="16">
        <v>0.35</v>
      </c>
      <c r="DF4" s="17">
        <v>1</v>
      </c>
      <c r="DG4" s="18" t="s">
        <v>10</v>
      </c>
      <c r="DH4" s="21" t="s">
        <v>9</v>
      </c>
      <c r="DI4" s="22">
        <v>0.25</v>
      </c>
      <c r="DJ4" s="23">
        <v>0.35</v>
      </c>
      <c r="DK4" s="24">
        <v>1</v>
      </c>
      <c r="DL4" s="25" t="s">
        <v>10</v>
      </c>
      <c r="DM4" s="14" t="s">
        <v>9</v>
      </c>
      <c r="DN4" s="15">
        <v>0.25</v>
      </c>
      <c r="DO4" s="16">
        <v>0.35</v>
      </c>
      <c r="DP4" s="17">
        <v>1</v>
      </c>
      <c r="DQ4" s="18" t="s">
        <v>10</v>
      </c>
      <c r="DR4" s="19" t="s">
        <v>9</v>
      </c>
      <c r="DS4" s="15">
        <v>0.25</v>
      </c>
      <c r="DT4" s="16">
        <v>0.35</v>
      </c>
      <c r="DU4" s="17">
        <v>1</v>
      </c>
      <c r="DV4" s="20" t="s">
        <v>10</v>
      </c>
      <c r="DW4" s="14" t="s">
        <v>9</v>
      </c>
      <c r="DX4" s="15">
        <v>0.25</v>
      </c>
      <c r="DY4" s="16">
        <v>0.35</v>
      </c>
      <c r="DZ4" s="17">
        <v>1</v>
      </c>
      <c r="EA4" s="18" t="s">
        <v>10</v>
      </c>
      <c r="EB4" s="19" t="s">
        <v>9</v>
      </c>
      <c r="EC4" s="15">
        <v>0.25</v>
      </c>
      <c r="ED4" s="16">
        <v>0.35</v>
      </c>
      <c r="EE4" s="17">
        <v>1</v>
      </c>
      <c r="EF4" s="20" t="s">
        <v>10</v>
      </c>
      <c r="EG4" s="14" t="s">
        <v>9</v>
      </c>
      <c r="EH4" s="15">
        <v>0.25</v>
      </c>
      <c r="EI4" s="16">
        <v>0.35</v>
      </c>
      <c r="EJ4" s="17">
        <v>1</v>
      </c>
      <c r="EK4" s="18" t="s">
        <v>10</v>
      </c>
      <c r="EL4" s="26" t="s">
        <v>9</v>
      </c>
      <c r="EM4" s="22">
        <v>0.25</v>
      </c>
      <c r="EN4" s="23">
        <v>0.35</v>
      </c>
      <c r="EO4" s="24">
        <v>1</v>
      </c>
      <c r="EP4" s="25" t="s">
        <v>10</v>
      </c>
      <c r="EQ4" s="14" t="s">
        <v>9</v>
      </c>
      <c r="ER4" s="15">
        <v>0.25</v>
      </c>
      <c r="ES4" s="16">
        <v>0.35</v>
      </c>
      <c r="ET4" s="17">
        <v>1</v>
      </c>
      <c r="EU4" s="18" t="s">
        <v>10</v>
      </c>
      <c r="EV4" s="14" t="s">
        <v>9</v>
      </c>
      <c r="EW4" s="15">
        <v>0.25</v>
      </c>
      <c r="EX4" s="16">
        <v>0.35</v>
      </c>
      <c r="EY4" s="17">
        <v>1</v>
      </c>
      <c r="EZ4" s="20" t="s">
        <v>10</v>
      </c>
      <c r="FA4" s="14" t="s">
        <v>9</v>
      </c>
      <c r="FB4" s="15">
        <v>0.25</v>
      </c>
      <c r="FC4" s="16">
        <v>0.35</v>
      </c>
      <c r="FD4" s="17">
        <v>1</v>
      </c>
      <c r="FE4" s="20" t="s">
        <v>10</v>
      </c>
      <c r="FF4" s="148" t="s">
        <v>151</v>
      </c>
      <c r="FG4" s="148" t="s">
        <v>152</v>
      </c>
      <c r="FH4" s="158" t="s">
        <v>11</v>
      </c>
      <c r="FI4" s="29">
        <v>0.25</v>
      </c>
      <c r="FJ4" s="16">
        <v>0.35</v>
      </c>
      <c r="FK4" s="166">
        <v>1</v>
      </c>
      <c r="FL4" s="167" t="s">
        <v>10</v>
      </c>
      <c r="FM4" s="251" t="s">
        <v>148</v>
      </c>
      <c r="FN4" s="251" t="s">
        <v>149</v>
      </c>
      <c r="FO4" s="31" t="s">
        <v>12</v>
      </c>
      <c r="FP4" s="26" t="s">
        <v>133</v>
      </c>
      <c r="FQ4" s="293"/>
    </row>
    <row r="5" spans="1:175" ht="15.75" thickBot="1" x14ac:dyDescent="0.3">
      <c r="A5" s="247"/>
      <c r="B5" s="113">
        <v>1</v>
      </c>
      <c r="C5" s="217" t="s">
        <v>136</v>
      </c>
      <c r="D5" s="113">
        <v>70820439</v>
      </c>
      <c r="E5" s="248">
        <v>44217</v>
      </c>
      <c r="F5" s="249" t="s">
        <v>15</v>
      </c>
      <c r="G5" s="244">
        <v>1</v>
      </c>
      <c r="H5" s="222">
        <v>2</v>
      </c>
      <c r="I5" s="222">
        <v>0.78</v>
      </c>
      <c r="J5" s="222">
        <v>0</v>
      </c>
      <c r="K5" s="222">
        <v>0</v>
      </c>
      <c r="L5" s="244">
        <v>1</v>
      </c>
      <c r="M5" s="222">
        <v>0</v>
      </c>
      <c r="N5" s="222">
        <v>0</v>
      </c>
      <c r="O5" s="222">
        <v>0</v>
      </c>
      <c r="P5" s="222">
        <v>0</v>
      </c>
      <c r="Q5" s="244">
        <v>1</v>
      </c>
      <c r="R5" s="222">
        <v>2</v>
      </c>
      <c r="S5" s="222">
        <v>0.43</v>
      </c>
      <c r="T5" s="222">
        <v>0</v>
      </c>
      <c r="U5" s="222">
        <v>0</v>
      </c>
      <c r="V5" s="244">
        <v>1</v>
      </c>
      <c r="W5" s="222">
        <v>2</v>
      </c>
      <c r="X5" s="222">
        <v>1</v>
      </c>
      <c r="Y5" s="222">
        <v>0</v>
      </c>
      <c r="Z5" s="222">
        <v>0</v>
      </c>
      <c r="AA5" s="244">
        <v>1</v>
      </c>
      <c r="AB5" s="222">
        <v>0</v>
      </c>
      <c r="AC5" s="222">
        <v>0</v>
      </c>
      <c r="AD5" s="222">
        <v>0</v>
      </c>
      <c r="AE5" s="222">
        <v>0</v>
      </c>
      <c r="AF5" s="244">
        <v>1</v>
      </c>
      <c r="AG5" s="222">
        <v>1</v>
      </c>
      <c r="AH5" s="222">
        <v>0</v>
      </c>
      <c r="AI5" s="222">
        <v>0</v>
      </c>
      <c r="AJ5" s="222">
        <v>0</v>
      </c>
      <c r="AK5" s="244">
        <v>1</v>
      </c>
      <c r="AL5" s="222">
        <v>0</v>
      </c>
      <c r="AM5" s="222">
        <v>0</v>
      </c>
      <c r="AN5" s="222">
        <v>0</v>
      </c>
      <c r="AO5" s="222">
        <v>0</v>
      </c>
      <c r="AP5" s="244">
        <v>1</v>
      </c>
      <c r="AQ5" s="222">
        <v>2</v>
      </c>
      <c r="AR5" s="222">
        <v>0.75</v>
      </c>
      <c r="AS5" s="222">
        <v>0</v>
      </c>
      <c r="AT5" s="222">
        <v>0</v>
      </c>
      <c r="AU5" s="244">
        <v>1</v>
      </c>
      <c r="AV5" s="222">
        <v>0</v>
      </c>
      <c r="AW5" s="222">
        <v>0</v>
      </c>
      <c r="AX5" s="222">
        <v>0</v>
      </c>
      <c r="AY5" s="222">
        <v>0</v>
      </c>
      <c r="AZ5" s="244">
        <v>1</v>
      </c>
      <c r="BA5" s="222">
        <v>2</v>
      </c>
      <c r="BB5" s="222">
        <v>1</v>
      </c>
      <c r="BC5" s="222">
        <v>0</v>
      </c>
      <c r="BD5" s="222">
        <v>0</v>
      </c>
      <c r="BE5" s="244">
        <v>1</v>
      </c>
      <c r="BF5" s="222">
        <v>2</v>
      </c>
      <c r="BG5" s="222">
        <v>0</v>
      </c>
      <c r="BH5" s="222">
        <v>0</v>
      </c>
      <c r="BI5" s="222">
        <v>0</v>
      </c>
      <c r="BJ5" s="244">
        <v>1</v>
      </c>
      <c r="BK5" s="222">
        <v>2</v>
      </c>
      <c r="BL5" s="222">
        <v>0</v>
      </c>
      <c r="BM5" s="222">
        <v>0</v>
      </c>
      <c r="BN5" s="222">
        <v>0</v>
      </c>
      <c r="BO5" s="244">
        <v>1</v>
      </c>
      <c r="BP5" s="222">
        <v>1</v>
      </c>
      <c r="BQ5" s="222">
        <v>0</v>
      </c>
      <c r="BR5" s="222">
        <v>0</v>
      </c>
      <c r="BS5" s="222">
        <v>0</v>
      </c>
      <c r="BT5" s="244">
        <v>1</v>
      </c>
      <c r="BU5" s="222">
        <v>0</v>
      </c>
      <c r="BV5" s="222">
        <v>0</v>
      </c>
      <c r="BW5" s="222">
        <v>0</v>
      </c>
      <c r="BX5" s="222">
        <v>0</v>
      </c>
      <c r="BY5" s="244">
        <v>1</v>
      </c>
      <c r="BZ5" s="222">
        <v>0</v>
      </c>
      <c r="CA5" s="222">
        <v>0</v>
      </c>
      <c r="CB5" s="222">
        <v>0</v>
      </c>
      <c r="CC5" s="222">
        <v>0</v>
      </c>
      <c r="CD5" s="244">
        <v>1</v>
      </c>
      <c r="CE5" s="222">
        <v>0</v>
      </c>
      <c r="CF5" s="222">
        <v>0</v>
      </c>
      <c r="CG5" s="222">
        <v>0</v>
      </c>
      <c r="CH5" s="222">
        <v>0</v>
      </c>
      <c r="CI5" s="244">
        <v>1</v>
      </c>
      <c r="CJ5" s="222">
        <v>1</v>
      </c>
      <c r="CK5" s="222">
        <v>0</v>
      </c>
      <c r="CL5" s="222">
        <v>0</v>
      </c>
      <c r="CM5" s="222">
        <v>0</v>
      </c>
      <c r="CN5" s="244">
        <v>1</v>
      </c>
      <c r="CO5" s="222">
        <v>0</v>
      </c>
      <c r="CP5" s="222">
        <v>0</v>
      </c>
      <c r="CQ5" s="222">
        <v>0</v>
      </c>
      <c r="CR5" s="222">
        <v>0</v>
      </c>
      <c r="CS5" s="244">
        <v>1</v>
      </c>
      <c r="CT5" s="222">
        <v>2</v>
      </c>
      <c r="CU5" s="222">
        <v>1</v>
      </c>
      <c r="CV5" s="222">
        <v>0</v>
      </c>
      <c r="CW5" s="222">
        <v>0</v>
      </c>
      <c r="CX5" s="244">
        <v>1</v>
      </c>
      <c r="CY5" s="222">
        <v>1</v>
      </c>
      <c r="CZ5" s="222">
        <v>0</v>
      </c>
      <c r="DA5" s="222">
        <v>0</v>
      </c>
      <c r="DB5" s="222">
        <v>0</v>
      </c>
      <c r="DC5" s="244">
        <v>1</v>
      </c>
      <c r="DD5" s="222">
        <v>0</v>
      </c>
      <c r="DE5" s="222">
        <v>0</v>
      </c>
      <c r="DF5" s="222">
        <v>0</v>
      </c>
      <c r="DG5" s="222">
        <v>0</v>
      </c>
      <c r="DH5" s="244">
        <v>1</v>
      </c>
      <c r="DI5" s="222">
        <v>0</v>
      </c>
      <c r="DJ5" s="222">
        <v>0</v>
      </c>
      <c r="DK5" s="222">
        <v>0</v>
      </c>
      <c r="DL5" s="222">
        <v>0</v>
      </c>
      <c r="DM5" s="244">
        <v>1</v>
      </c>
      <c r="DN5" s="222">
        <v>0</v>
      </c>
      <c r="DO5" s="222">
        <v>0</v>
      </c>
      <c r="DP5" s="222">
        <v>0</v>
      </c>
      <c r="DQ5" s="222">
        <v>0</v>
      </c>
      <c r="DR5" s="244">
        <v>1</v>
      </c>
      <c r="DS5" s="222">
        <v>2</v>
      </c>
      <c r="DT5" s="222"/>
      <c r="DU5" s="222">
        <v>0</v>
      </c>
      <c r="DV5" s="222">
        <v>0</v>
      </c>
      <c r="DW5" s="244">
        <v>1</v>
      </c>
      <c r="DX5" s="222">
        <v>0</v>
      </c>
      <c r="DY5" s="222">
        <v>0</v>
      </c>
      <c r="DZ5" s="222">
        <v>0</v>
      </c>
      <c r="EA5" s="222">
        <v>0</v>
      </c>
      <c r="EB5" s="244">
        <v>1</v>
      </c>
      <c r="EC5" s="222">
        <v>2</v>
      </c>
      <c r="ED5" s="222">
        <v>0</v>
      </c>
      <c r="EE5" s="222">
        <v>0</v>
      </c>
      <c r="EF5" s="222">
        <v>0</v>
      </c>
      <c r="EG5" s="244">
        <v>1</v>
      </c>
      <c r="EH5" s="222">
        <v>0</v>
      </c>
      <c r="EI5" s="222">
        <v>0</v>
      </c>
      <c r="EJ5" s="222">
        <v>0</v>
      </c>
      <c r="EK5" s="222">
        <v>0</v>
      </c>
      <c r="EL5" s="244">
        <v>1</v>
      </c>
      <c r="EM5" s="222">
        <v>0</v>
      </c>
      <c r="EN5" s="222">
        <v>0</v>
      </c>
      <c r="EO5" s="222">
        <v>0</v>
      </c>
      <c r="EP5" s="222">
        <v>0</v>
      </c>
      <c r="EQ5" s="244">
        <v>1</v>
      </c>
      <c r="ER5" s="222"/>
      <c r="ES5" s="222"/>
      <c r="ET5" s="222"/>
      <c r="EU5" s="222"/>
      <c r="EV5" s="244">
        <v>1</v>
      </c>
      <c r="EW5" s="222"/>
      <c r="EX5" s="222"/>
      <c r="EY5" s="222"/>
      <c r="EZ5" s="222"/>
      <c r="FA5" s="244">
        <v>1</v>
      </c>
      <c r="FB5" s="222">
        <v>1</v>
      </c>
      <c r="FC5" s="222">
        <v>0</v>
      </c>
      <c r="FD5" s="222"/>
      <c r="FE5" s="222"/>
      <c r="FF5" s="223"/>
      <c r="FG5" s="90">
        <f t="shared" ref="FG5:FG57" si="0">+AU5+AZ5+BE5+BJ5+BO5+BT5+BY5+CD5+CI5+CN5+CS5+CX5+DC5+DH5+DM5+DR5+DW5+EB5+EG5+EL5+EQ5+EV5+$FK$1+AP5+FA5</f>
        <v>30</v>
      </c>
      <c r="FH5" s="231">
        <f t="shared" ref="FH5:FH57" si="1">+FG5-FF5</f>
        <v>30</v>
      </c>
      <c r="FI5" s="235">
        <f t="shared" ref="FI5:FL57" si="2">+M5+R5+W5+AB5+AG5+AL5+AQ5+AV5+BA5+BF5+BK5+BP5+BU5+BZ5+CE5+CJ5+CO5+CT5+CY5+DD5+DI5+DN5+DS5+DX5+EC5+EH5+EM5+ER5+EW5+H5+FB5</f>
        <v>25</v>
      </c>
      <c r="FJ5" s="236">
        <f t="shared" si="2"/>
        <v>4.96</v>
      </c>
      <c r="FK5" s="237">
        <f t="shared" si="2"/>
        <v>0</v>
      </c>
      <c r="FL5" s="239">
        <f t="shared" si="2"/>
        <v>0</v>
      </c>
      <c r="FM5" s="240"/>
      <c r="FN5" s="240"/>
      <c r="FO5" s="232"/>
      <c r="FP5" s="233"/>
      <c r="FQ5" s="234"/>
    </row>
    <row r="6" spans="1:175" ht="15.75" thickBot="1" x14ac:dyDescent="0.3">
      <c r="A6" s="88" t="s">
        <v>124</v>
      </c>
      <c r="B6" s="81">
        <v>2</v>
      </c>
      <c r="C6" s="85" t="s">
        <v>16</v>
      </c>
      <c r="D6" s="81">
        <v>43035267</v>
      </c>
      <c r="E6" s="83">
        <v>43761</v>
      </c>
      <c r="F6" s="84" t="s">
        <v>15</v>
      </c>
      <c r="G6" s="244">
        <v>1</v>
      </c>
      <c r="H6" s="222">
        <v>2</v>
      </c>
      <c r="I6" s="222">
        <v>0</v>
      </c>
      <c r="J6" s="222">
        <v>0</v>
      </c>
      <c r="K6" s="222">
        <v>1</v>
      </c>
      <c r="L6" s="244">
        <v>1</v>
      </c>
      <c r="M6" s="222">
        <v>2</v>
      </c>
      <c r="N6" s="222">
        <v>0</v>
      </c>
      <c r="O6" s="222">
        <v>0</v>
      </c>
      <c r="P6" s="222">
        <v>1</v>
      </c>
      <c r="Q6" s="244">
        <v>1</v>
      </c>
      <c r="R6" s="222">
        <v>1</v>
      </c>
      <c r="S6" s="222">
        <v>0</v>
      </c>
      <c r="T6" s="222">
        <v>0</v>
      </c>
      <c r="U6" s="222">
        <v>0</v>
      </c>
      <c r="V6" s="244">
        <v>0.75</v>
      </c>
      <c r="W6" s="222">
        <v>0</v>
      </c>
      <c r="X6" s="222">
        <v>0</v>
      </c>
      <c r="Y6" s="222">
        <v>0</v>
      </c>
      <c r="Z6" s="222">
        <v>0</v>
      </c>
      <c r="AA6" s="244">
        <v>1</v>
      </c>
      <c r="AB6" s="222">
        <v>1</v>
      </c>
      <c r="AC6" s="222">
        <v>0</v>
      </c>
      <c r="AD6" s="222">
        <v>0</v>
      </c>
      <c r="AE6" s="222">
        <v>0</v>
      </c>
      <c r="AF6" s="244">
        <v>1</v>
      </c>
      <c r="AG6" s="222">
        <v>1</v>
      </c>
      <c r="AH6" s="222">
        <v>0</v>
      </c>
      <c r="AI6" s="222">
        <v>0</v>
      </c>
      <c r="AJ6" s="222">
        <v>0</v>
      </c>
      <c r="AK6" s="244">
        <f>7.67/8</f>
        <v>0.95874999999999999</v>
      </c>
      <c r="AL6" s="222">
        <v>0</v>
      </c>
      <c r="AM6" s="222">
        <v>0</v>
      </c>
      <c r="AN6" s="222">
        <v>0</v>
      </c>
      <c r="AO6" s="222">
        <v>0</v>
      </c>
      <c r="AP6" s="244">
        <v>1</v>
      </c>
      <c r="AQ6" s="222">
        <v>1</v>
      </c>
      <c r="AR6" s="222">
        <v>0</v>
      </c>
      <c r="AS6" s="222">
        <v>0</v>
      </c>
      <c r="AT6" s="222">
        <v>0</v>
      </c>
      <c r="AU6" s="244">
        <v>1</v>
      </c>
      <c r="AV6" s="222">
        <v>2</v>
      </c>
      <c r="AW6" s="222">
        <v>1</v>
      </c>
      <c r="AX6" s="222">
        <v>0</v>
      </c>
      <c r="AY6" s="222">
        <v>0</v>
      </c>
      <c r="AZ6" s="244">
        <v>1</v>
      </c>
      <c r="BA6" s="222">
        <v>2</v>
      </c>
      <c r="BB6" s="222">
        <v>1</v>
      </c>
      <c r="BC6" s="222">
        <v>0</v>
      </c>
      <c r="BD6" s="222">
        <v>0</v>
      </c>
      <c r="BE6" s="244">
        <v>1</v>
      </c>
      <c r="BF6" s="222">
        <v>2</v>
      </c>
      <c r="BG6" s="222">
        <v>0.5</v>
      </c>
      <c r="BH6" s="222">
        <v>0</v>
      </c>
      <c r="BI6" s="222">
        <v>0</v>
      </c>
      <c r="BJ6" s="244">
        <v>1</v>
      </c>
      <c r="BK6" s="222">
        <v>2</v>
      </c>
      <c r="BL6" s="222">
        <v>0.5</v>
      </c>
      <c r="BM6" s="222">
        <v>0</v>
      </c>
      <c r="BN6" s="222">
        <v>0</v>
      </c>
      <c r="BO6" s="244">
        <v>1</v>
      </c>
      <c r="BP6" s="222">
        <v>0</v>
      </c>
      <c r="BQ6" s="222">
        <v>0</v>
      </c>
      <c r="BR6" s="222">
        <v>0</v>
      </c>
      <c r="BS6" s="222">
        <v>0</v>
      </c>
      <c r="BT6" s="244">
        <v>1</v>
      </c>
      <c r="BU6" s="222">
        <v>0</v>
      </c>
      <c r="BV6" s="222">
        <v>0</v>
      </c>
      <c r="BW6" s="222">
        <v>0</v>
      </c>
      <c r="BX6" s="222">
        <v>0</v>
      </c>
      <c r="BY6" s="244">
        <v>1</v>
      </c>
      <c r="BZ6" s="222">
        <v>1</v>
      </c>
      <c r="CA6" s="222">
        <v>0</v>
      </c>
      <c r="CB6" s="222">
        <v>0</v>
      </c>
      <c r="CC6" s="222">
        <v>0</v>
      </c>
      <c r="CD6" s="244">
        <v>1</v>
      </c>
      <c r="CE6" s="222">
        <v>0</v>
      </c>
      <c r="CF6" s="222">
        <v>0</v>
      </c>
      <c r="CG6" s="222">
        <v>0</v>
      </c>
      <c r="CH6" s="222">
        <v>2</v>
      </c>
      <c r="CI6" s="244">
        <v>1</v>
      </c>
      <c r="CJ6" s="222">
        <v>2</v>
      </c>
      <c r="CK6" s="222">
        <v>0</v>
      </c>
      <c r="CL6" s="222">
        <v>0</v>
      </c>
      <c r="CM6" s="222">
        <v>1</v>
      </c>
      <c r="CN6" s="244">
        <v>1</v>
      </c>
      <c r="CO6" s="222">
        <v>1</v>
      </c>
      <c r="CP6" s="222">
        <v>0</v>
      </c>
      <c r="CQ6" s="222">
        <v>0</v>
      </c>
      <c r="CR6" s="222">
        <v>0</v>
      </c>
      <c r="CS6" s="244">
        <v>1</v>
      </c>
      <c r="CT6" s="222">
        <v>2</v>
      </c>
      <c r="CU6" s="222">
        <v>1</v>
      </c>
      <c r="CV6" s="222">
        <v>0</v>
      </c>
      <c r="CW6" s="222">
        <v>2</v>
      </c>
      <c r="CX6" s="244">
        <v>1</v>
      </c>
      <c r="CY6" s="222">
        <v>2</v>
      </c>
      <c r="CZ6" s="222">
        <v>1</v>
      </c>
      <c r="DA6" s="222">
        <v>0</v>
      </c>
      <c r="DB6" s="222">
        <v>2</v>
      </c>
      <c r="DC6" s="244">
        <v>1</v>
      </c>
      <c r="DD6" s="222">
        <v>0</v>
      </c>
      <c r="DE6" s="222">
        <v>0</v>
      </c>
      <c r="DF6" s="222">
        <v>0</v>
      </c>
      <c r="DG6" s="222">
        <v>0</v>
      </c>
      <c r="DH6" s="244">
        <v>1</v>
      </c>
      <c r="DI6" s="222">
        <v>0</v>
      </c>
      <c r="DJ6" s="222">
        <v>0</v>
      </c>
      <c r="DK6" s="222">
        <v>0</v>
      </c>
      <c r="DL6" s="222">
        <v>0</v>
      </c>
      <c r="DM6" s="244">
        <v>1</v>
      </c>
      <c r="DN6" s="222">
        <v>0</v>
      </c>
      <c r="DO6" s="222">
        <v>0</v>
      </c>
      <c r="DP6" s="222">
        <v>0</v>
      </c>
      <c r="DQ6" s="222">
        <v>0</v>
      </c>
      <c r="DR6" s="244">
        <v>1</v>
      </c>
      <c r="DS6" s="222">
        <v>2</v>
      </c>
      <c r="DT6" s="222">
        <v>0</v>
      </c>
      <c r="DU6" s="222">
        <v>0</v>
      </c>
      <c r="DV6" s="222">
        <v>0</v>
      </c>
      <c r="DW6" s="244">
        <v>1</v>
      </c>
      <c r="DX6" s="222">
        <v>1</v>
      </c>
      <c r="DY6" s="222">
        <v>0</v>
      </c>
      <c r="DZ6" s="222">
        <v>0</v>
      </c>
      <c r="EA6" s="222">
        <v>0</v>
      </c>
      <c r="EB6" s="244">
        <v>1</v>
      </c>
      <c r="EC6" s="222">
        <v>2</v>
      </c>
      <c r="ED6" s="222">
        <v>0</v>
      </c>
      <c r="EE6" s="222">
        <v>0</v>
      </c>
      <c r="EF6" s="222">
        <v>0</v>
      </c>
      <c r="EG6" s="244">
        <v>1</v>
      </c>
      <c r="EH6" s="222">
        <v>1</v>
      </c>
      <c r="EI6" s="222">
        <v>0</v>
      </c>
      <c r="EJ6" s="222">
        <v>0</v>
      </c>
      <c r="EK6" s="222">
        <v>0</v>
      </c>
      <c r="EL6" s="244">
        <v>1</v>
      </c>
      <c r="EM6" s="222">
        <v>0</v>
      </c>
      <c r="EN6" s="222">
        <v>0</v>
      </c>
      <c r="EO6" s="222">
        <v>0</v>
      </c>
      <c r="EP6" s="222">
        <v>0</v>
      </c>
      <c r="EQ6" s="244">
        <v>1</v>
      </c>
      <c r="ER6" s="222">
        <v>2</v>
      </c>
      <c r="ES6" s="222"/>
      <c r="ET6" s="222"/>
      <c r="EU6" s="222">
        <v>1</v>
      </c>
      <c r="EV6" s="244">
        <v>1</v>
      </c>
      <c r="EW6" s="222"/>
      <c r="EX6" s="222"/>
      <c r="EY6" s="222"/>
      <c r="EZ6" s="222"/>
      <c r="FA6" s="244">
        <v>1</v>
      </c>
      <c r="FB6" s="222"/>
      <c r="FC6" s="222"/>
      <c r="FD6" s="222"/>
      <c r="FE6" s="222"/>
      <c r="FF6" s="223">
        <f t="shared" ref="FF6:FF11" si="3">7-(L6+Q6+V6+AA6+AF6+AK6+AP6)</f>
        <v>0.29124999999999979</v>
      </c>
      <c r="FG6" s="90">
        <f t="shared" si="0"/>
        <v>30</v>
      </c>
      <c r="FH6" s="231">
        <f t="shared" si="1"/>
        <v>29.708750000000002</v>
      </c>
      <c r="FI6" s="235">
        <f t="shared" si="2"/>
        <v>32</v>
      </c>
      <c r="FJ6" s="236">
        <f t="shared" si="2"/>
        <v>5</v>
      </c>
      <c r="FK6" s="237">
        <f t="shared" si="2"/>
        <v>0</v>
      </c>
      <c r="FL6" s="239">
        <f t="shared" si="2"/>
        <v>10</v>
      </c>
      <c r="FM6" s="240"/>
      <c r="FN6" s="240"/>
      <c r="FO6" s="232"/>
      <c r="FP6" s="233"/>
      <c r="FQ6" s="234"/>
    </row>
    <row r="7" spans="1:175" ht="15.75" thickBot="1" x14ac:dyDescent="0.3">
      <c r="A7" s="88" t="s">
        <v>125</v>
      </c>
      <c r="B7" s="113">
        <v>3</v>
      </c>
      <c r="C7" s="85" t="s">
        <v>17</v>
      </c>
      <c r="D7" s="81">
        <v>70842055</v>
      </c>
      <c r="E7" s="83">
        <v>43617</v>
      </c>
      <c r="F7" s="84" t="s">
        <v>15</v>
      </c>
      <c r="G7" s="244">
        <v>1</v>
      </c>
      <c r="H7" s="222">
        <v>2</v>
      </c>
      <c r="I7" s="222">
        <v>0.17</v>
      </c>
      <c r="J7" s="222">
        <v>0</v>
      </c>
      <c r="K7" s="222">
        <v>0</v>
      </c>
      <c r="L7" s="244">
        <v>1</v>
      </c>
      <c r="M7" s="222">
        <v>2</v>
      </c>
      <c r="N7" s="222">
        <v>0.12</v>
      </c>
      <c r="O7" s="222">
        <v>0</v>
      </c>
      <c r="P7" s="222">
        <v>0</v>
      </c>
      <c r="Q7" s="244">
        <v>1</v>
      </c>
      <c r="R7" s="222">
        <v>2</v>
      </c>
      <c r="S7" s="222">
        <v>1</v>
      </c>
      <c r="T7" s="222">
        <v>0</v>
      </c>
      <c r="U7" s="222">
        <v>0</v>
      </c>
      <c r="V7" s="244">
        <v>1</v>
      </c>
      <c r="W7" s="222">
        <v>2</v>
      </c>
      <c r="X7" s="222">
        <v>0</v>
      </c>
      <c r="Y7" s="222">
        <v>0</v>
      </c>
      <c r="Z7" s="222">
        <v>0</v>
      </c>
      <c r="AA7" s="244">
        <v>1</v>
      </c>
      <c r="AB7" s="222">
        <v>1.25</v>
      </c>
      <c r="AC7" s="222">
        <v>0</v>
      </c>
      <c r="AD7" s="222">
        <v>0</v>
      </c>
      <c r="AE7" s="222">
        <v>0</v>
      </c>
      <c r="AF7" s="244">
        <v>1</v>
      </c>
      <c r="AG7" s="222">
        <v>0</v>
      </c>
      <c r="AH7" s="222">
        <v>0</v>
      </c>
      <c r="AI7" s="222">
        <v>0</v>
      </c>
      <c r="AJ7" s="222">
        <v>0</v>
      </c>
      <c r="AK7" s="244">
        <v>1</v>
      </c>
      <c r="AL7" s="222">
        <v>0</v>
      </c>
      <c r="AM7" s="222">
        <v>0</v>
      </c>
      <c r="AN7" s="222">
        <v>0</v>
      </c>
      <c r="AO7" s="222">
        <v>0</v>
      </c>
      <c r="AP7" s="244">
        <v>1</v>
      </c>
      <c r="AQ7" s="222">
        <v>2</v>
      </c>
      <c r="AR7" s="222">
        <v>1</v>
      </c>
      <c r="AS7" s="222">
        <v>0</v>
      </c>
      <c r="AT7" s="222">
        <v>0</v>
      </c>
      <c r="AU7" s="244">
        <v>1</v>
      </c>
      <c r="AV7" s="222">
        <v>2</v>
      </c>
      <c r="AW7" s="222">
        <v>0</v>
      </c>
      <c r="AX7" s="222">
        <v>0</v>
      </c>
      <c r="AY7" s="222">
        <v>0</v>
      </c>
      <c r="AZ7" s="244">
        <v>1</v>
      </c>
      <c r="BA7" s="222">
        <v>2</v>
      </c>
      <c r="BB7" s="222">
        <v>1</v>
      </c>
      <c r="BC7" s="222">
        <v>0</v>
      </c>
      <c r="BD7" s="222">
        <v>0</v>
      </c>
      <c r="BE7" s="244">
        <v>1</v>
      </c>
      <c r="BF7" s="222">
        <v>2</v>
      </c>
      <c r="BG7" s="222">
        <v>0.5</v>
      </c>
      <c r="BH7" s="222">
        <v>0</v>
      </c>
      <c r="BI7" s="222">
        <v>0</v>
      </c>
      <c r="BJ7" s="244">
        <v>1</v>
      </c>
      <c r="BK7" s="222">
        <v>2</v>
      </c>
      <c r="BL7" s="222">
        <v>1</v>
      </c>
      <c r="BM7" s="222">
        <v>0</v>
      </c>
      <c r="BN7" s="222">
        <v>0</v>
      </c>
      <c r="BO7" s="244">
        <v>1</v>
      </c>
      <c r="BP7" s="222">
        <v>2</v>
      </c>
      <c r="BQ7" s="222">
        <v>1</v>
      </c>
      <c r="BR7" s="222">
        <v>0</v>
      </c>
      <c r="BS7" s="222">
        <v>0</v>
      </c>
      <c r="BT7" s="244">
        <v>1</v>
      </c>
      <c r="BU7" s="222">
        <v>0</v>
      </c>
      <c r="BV7" s="222">
        <v>0</v>
      </c>
      <c r="BW7" s="222">
        <v>0</v>
      </c>
      <c r="BX7" s="222">
        <v>0</v>
      </c>
      <c r="BY7" s="244">
        <v>1</v>
      </c>
      <c r="BZ7" s="222">
        <v>2</v>
      </c>
      <c r="CA7" s="222">
        <v>1</v>
      </c>
      <c r="CB7" s="222">
        <v>0</v>
      </c>
      <c r="CC7" s="222">
        <v>0</v>
      </c>
      <c r="CD7" s="244">
        <v>1</v>
      </c>
      <c r="CE7" s="222">
        <v>2</v>
      </c>
      <c r="CF7" s="222">
        <v>1</v>
      </c>
      <c r="CG7" s="222">
        <v>0</v>
      </c>
      <c r="CH7" s="222">
        <v>0</v>
      </c>
      <c r="CI7" s="244">
        <v>1</v>
      </c>
      <c r="CJ7" s="222">
        <v>2</v>
      </c>
      <c r="CK7" s="222">
        <v>1</v>
      </c>
      <c r="CL7" s="222">
        <v>0</v>
      </c>
      <c r="CM7" s="222">
        <v>0</v>
      </c>
      <c r="CN7" s="244">
        <v>1</v>
      </c>
      <c r="CO7" s="222">
        <v>2</v>
      </c>
      <c r="CP7" s="222">
        <v>1</v>
      </c>
      <c r="CQ7" s="222">
        <v>0</v>
      </c>
      <c r="CR7" s="222">
        <v>0</v>
      </c>
      <c r="CS7" s="244">
        <v>1</v>
      </c>
      <c r="CT7" s="222">
        <v>2</v>
      </c>
      <c r="CU7" s="222">
        <v>1</v>
      </c>
      <c r="CV7" s="222">
        <v>0</v>
      </c>
      <c r="CW7" s="222">
        <v>0</v>
      </c>
      <c r="CX7" s="244">
        <v>1</v>
      </c>
      <c r="CY7" s="222">
        <v>0</v>
      </c>
      <c r="CZ7" s="222">
        <v>0</v>
      </c>
      <c r="DA7" s="222">
        <v>0</v>
      </c>
      <c r="DB7" s="222">
        <v>0</v>
      </c>
      <c r="DC7" s="244">
        <v>1</v>
      </c>
      <c r="DD7" s="222">
        <v>0</v>
      </c>
      <c r="DE7" s="222">
        <v>0</v>
      </c>
      <c r="DF7" s="222">
        <v>0</v>
      </c>
      <c r="DG7" s="222">
        <v>0</v>
      </c>
      <c r="DH7" s="244">
        <v>1</v>
      </c>
      <c r="DI7" s="222">
        <v>2</v>
      </c>
      <c r="DJ7" s="222">
        <v>1</v>
      </c>
      <c r="DK7" s="222">
        <v>0</v>
      </c>
      <c r="DL7" s="222">
        <v>0</v>
      </c>
      <c r="DM7" s="244">
        <v>1</v>
      </c>
      <c r="DN7" s="222">
        <v>2</v>
      </c>
      <c r="DO7" s="222">
        <v>0</v>
      </c>
      <c r="DP7" s="222">
        <v>0</v>
      </c>
      <c r="DQ7" s="222">
        <v>0</v>
      </c>
      <c r="DR7" s="244">
        <v>1</v>
      </c>
      <c r="DS7" s="222">
        <v>2</v>
      </c>
      <c r="DT7" s="222">
        <v>0</v>
      </c>
      <c r="DU7" s="222">
        <v>0</v>
      </c>
      <c r="DV7" s="222">
        <v>0</v>
      </c>
      <c r="DW7" s="244">
        <v>1</v>
      </c>
      <c r="DX7" s="222">
        <v>1</v>
      </c>
      <c r="DY7" s="222">
        <v>0</v>
      </c>
      <c r="DZ7" s="222">
        <v>0</v>
      </c>
      <c r="EA7" s="222">
        <v>0</v>
      </c>
      <c r="EB7" s="244">
        <v>1</v>
      </c>
      <c r="EC7" s="222">
        <v>2</v>
      </c>
      <c r="ED7" s="222">
        <v>0</v>
      </c>
      <c r="EE7" s="222">
        <v>0</v>
      </c>
      <c r="EF7" s="222">
        <v>0</v>
      </c>
      <c r="EG7" s="244">
        <v>1</v>
      </c>
      <c r="EH7" s="222">
        <v>2</v>
      </c>
      <c r="EI7" s="222">
        <v>1</v>
      </c>
      <c r="EJ7" s="222">
        <v>0</v>
      </c>
      <c r="EK7" s="222">
        <v>0</v>
      </c>
      <c r="EL7" s="244">
        <v>1</v>
      </c>
      <c r="EM7" s="222">
        <v>0</v>
      </c>
      <c r="EN7" s="222">
        <v>0</v>
      </c>
      <c r="EO7" s="222">
        <v>0</v>
      </c>
      <c r="EP7" s="222">
        <v>0</v>
      </c>
      <c r="EQ7" s="244">
        <v>1</v>
      </c>
      <c r="ER7" s="222">
        <v>2</v>
      </c>
      <c r="ES7" s="222">
        <v>1</v>
      </c>
      <c r="ET7" s="222"/>
      <c r="EU7" s="222"/>
      <c r="EV7" s="244">
        <v>1</v>
      </c>
      <c r="EW7" s="222">
        <v>2</v>
      </c>
      <c r="EX7" s="222"/>
      <c r="EY7" s="222"/>
      <c r="EZ7" s="222"/>
      <c r="FA7" s="244">
        <v>1</v>
      </c>
      <c r="FB7" s="222">
        <v>1</v>
      </c>
      <c r="FC7" s="222"/>
      <c r="FD7" s="222"/>
      <c r="FE7" s="222"/>
      <c r="FF7" s="223">
        <f t="shared" si="3"/>
        <v>0</v>
      </c>
      <c r="FG7" s="90">
        <f t="shared" si="0"/>
        <v>30</v>
      </c>
      <c r="FH7" s="231">
        <f t="shared" si="1"/>
        <v>30</v>
      </c>
      <c r="FI7" s="235">
        <f t="shared" si="2"/>
        <v>47.25</v>
      </c>
      <c r="FJ7" s="236">
        <f t="shared" si="2"/>
        <v>13.790000000000001</v>
      </c>
      <c r="FK7" s="237">
        <f t="shared" si="2"/>
        <v>0</v>
      </c>
      <c r="FL7" s="239">
        <f t="shared" si="2"/>
        <v>0</v>
      </c>
      <c r="FM7" s="240"/>
      <c r="FN7" s="240"/>
      <c r="FO7" s="232"/>
      <c r="FP7" s="233"/>
      <c r="FQ7" s="234"/>
    </row>
    <row r="8" spans="1:175" ht="15.75" thickBot="1" x14ac:dyDescent="0.3">
      <c r="A8" s="88" t="s">
        <v>22</v>
      </c>
      <c r="B8" s="81">
        <v>4</v>
      </c>
      <c r="C8" s="85" t="s">
        <v>21</v>
      </c>
      <c r="D8" s="81">
        <v>70020857</v>
      </c>
      <c r="E8" s="83">
        <v>43617</v>
      </c>
      <c r="F8" s="84" t="s">
        <v>22</v>
      </c>
      <c r="G8" s="244">
        <v>1</v>
      </c>
      <c r="H8" s="222">
        <v>2</v>
      </c>
      <c r="I8" s="222">
        <v>1</v>
      </c>
      <c r="J8" s="222">
        <v>0</v>
      </c>
      <c r="K8" s="222">
        <v>0</v>
      </c>
      <c r="L8" s="244">
        <v>1</v>
      </c>
      <c r="M8" s="222">
        <v>2</v>
      </c>
      <c r="N8" s="222">
        <v>0</v>
      </c>
      <c r="O8" s="222">
        <v>0</v>
      </c>
      <c r="P8" s="222">
        <v>0</v>
      </c>
      <c r="Q8" s="244">
        <v>1</v>
      </c>
      <c r="R8" s="222">
        <v>2</v>
      </c>
      <c r="S8" s="222">
        <v>0.5</v>
      </c>
      <c r="T8" s="222">
        <v>0</v>
      </c>
      <c r="U8" s="222">
        <v>0</v>
      </c>
      <c r="V8" s="244">
        <v>1</v>
      </c>
      <c r="W8" s="222">
        <v>2</v>
      </c>
      <c r="X8" s="222">
        <v>1</v>
      </c>
      <c r="Y8" s="222">
        <v>0</v>
      </c>
      <c r="Z8" s="222">
        <v>0</v>
      </c>
      <c r="AA8" s="244">
        <v>1</v>
      </c>
      <c r="AB8" s="222">
        <v>2</v>
      </c>
      <c r="AC8" s="222">
        <v>0</v>
      </c>
      <c r="AD8" s="222">
        <v>0</v>
      </c>
      <c r="AE8" s="222">
        <v>0</v>
      </c>
      <c r="AF8" s="244">
        <v>1</v>
      </c>
      <c r="AG8" s="222">
        <v>0</v>
      </c>
      <c r="AH8" s="222">
        <v>0</v>
      </c>
      <c r="AI8" s="222">
        <v>0</v>
      </c>
      <c r="AJ8" s="222">
        <v>0</v>
      </c>
      <c r="AK8" s="244">
        <v>1</v>
      </c>
      <c r="AL8" s="222">
        <v>0</v>
      </c>
      <c r="AM8" s="222">
        <v>0</v>
      </c>
      <c r="AN8" s="222">
        <v>0</v>
      </c>
      <c r="AO8" s="222">
        <v>0</v>
      </c>
      <c r="AP8" s="244">
        <v>1</v>
      </c>
      <c r="AQ8" s="222">
        <v>0</v>
      </c>
      <c r="AR8" s="222">
        <v>0</v>
      </c>
      <c r="AS8" s="222">
        <v>0</v>
      </c>
      <c r="AT8" s="222">
        <v>0</v>
      </c>
      <c r="AU8" s="244">
        <v>1</v>
      </c>
      <c r="AV8" s="222">
        <v>0</v>
      </c>
      <c r="AW8" s="222">
        <v>0</v>
      </c>
      <c r="AX8" s="222">
        <v>0</v>
      </c>
      <c r="AY8" s="222">
        <v>0</v>
      </c>
      <c r="AZ8" s="244">
        <v>1</v>
      </c>
      <c r="BA8" s="222">
        <v>0</v>
      </c>
      <c r="BB8" s="222">
        <v>0</v>
      </c>
      <c r="BC8" s="222">
        <v>0</v>
      </c>
      <c r="BD8" s="222">
        <v>0</v>
      </c>
      <c r="BE8" s="244">
        <v>1</v>
      </c>
      <c r="BF8" s="222">
        <v>0</v>
      </c>
      <c r="BG8" s="222">
        <v>0</v>
      </c>
      <c r="BH8" s="222">
        <v>0</v>
      </c>
      <c r="BI8" s="222">
        <v>0</v>
      </c>
      <c r="BJ8" s="244">
        <v>1</v>
      </c>
      <c r="BK8" s="222">
        <v>0</v>
      </c>
      <c r="BL8" s="222">
        <v>0</v>
      </c>
      <c r="BM8" s="222">
        <v>0</v>
      </c>
      <c r="BN8" s="222">
        <v>0</v>
      </c>
      <c r="BO8" s="244">
        <v>1</v>
      </c>
      <c r="BP8" s="222">
        <v>2</v>
      </c>
      <c r="BQ8" s="222">
        <v>1</v>
      </c>
      <c r="BR8" s="222">
        <v>0</v>
      </c>
      <c r="BS8" s="222">
        <v>0</v>
      </c>
      <c r="BT8" s="244">
        <v>1</v>
      </c>
      <c r="BU8" s="222">
        <v>0</v>
      </c>
      <c r="BV8" s="222">
        <v>0</v>
      </c>
      <c r="BW8" s="222">
        <v>0</v>
      </c>
      <c r="BX8" s="222">
        <v>0</v>
      </c>
      <c r="BY8" s="244">
        <v>1</v>
      </c>
      <c r="BZ8" s="222">
        <v>2</v>
      </c>
      <c r="CA8" s="222">
        <v>0</v>
      </c>
      <c r="CB8" s="222">
        <v>0</v>
      </c>
      <c r="CC8" s="222">
        <v>0</v>
      </c>
      <c r="CD8" s="244">
        <v>1</v>
      </c>
      <c r="CE8" s="222">
        <v>1</v>
      </c>
      <c r="CF8" s="222">
        <v>0</v>
      </c>
      <c r="CG8" s="222">
        <v>0</v>
      </c>
      <c r="CH8" s="222">
        <v>0</v>
      </c>
      <c r="CI8" s="244">
        <v>1</v>
      </c>
      <c r="CJ8" s="222">
        <v>1</v>
      </c>
      <c r="CK8" s="222">
        <v>0</v>
      </c>
      <c r="CL8" s="222">
        <v>0</v>
      </c>
      <c r="CM8" s="222">
        <v>0</v>
      </c>
      <c r="CN8" s="244">
        <v>1</v>
      </c>
      <c r="CO8" s="222">
        <v>0</v>
      </c>
      <c r="CP8" s="222">
        <v>0</v>
      </c>
      <c r="CQ8" s="222">
        <v>0</v>
      </c>
      <c r="CR8" s="222">
        <v>0</v>
      </c>
      <c r="CS8" s="244">
        <v>1</v>
      </c>
      <c r="CT8" s="222">
        <v>2</v>
      </c>
      <c r="CU8" s="222">
        <v>1</v>
      </c>
      <c r="CV8" s="222">
        <v>0</v>
      </c>
      <c r="CW8" s="222">
        <v>0</v>
      </c>
      <c r="CX8" s="244">
        <v>1</v>
      </c>
      <c r="CY8" s="222">
        <v>0</v>
      </c>
      <c r="CZ8" s="222">
        <v>0</v>
      </c>
      <c r="DA8" s="222">
        <v>0</v>
      </c>
      <c r="DB8" s="222">
        <v>0</v>
      </c>
      <c r="DC8" s="244">
        <v>1</v>
      </c>
      <c r="DD8" s="222">
        <v>0</v>
      </c>
      <c r="DE8" s="222">
        <v>0</v>
      </c>
      <c r="DF8" s="222">
        <v>0</v>
      </c>
      <c r="DG8" s="222">
        <v>0</v>
      </c>
      <c r="DH8" s="244">
        <v>1</v>
      </c>
      <c r="DI8" s="222">
        <v>1</v>
      </c>
      <c r="DJ8" s="222">
        <v>0</v>
      </c>
      <c r="DK8" s="222">
        <v>0</v>
      </c>
      <c r="DL8" s="222">
        <v>0</v>
      </c>
      <c r="DM8" s="244">
        <v>1</v>
      </c>
      <c r="DN8" s="222">
        <v>1</v>
      </c>
      <c r="DO8" s="222">
        <v>0</v>
      </c>
      <c r="DP8" s="222">
        <v>0</v>
      </c>
      <c r="DQ8" s="222">
        <v>0</v>
      </c>
      <c r="DR8" s="244">
        <v>1</v>
      </c>
      <c r="DS8" s="222">
        <v>1</v>
      </c>
      <c r="DT8" s="222">
        <v>0</v>
      </c>
      <c r="DU8" s="222">
        <v>0</v>
      </c>
      <c r="DV8" s="222">
        <v>0</v>
      </c>
      <c r="DW8" s="244">
        <v>1</v>
      </c>
      <c r="DX8" s="222">
        <v>0</v>
      </c>
      <c r="DY8" s="222">
        <v>0</v>
      </c>
      <c r="DZ8" s="222">
        <v>0</v>
      </c>
      <c r="EA8" s="222">
        <v>0</v>
      </c>
      <c r="EB8" s="244">
        <v>1</v>
      </c>
      <c r="EC8" s="222"/>
      <c r="ED8" s="222"/>
      <c r="EE8" s="222"/>
      <c r="EF8" s="222"/>
      <c r="EG8" s="244">
        <v>1</v>
      </c>
      <c r="EH8" s="222">
        <v>2</v>
      </c>
      <c r="EI8" s="222">
        <v>1</v>
      </c>
      <c r="EJ8" s="222"/>
      <c r="EK8" s="222"/>
      <c r="EL8" s="244">
        <v>1</v>
      </c>
      <c r="EM8" s="222"/>
      <c r="EN8" s="222"/>
      <c r="EO8" s="222"/>
      <c r="EP8" s="222"/>
      <c r="EQ8" s="244">
        <v>1</v>
      </c>
      <c r="ER8" s="222">
        <v>2</v>
      </c>
      <c r="ES8" s="222"/>
      <c r="ET8" s="222"/>
      <c r="EU8" s="222"/>
      <c r="EV8" s="244">
        <v>1</v>
      </c>
      <c r="EW8" s="222">
        <v>2</v>
      </c>
      <c r="EX8" s="222"/>
      <c r="EY8" s="222"/>
      <c r="EZ8" s="222"/>
      <c r="FA8" s="244">
        <v>1</v>
      </c>
      <c r="FB8" s="222">
        <v>2</v>
      </c>
      <c r="FC8" s="222"/>
      <c r="FD8" s="222"/>
      <c r="FE8" s="222"/>
      <c r="FF8" s="223">
        <f t="shared" si="3"/>
        <v>0</v>
      </c>
      <c r="FG8" s="90">
        <f t="shared" si="0"/>
        <v>30</v>
      </c>
      <c r="FH8" s="231">
        <f t="shared" si="1"/>
        <v>30</v>
      </c>
      <c r="FI8" s="235">
        <f t="shared" si="2"/>
        <v>29</v>
      </c>
      <c r="FJ8" s="236">
        <f t="shared" si="2"/>
        <v>5.5</v>
      </c>
      <c r="FK8" s="237">
        <f t="shared" si="2"/>
        <v>0</v>
      </c>
      <c r="FL8" s="239">
        <f t="shared" si="2"/>
        <v>0</v>
      </c>
      <c r="FM8" s="240"/>
      <c r="FN8" s="240"/>
      <c r="FO8" s="232"/>
      <c r="FP8" s="233"/>
      <c r="FQ8" s="234"/>
    </row>
    <row r="9" spans="1:175" ht="15.75" thickBot="1" x14ac:dyDescent="0.3">
      <c r="A9" s="88" t="s">
        <v>124</v>
      </c>
      <c r="B9" s="113">
        <v>5</v>
      </c>
      <c r="C9" s="85" t="s">
        <v>24</v>
      </c>
      <c r="D9" s="81">
        <v>41129944</v>
      </c>
      <c r="E9" s="83">
        <v>43617</v>
      </c>
      <c r="F9" s="84" t="s">
        <v>15</v>
      </c>
      <c r="G9" s="244">
        <v>1</v>
      </c>
      <c r="H9" s="222">
        <v>2</v>
      </c>
      <c r="I9" s="222">
        <v>1</v>
      </c>
      <c r="J9" s="222">
        <v>0</v>
      </c>
      <c r="K9" s="222">
        <v>2</v>
      </c>
      <c r="L9" s="244">
        <v>1</v>
      </c>
      <c r="M9" s="222">
        <v>2</v>
      </c>
      <c r="N9" s="222">
        <v>0</v>
      </c>
      <c r="O9" s="222">
        <v>0</v>
      </c>
      <c r="P9" s="222">
        <v>1</v>
      </c>
      <c r="Q9" s="244">
        <v>1</v>
      </c>
      <c r="R9" s="222">
        <v>1.5</v>
      </c>
      <c r="S9" s="222">
        <v>0</v>
      </c>
      <c r="T9" s="222">
        <v>0</v>
      </c>
      <c r="U9" s="222">
        <v>0.5</v>
      </c>
      <c r="V9" s="244">
        <v>1</v>
      </c>
      <c r="W9" s="222">
        <v>1</v>
      </c>
      <c r="X9" s="222">
        <v>0</v>
      </c>
      <c r="Y9" s="222">
        <v>0</v>
      </c>
      <c r="Z9" s="222">
        <v>0</v>
      </c>
      <c r="AA9" s="244">
        <v>1</v>
      </c>
      <c r="AB9" s="222">
        <v>1</v>
      </c>
      <c r="AC9" s="222">
        <v>0</v>
      </c>
      <c r="AD9" s="222">
        <v>0</v>
      </c>
      <c r="AE9" s="222">
        <v>0</v>
      </c>
      <c r="AF9" s="244">
        <v>1</v>
      </c>
      <c r="AG9" s="222">
        <v>1</v>
      </c>
      <c r="AH9" s="222">
        <v>0</v>
      </c>
      <c r="AI9" s="222">
        <v>0</v>
      </c>
      <c r="AJ9" s="222">
        <v>0</v>
      </c>
      <c r="AK9" s="244">
        <v>1</v>
      </c>
      <c r="AL9" s="222">
        <v>0</v>
      </c>
      <c r="AM9" s="222">
        <v>0</v>
      </c>
      <c r="AN9" s="222">
        <v>0</v>
      </c>
      <c r="AO9" s="222">
        <v>0</v>
      </c>
      <c r="AP9" s="244">
        <v>1</v>
      </c>
      <c r="AQ9" s="222">
        <v>2</v>
      </c>
      <c r="AR9" s="222">
        <v>0</v>
      </c>
      <c r="AS9" s="222">
        <v>0</v>
      </c>
      <c r="AT9" s="222">
        <v>3</v>
      </c>
      <c r="AU9" s="244">
        <v>1</v>
      </c>
      <c r="AV9" s="222">
        <v>2</v>
      </c>
      <c r="AW9" s="222">
        <v>2</v>
      </c>
      <c r="AX9" s="222">
        <v>0</v>
      </c>
      <c r="AY9" s="222">
        <v>3</v>
      </c>
      <c r="AZ9" s="244">
        <v>1</v>
      </c>
      <c r="BA9" s="222">
        <v>2</v>
      </c>
      <c r="BB9" s="222">
        <v>0</v>
      </c>
      <c r="BC9" s="222">
        <v>0</v>
      </c>
      <c r="BD9" s="222">
        <v>1</v>
      </c>
      <c r="BE9" s="244">
        <v>1</v>
      </c>
      <c r="BF9" s="222">
        <v>1.5</v>
      </c>
      <c r="BG9" s="222">
        <v>0</v>
      </c>
      <c r="BH9" s="222">
        <v>0</v>
      </c>
      <c r="BI9" s="222">
        <v>0.5</v>
      </c>
      <c r="BJ9" s="244">
        <v>1</v>
      </c>
      <c r="BK9" s="222">
        <v>2</v>
      </c>
      <c r="BL9" s="222">
        <v>1</v>
      </c>
      <c r="BM9" s="222">
        <v>0</v>
      </c>
      <c r="BN9" s="222">
        <v>2</v>
      </c>
      <c r="BO9" s="244">
        <v>1</v>
      </c>
      <c r="BP9" s="222">
        <v>0</v>
      </c>
      <c r="BQ9" s="222">
        <v>0</v>
      </c>
      <c r="BR9" s="222">
        <v>0</v>
      </c>
      <c r="BS9" s="222">
        <v>0</v>
      </c>
      <c r="BT9" s="244">
        <v>1</v>
      </c>
      <c r="BU9" s="222">
        <v>0</v>
      </c>
      <c r="BV9" s="222">
        <v>0</v>
      </c>
      <c r="BW9" s="222">
        <v>0</v>
      </c>
      <c r="BX9" s="222">
        <v>0</v>
      </c>
      <c r="BY9" s="244">
        <v>1</v>
      </c>
      <c r="BZ9" s="222">
        <v>1</v>
      </c>
      <c r="CA9" s="222">
        <v>0</v>
      </c>
      <c r="CB9" s="222">
        <v>0</v>
      </c>
      <c r="CC9" s="222">
        <v>0</v>
      </c>
      <c r="CD9" s="244">
        <v>1</v>
      </c>
      <c r="CE9" s="222">
        <v>1</v>
      </c>
      <c r="CF9" s="222">
        <v>0</v>
      </c>
      <c r="CG9" s="222">
        <v>0</v>
      </c>
      <c r="CH9" s="222">
        <v>0</v>
      </c>
      <c r="CI9" s="244">
        <v>1</v>
      </c>
      <c r="CJ9" s="222">
        <v>2</v>
      </c>
      <c r="CK9" s="222">
        <v>0</v>
      </c>
      <c r="CL9" s="222">
        <v>0</v>
      </c>
      <c r="CM9" s="222">
        <v>1</v>
      </c>
      <c r="CN9" s="244">
        <v>1</v>
      </c>
      <c r="CO9" s="222">
        <v>1</v>
      </c>
      <c r="CP9" s="222">
        <v>0</v>
      </c>
      <c r="CQ9" s="222">
        <v>0</v>
      </c>
      <c r="CR9" s="222">
        <v>0</v>
      </c>
      <c r="CS9" s="244">
        <v>1</v>
      </c>
      <c r="CT9" s="222">
        <v>0</v>
      </c>
      <c r="CU9" s="222">
        <v>0</v>
      </c>
      <c r="CV9" s="222">
        <v>0</v>
      </c>
      <c r="CW9" s="222">
        <v>1</v>
      </c>
      <c r="CX9" s="244">
        <v>1</v>
      </c>
      <c r="CY9" s="222">
        <v>0</v>
      </c>
      <c r="CZ9" s="222">
        <v>0</v>
      </c>
      <c r="DA9" s="222">
        <v>0</v>
      </c>
      <c r="DB9" s="222">
        <v>0</v>
      </c>
      <c r="DC9" s="244">
        <v>1</v>
      </c>
      <c r="DD9" s="222">
        <v>0</v>
      </c>
      <c r="DE9" s="222">
        <v>0</v>
      </c>
      <c r="DF9" s="222">
        <v>0</v>
      </c>
      <c r="DG9" s="222">
        <v>0</v>
      </c>
      <c r="DH9" s="244">
        <v>1</v>
      </c>
      <c r="DI9" s="222">
        <v>2</v>
      </c>
      <c r="DJ9" s="222">
        <v>1</v>
      </c>
      <c r="DK9" s="222">
        <v>0</v>
      </c>
      <c r="DL9" s="222">
        <v>2</v>
      </c>
      <c r="DM9" s="244">
        <v>1</v>
      </c>
      <c r="DN9" s="222">
        <v>2</v>
      </c>
      <c r="DO9" s="222">
        <v>1</v>
      </c>
      <c r="DP9" s="222">
        <v>0</v>
      </c>
      <c r="DQ9" s="222">
        <v>2</v>
      </c>
      <c r="DR9" s="244">
        <v>1</v>
      </c>
      <c r="DS9" s="222">
        <v>2</v>
      </c>
      <c r="DT9" s="222">
        <v>1.5</v>
      </c>
      <c r="DU9" s="222">
        <v>0</v>
      </c>
      <c r="DV9" s="222">
        <v>2.5</v>
      </c>
      <c r="DW9" s="244">
        <v>1</v>
      </c>
      <c r="DX9" s="222">
        <v>2</v>
      </c>
      <c r="DY9" s="222">
        <v>1</v>
      </c>
      <c r="DZ9" s="222">
        <v>0</v>
      </c>
      <c r="EA9" s="222">
        <v>2</v>
      </c>
      <c r="EB9" s="244">
        <v>1</v>
      </c>
      <c r="EC9" s="222">
        <v>1</v>
      </c>
      <c r="ED9" s="222"/>
      <c r="EE9" s="222"/>
      <c r="EF9" s="222"/>
      <c r="EG9" s="244">
        <v>1</v>
      </c>
      <c r="EH9" s="222">
        <v>2</v>
      </c>
      <c r="EI9" s="222">
        <v>1</v>
      </c>
      <c r="EJ9" s="222"/>
      <c r="EK9" s="222">
        <v>2</v>
      </c>
      <c r="EL9" s="244">
        <v>1</v>
      </c>
      <c r="EM9" s="222"/>
      <c r="EN9" s="222"/>
      <c r="EO9" s="222"/>
      <c r="EP9" s="222"/>
      <c r="EQ9" s="244">
        <v>1</v>
      </c>
      <c r="ER9" s="222">
        <v>2</v>
      </c>
      <c r="ES9" s="222"/>
      <c r="ET9" s="222"/>
      <c r="EU9" s="222">
        <v>1</v>
      </c>
      <c r="EV9" s="244">
        <v>1</v>
      </c>
      <c r="EW9" s="222">
        <v>2</v>
      </c>
      <c r="EX9" s="222"/>
      <c r="EY9" s="222"/>
      <c r="EZ9" s="222">
        <v>1</v>
      </c>
      <c r="FA9" s="244">
        <v>1</v>
      </c>
      <c r="FB9" s="222">
        <v>0</v>
      </c>
      <c r="FC9" s="222"/>
      <c r="FD9" s="222"/>
      <c r="FE9" s="222">
        <v>2</v>
      </c>
      <c r="FF9" s="223">
        <f t="shared" si="3"/>
        <v>0</v>
      </c>
      <c r="FG9" s="90">
        <f t="shared" si="0"/>
        <v>30</v>
      </c>
      <c r="FH9" s="231">
        <f t="shared" si="1"/>
        <v>30</v>
      </c>
      <c r="FI9" s="235">
        <f>+M9+R9+W9+AB9+AG9+AL9+AQ9+AV9+BA9+BF9+BK9+BP9+BU9+BZ9+CE9+CJ9+CO9+CT9+CY9+DD9+DI9+DN9+DS9+DX9+EC9+EH9+EM9+ER9+EW9+H9+FB9</f>
        <v>38</v>
      </c>
      <c r="FJ9" s="236">
        <f t="shared" si="2"/>
        <v>9.5</v>
      </c>
      <c r="FK9" s="237">
        <f t="shared" si="2"/>
        <v>0</v>
      </c>
      <c r="FL9" s="239">
        <f t="shared" si="2"/>
        <v>29.5</v>
      </c>
      <c r="FM9" s="240">
        <v>150</v>
      </c>
      <c r="FN9" s="240"/>
      <c r="FO9" s="232"/>
      <c r="FP9" s="233"/>
      <c r="FQ9" s="234"/>
    </row>
    <row r="10" spans="1:175" ht="15.75" thickBot="1" x14ac:dyDescent="0.3">
      <c r="A10" s="88" t="s">
        <v>124</v>
      </c>
      <c r="B10" s="81">
        <v>6</v>
      </c>
      <c r="C10" s="43" t="s">
        <v>25</v>
      </c>
      <c r="D10" s="81">
        <v>18138541</v>
      </c>
      <c r="E10" s="83">
        <v>43617</v>
      </c>
      <c r="F10" s="84" t="s">
        <v>15</v>
      </c>
      <c r="G10" s="244">
        <v>1</v>
      </c>
      <c r="H10" s="222">
        <v>2</v>
      </c>
      <c r="I10" s="222">
        <v>1</v>
      </c>
      <c r="J10" s="222">
        <v>0</v>
      </c>
      <c r="K10" s="222">
        <v>0</v>
      </c>
      <c r="L10" s="244">
        <v>1</v>
      </c>
      <c r="M10" s="222">
        <v>2</v>
      </c>
      <c r="N10" s="222">
        <v>1</v>
      </c>
      <c r="O10" s="222">
        <v>0</v>
      </c>
      <c r="P10" s="222">
        <v>0</v>
      </c>
      <c r="Q10" s="244">
        <v>1</v>
      </c>
      <c r="R10" s="222">
        <v>2</v>
      </c>
      <c r="S10" s="222">
        <v>1</v>
      </c>
      <c r="T10" s="222">
        <v>0</v>
      </c>
      <c r="U10" s="222">
        <v>0</v>
      </c>
      <c r="V10" s="244">
        <v>1</v>
      </c>
      <c r="W10" s="222">
        <v>2</v>
      </c>
      <c r="X10" s="222">
        <v>1</v>
      </c>
      <c r="Y10" s="222">
        <v>0</v>
      </c>
      <c r="Z10" s="222">
        <v>0</v>
      </c>
      <c r="AA10" s="244">
        <v>1</v>
      </c>
      <c r="AB10" s="222">
        <v>2</v>
      </c>
      <c r="AC10" s="222">
        <v>1</v>
      </c>
      <c r="AD10" s="222">
        <v>0</v>
      </c>
      <c r="AE10" s="222">
        <v>0</v>
      </c>
      <c r="AF10" s="244">
        <v>1</v>
      </c>
      <c r="AG10" s="222">
        <v>1</v>
      </c>
      <c r="AH10" s="222">
        <v>0</v>
      </c>
      <c r="AI10" s="222">
        <v>0</v>
      </c>
      <c r="AJ10" s="222">
        <v>0</v>
      </c>
      <c r="AK10" s="244">
        <v>1</v>
      </c>
      <c r="AL10" s="222">
        <v>0</v>
      </c>
      <c r="AM10" s="222">
        <v>0</v>
      </c>
      <c r="AN10" s="222">
        <v>0</v>
      </c>
      <c r="AO10" s="222">
        <v>0</v>
      </c>
      <c r="AP10" s="244">
        <v>1</v>
      </c>
      <c r="AQ10" s="222">
        <v>2</v>
      </c>
      <c r="AR10" s="222">
        <v>2</v>
      </c>
      <c r="AS10" s="222">
        <v>0</v>
      </c>
      <c r="AT10" s="222">
        <v>3</v>
      </c>
      <c r="AU10" s="244">
        <v>1</v>
      </c>
      <c r="AV10" s="222">
        <v>2</v>
      </c>
      <c r="AW10" s="222">
        <v>2</v>
      </c>
      <c r="AX10" s="222">
        <v>0</v>
      </c>
      <c r="AY10" s="222">
        <v>3</v>
      </c>
      <c r="AZ10" s="244">
        <v>1</v>
      </c>
      <c r="BA10" s="222">
        <v>2</v>
      </c>
      <c r="BB10" s="222">
        <v>1</v>
      </c>
      <c r="BC10" s="222">
        <v>0</v>
      </c>
      <c r="BD10" s="222">
        <v>2</v>
      </c>
      <c r="BE10" s="244">
        <v>1</v>
      </c>
      <c r="BF10" s="222">
        <v>1.5</v>
      </c>
      <c r="BG10" s="222">
        <v>0</v>
      </c>
      <c r="BH10" s="222">
        <v>0</v>
      </c>
      <c r="BI10" s="222">
        <v>0.5</v>
      </c>
      <c r="BJ10" s="244">
        <v>1</v>
      </c>
      <c r="BK10" s="222">
        <v>2</v>
      </c>
      <c r="BL10" s="222">
        <v>1</v>
      </c>
      <c r="BM10" s="222">
        <v>0</v>
      </c>
      <c r="BN10" s="222">
        <v>2</v>
      </c>
      <c r="BO10" s="244">
        <v>1</v>
      </c>
      <c r="BP10" s="222">
        <v>1</v>
      </c>
      <c r="BQ10" s="222">
        <v>0</v>
      </c>
      <c r="BR10" s="222">
        <v>0</v>
      </c>
      <c r="BS10" s="222">
        <v>0</v>
      </c>
      <c r="BT10" s="244">
        <v>1</v>
      </c>
      <c r="BU10" s="222">
        <v>0</v>
      </c>
      <c r="BV10" s="222">
        <v>0</v>
      </c>
      <c r="BW10" s="222">
        <v>0</v>
      </c>
      <c r="BX10" s="222">
        <v>0</v>
      </c>
      <c r="BY10" s="244">
        <v>1</v>
      </c>
      <c r="BZ10" s="222">
        <v>2</v>
      </c>
      <c r="CA10" s="222">
        <v>0.5</v>
      </c>
      <c r="CB10" s="222">
        <v>0</v>
      </c>
      <c r="CC10" s="222">
        <v>0</v>
      </c>
      <c r="CD10" s="244">
        <v>0</v>
      </c>
      <c r="CE10" s="222">
        <v>0</v>
      </c>
      <c r="CF10" s="222">
        <v>0</v>
      </c>
      <c r="CG10" s="222">
        <v>0</v>
      </c>
      <c r="CH10" s="222">
        <v>0</v>
      </c>
      <c r="CI10" s="244">
        <v>1</v>
      </c>
      <c r="CJ10" s="222">
        <v>2</v>
      </c>
      <c r="CK10" s="222">
        <v>1</v>
      </c>
      <c r="CL10" s="222">
        <v>0</v>
      </c>
      <c r="CM10" s="222">
        <v>0</v>
      </c>
      <c r="CN10" s="244">
        <v>1</v>
      </c>
      <c r="CO10" s="222">
        <v>2</v>
      </c>
      <c r="CP10" s="222">
        <v>0.5</v>
      </c>
      <c r="CQ10" s="222">
        <v>0</v>
      </c>
      <c r="CR10" s="222">
        <v>0</v>
      </c>
      <c r="CS10" s="244">
        <v>1</v>
      </c>
      <c r="CT10" s="222">
        <v>2</v>
      </c>
      <c r="CU10" s="222">
        <v>1</v>
      </c>
      <c r="CV10" s="222">
        <v>0</v>
      </c>
      <c r="CW10" s="222">
        <v>0</v>
      </c>
      <c r="CX10" s="244">
        <v>1</v>
      </c>
      <c r="CY10" s="222">
        <v>2</v>
      </c>
      <c r="CZ10" s="222">
        <v>0</v>
      </c>
      <c r="DA10" s="222">
        <v>0</v>
      </c>
      <c r="DB10" s="222">
        <v>0</v>
      </c>
      <c r="DC10" s="244">
        <v>1</v>
      </c>
      <c r="DD10" s="222">
        <v>0</v>
      </c>
      <c r="DE10" s="222">
        <v>0</v>
      </c>
      <c r="DF10" s="222">
        <v>0</v>
      </c>
      <c r="DG10" s="222">
        <v>0</v>
      </c>
      <c r="DH10" s="244">
        <v>1</v>
      </c>
      <c r="DI10" s="222">
        <v>2</v>
      </c>
      <c r="DJ10" s="222">
        <v>1</v>
      </c>
      <c r="DK10" s="222">
        <v>0</v>
      </c>
      <c r="DL10" s="222">
        <v>2</v>
      </c>
      <c r="DM10" s="244">
        <v>1</v>
      </c>
      <c r="DN10" s="222">
        <v>2</v>
      </c>
      <c r="DO10" s="222">
        <v>1</v>
      </c>
      <c r="DP10" s="222">
        <v>0</v>
      </c>
      <c r="DQ10" s="222">
        <v>2</v>
      </c>
      <c r="DR10" s="244">
        <v>1</v>
      </c>
      <c r="DS10" s="222">
        <v>2</v>
      </c>
      <c r="DT10" s="222">
        <v>2</v>
      </c>
      <c r="DU10" s="222">
        <v>0</v>
      </c>
      <c r="DV10" s="222">
        <v>3</v>
      </c>
      <c r="DW10" s="244">
        <v>1</v>
      </c>
      <c r="DX10" s="222">
        <v>2</v>
      </c>
      <c r="DY10" s="222">
        <v>1</v>
      </c>
      <c r="DZ10" s="222">
        <v>0</v>
      </c>
      <c r="EA10" s="222">
        <v>2</v>
      </c>
      <c r="EB10" s="244">
        <v>1</v>
      </c>
      <c r="EC10" s="222">
        <v>2</v>
      </c>
      <c r="ED10" s="222">
        <v>0.5</v>
      </c>
      <c r="EE10" s="222"/>
      <c r="EF10" s="222">
        <v>1.5</v>
      </c>
      <c r="EG10" s="244">
        <v>1</v>
      </c>
      <c r="EH10" s="222">
        <v>2</v>
      </c>
      <c r="EI10" s="222">
        <v>1</v>
      </c>
      <c r="EJ10" s="222"/>
      <c r="EK10" s="222">
        <v>2</v>
      </c>
      <c r="EL10" s="244">
        <v>1</v>
      </c>
      <c r="EM10" s="222"/>
      <c r="EN10" s="222"/>
      <c r="EO10" s="222"/>
      <c r="EP10" s="222"/>
      <c r="EQ10" s="244">
        <v>1</v>
      </c>
      <c r="ER10" s="222">
        <v>2</v>
      </c>
      <c r="ES10" s="222">
        <v>0.5</v>
      </c>
      <c r="ET10" s="222"/>
      <c r="EU10" s="222"/>
      <c r="EV10" s="244">
        <v>1</v>
      </c>
      <c r="EW10" s="222">
        <v>2</v>
      </c>
      <c r="EX10" s="222"/>
      <c r="EY10" s="222"/>
      <c r="EZ10" s="222"/>
      <c r="FA10" s="244">
        <v>1</v>
      </c>
      <c r="FB10" s="222">
        <v>2</v>
      </c>
      <c r="FC10" s="222"/>
      <c r="FD10" s="222"/>
      <c r="FE10" s="222"/>
      <c r="FF10" s="223">
        <f t="shared" si="3"/>
        <v>0</v>
      </c>
      <c r="FG10" s="90">
        <f t="shared" si="0"/>
        <v>29</v>
      </c>
      <c r="FH10" s="231">
        <f t="shared" si="1"/>
        <v>29</v>
      </c>
      <c r="FI10" s="235">
        <f t="shared" si="2"/>
        <v>49.5</v>
      </c>
      <c r="FJ10" s="236">
        <f t="shared" si="2"/>
        <v>21</v>
      </c>
      <c r="FK10" s="237">
        <f t="shared" si="2"/>
        <v>0</v>
      </c>
      <c r="FL10" s="239">
        <f t="shared" si="2"/>
        <v>23</v>
      </c>
      <c r="FM10" s="240"/>
      <c r="FN10" s="240"/>
      <c r="FO10" s="232"/>
      <c r="FP10" s="233"/>
      <c r="FQ10" s="234"/>
      <c r="FS10" s="150"/>
    </row>
    <row r="11" spans="1:175" ht="15.75" thickBot="1" x14ac:dyDescent="0.3">
      <c r="A11" s="88" t="s">
        <v>124</v>
      </c>
      <c r="B11" s="113">
        <v>7</v>
      </c>
      <c r="C11" s="43" t="s">
        <v>26</v>
      </c>
      <c r="D11" s="81">
        <v>44443029</v>
      </c>
      <c r="E11" s="83">
        <v>43617</v>
      </c>
      <c r="F11" s="84" t="s">
        <v>15</v>
      </c>
      <c r="G11" s="244">
        <v>1</v>
      </c>
      <c r="H11" s="222">
        <v>2</v>
      </c>
      <c r="I11" s="222">
        <v>1</v>
      </c>
      <c r="J11" s="222">
        <v>0</v>
      </c>
      <c r="K11" s="222">
        <v>0</v>
      </c>
      <c r="L11" s="244">
        <v>1</v>
      </c>
      <c r="M11" s="222">
        <v>2</v>
      </c>
      <c r="N11" s="222">
        <v>1</v>
      </c>
      <c r="O11" s="222">
        <v>0</v>
      </c>
      <c r="P11" s="222">
        <v>0</v>
      </c>
      <c r="Q11" s="244">
        <v>1</v>
      </c>
      <c r="R11" s="222">
        <v>2</v>
      </c>
      <c r="S11" s="222">
        <v>1</v>
      </c>
      <c r="T11" s="222">
        <v>0</v>
      </c>
      <c r="U11" s="222">
        <v>0</v>
      </c>
      <c r="V11" s="244">
        <v>1</v>
      </c>
      <c r="W11" s="222">
        <v>2</v>
      </c>
      <c r="X11" s="222">
        <v>1</v>
      </c>
      <c r="Y11" s="222">
        <v>0</v>
      </c>
      <c r="Z11" s="222">
        <v>0</v>
      </c>
      <c r="AA11" s="244">
        <v>1</v>
      </c>
      <c r="AB11" s="222">
        <v>2</v>
      </c>
      <c r="AC11" s="222">
        <v>1</v>
      </c>
      <c r="AD11" s="222">
        <v>0</v>
      </c>
      <c r="AE11" s="222">
        <v>0</v>
      </c>
      <c r="AF11" s="244">
        <v>1</v>
      </c>
      <c r="AG11" s="222">
        <v>2</v>
      </c>
      <c r="AH11" s="222">
        <v>1</v>
      </c>
      <c r="AI11" s="222">
        <v>0</v>
      </c>
      <c r="AJ11" s="222">
        <v>0</v>
      </c>
      <c r="AK11" s="244">
        <v>1</v>
      </c>
      <c r="AL11" s="222">
        <v>0</v>
      </c>
      <c r="AM11" s="222">
        <v>0</v>
      </c>
      <c r="AN11" s="222">
        <v>0</v>
      </c>
      <c r="AO11" s="222">
        <v>0</v>
      </c>
      <c r="AP11" s="244">
        <v>1</v>
      </c>
      <c r="AQ11" s="222">
        <v>2</v>
      </c>
      <c r="AR11" s="222">
        <v>0.5</v>
      </c>
      <c r="AS11" s="222">
        <v>0</v>
      </c>
      <c r="AT11" s="222">
        <v>0</v>
      </c>
      <c r="AU11" s="244">
        <v>1</v>
      </c>
      <c r="AV11" s="222">
        <v>2</v>
      </c>
      <c r="AW11" s="222">
        <v>1</v>
      </c>
      <c r="AX11" s="222">
        <v>0</v>
      </c>
      <c r="AY11" s="222">
        <v>0</v>
      </c>
      <c r="AZ11" s="244">
        <v>1</v>
      </c>
      <c r="BA11" s="222">
        <v>2</v>
      </c>
      <c r="BB11" s="222">
        <v>1</v>
      </c>
      <c r="BC11" s="222">
        <v>0</v>
      </c>
      <c r="BD11" s="222">
        <v>0</v>
      </c>
      <c r="BE11" s="244">
        <v>1</v>
      </c>
      <c r="BF11" s="222">
        <v>2</v>
      </c>
      <c r="BG11" s="222">
        <v>1</v>
      </c>
      <c r="BH11" s="222">
        <v>0</v>
      </c>
      <c r="BI11" s="222">
        <v>0</v>
      </c>
      <c r="BJ11" s="244">
        <v>1</v>
      </c>
      <c r="BK11" s="222">
        <v>2</v>
      </c>
      <c r="BL11" s="222">
        <v>1</v>
      </c>
      <c r="BM11" s="222">
        <v>0</v>
      </c>
      <c r="BN11" s="222">
        <v>0</v>
      </c>
      <c r="BO11" s="244">
        <v>1</v>
      </c>
      <c r="BP11" s="222">
        <v>0.5</v>
      </c>
      <c r="BQ11" s="222">
        <v>0</v>
      </c>
      <c r="BR11" s="222">
        <v>0</v>
      </c>
      <c r="BS11" s="222">
        <v>0</v>
      </c>
      <c r="BT11" s="244">
        <v>1</v>
      </c>
      <c r="BU11" s="222">
        <v>0</v>
      </c>
      <c r="BV11" s="222">
        <v>0</v>
      </c>
      <c r="BW11" s="222">
        <v>0</v>
      </c>
      <c r="BX11" s="222">
        <v>0</v>
      </c>
      <c r="BY11" s="244">
        <v>1</v>
      </c>
      <c r="BZ11" s="222">
        <v>2</v>
      </c>
      <c r="CA11" s="222">
        <v>0.5</v>
      </c>
      <c r="CB11" s="222">
        <v>0</v>
      </c>
      <c r="CC11" s="222">
        <v>0</v>
      </c>
      <c r="CD11" s="244">
        <v>1</v>
      </c>
      <c r="CE11" s="222">
        <v>2</v>
      </c>
      <c r="CF11" s="222">
        <v>0</v>
      </c>
      <c r="CG11" s="222">
        <v>0</v>
      </c>
      <c r="CH11" s="222">
        <v>0</v>
      </c>
      <c r="CI11" s="244">
        <v>1</v>
      </c>
      <c r="CJ11" s="222">
        <v>2</v>
      </c>
      <c r="CK11" s="222">
        <v>1</v>
      </c>
      <c r="CL11" s="222">
        <v>0</v>
      </c>
      <c r="CM11" s="222">
        <v>0</v>
      </c>
      <c r="CN11" s="244">
        <v>1</v>
      </c>
      <c r="CO11" s="222">
        <v>2</v>
      </c>
      <c r="CP11" s="222">
        <v>1</v>
      </c>
      <c r="CQ11" s="222">
        <v>0</v>
      </c>
      <c r="CR11" s="222">
        <v>0</v>
      </c>
      <c r="CS11" s="244">
        <v>1</v>
      </c>
      <c r="CT11" s="222">
        <v>2</v>
      </c>
      <c r="CU11" s="222">
        <v>1</v>
      </c>
      <c r="CV11" s="222">
        <v>0</v>
      </c>
      <c r="CW11" s="222">
        <v>0</v>
      </c>
      <c r="CX11" s="244">
        <v>1</v>
      </c>
      <c r="CY11" s="222">
        <v>2</v>
      </c>
      <c r="CZ11" s="222">
        <v>1</v>
      </c>
      <c r="DA11" s="222">
        <v>0</v>
      </c>
      <c r="DB11" s="222">
        <v>0</v>
      </c>
      <c r="DC11" s="244">
        <v>1</v>
      </c>
      <c r="DD11" s="222">
        <v>0</v>
      </c>
      <c r="DE11" s="222">
        <v>0</v>
      </c>
      <c r="DF11" s="222">
        <v>0</v>
      </c>
      <c r="DG11" s="222">
        <v>0</v>
      </c>
      <c r="DH11" s="244">
        <v>1</v>
      </c>
      <c r="DI11" s="222">
        <v>2</v>
      </c>
      <c r="DJ11" s="222">
        <v>1</v>
      </c>
      <c r="DK11" s="222">
        <v>0</v>
      </c>
      <c r="DL11" s="222">
        <v>0</v>
      </c>
      <c r="DM11" s="244">
        <v>1</v>
      </c>
      <c r="DN11" s="222">
        <v>1.5</v>
      </c>
      <c r="DO11" s="222">
        <v>0</v>
      </c>
      <c r="DP11" s="222">
        <v>0</v>
      </c>
      <c r="DQ11" s="222">
        <v>0</v>
      </c>
      <c r="DR11" s="244">
        <v>1</v>
      </c>
      <c r="DS11" s="222">
        <v>2</v>
      </c>
      <c r="DT11" s="222">
        <v>0</v>
      </c>
      <c r="DU11" s="222">
        <v>0</v>
      </c>
      <c r="DV11" s="222">
        <v>0</v>
      </c>
      <c r="DW11" s="244">
        <v>1</v>
      </c>
      <c r="DX11" s="222">
        <v>1</v>
      </c>
      <c r="DY11" s="222">
        <v>0</v>
      </c>
      <c r="DZ11" s="222">
        <v>0</v>
      </c>
      <c r="EA11" s="222">
        <v>0</v>
      </c>
      <c r="EB11" s="244">
        <v>1</v>
      </c>
      <c r="EC11" s="222">
        <v>2</v>
      </c>
      <c r="ED11" s="222"/>
      <c r="EE11" s="222"/>
      <c r="EF11" s="222"/>
      <c r="EG11" s="244">
        <v>1</v>
      </c>
      <c r="EH11" s="222">
        <v>1</v>
      </c>
      <c r="EI11" s="222"/>
      <c r="EJ11" s="222"/>
      <c r="EK11" s="222"/>
      <c r="EL11" s="244">
        <v>1</v>
      </c>
      <c r="EM11" s="222"/>
      <c r="EN11" s="222"/>
      <c r="EO11" s="222"/>
      <c r="EP11" s="222"/>
      <c r="EQ11" s="244">
        <v>1</v>
      </c>
      <c r="ER11" s="222">
        <v>2</v>
      </c>
      <c r="ES11" s="222">
        <v>1</v>
      </c>
      <c r="ET11" s="222"/>
      <c r="EU11" s="222"/>
      <c r="EV11" s="244">
        <v>1</v>
      </c>
      <c r="EW11" s="222">
        <v>2</v>
      </c>
      <c r="EX11" s="222"/>
      <c r="EY11" s="222"/>
      <c r="EZ11" s="222"/>
      <c r="FA11" s="244">
        <v>1</v>
      </c>
      <c r="FB11" s="222">
        <v>2</v>
      </c>
      <c r="FC11" s="222"/>
      <c r="FD11" s="222"/>
      <c r="FE11" s="222"/>
      <c r="FF11" s="223">
        <f t="shared" si="3"/>
        <v>0</v>
      </c>
      <c r="FG11" s="90">
        <f t="shared" si="0"/>
        <v>30</v>
      </c>
      <c r="FH11" s="231">
        <f t="shared" si="1"/>
        <v>30</v>
      </c>
      <c r="FI11" s="235">
        <f t="shared" si="2"/>
        <v>50</v>
      </c>
      <c r="FJ11" s="236">
        <f t="shared" si="2"/>
        <v>17</v>
      </c>
      <c r="FK11" s="237">
        <f t="shared" si="2"/>
        <v>0</v>
      </c>
      <c r="FL11" s="239">
        <f t="shared" si="2"/>
        <v>0</v>
      </c>
      <c r="FM11" s="240"/>
      <c r="FN11" s="240"/>
      <c r="FO11" s="232"/>
      <c r="FP11" s="233"/>
      <c r="FQ11" s="234"/>
    </row>
    <row r="12" spans="1:175" ht="15.75" thickBot="1" x14ac:dyDescent="0.3">
      <c r="A12" s="88"/>
      <c r="B12" s="81">
        <v>8</v>
      </c>
      <c r="C12" s="43" t="s">
        <v>137</v>
      </c>
      <c r="D12" s="81">
        <v>17939776</v>
      </c>
      <c r="E12" s="83">
        <v>44210</v>
      </c>
      <c r="F12" s="84" t="s">
        <v>15</v>
      </c>
      <c r="G12" s="244">
        <v>1</v>
      </c>
      <c r="H12" s="222">
        <v>2</v>
      </c>
      <c r="I12" s="222">
        <v>1</v>
      </c>
      <c r="J12" s="222">
        <v>0</v>
      </c>
      <c r="K12" s="222">
        <v>0</v>
      </c>
      <c r="L12" s="244">
        <v>1</v>
      </c>
      <c r="M12" s="222">
        <v>2</v>
      </c>
      <c r="N12" s="222">
        <v>0.5</v>
      </c>
      <c r="O12" s="222">
        <v>0</v>
      </c>
      <c r="P12" s="222">
        <v>0</v>
      </c>
      <c r="Q12" s="244">
        <v>1</v>
      </c>
      <c r="R12" s="222">
        <v>2</v>
      </c>
      <c r="S12" s="222">
        <v>1</v>
      </c>
      <c r="T12" s="222">
        <v>0</v>
      </c>
      <c r="U12" s="222">
        <v>0</v>
      </c>
      <c r="V12" s="244">
        <v>1</v>
      </c>
      <c r="W12" s="222">
        <v>0</v>
      </c>
      <c r="X12" s="222">
        <v>0</v>
      </c>
      <c r="Y12" s="222">
        <v>0</v>
      </c>
      <c r="Z12" s="222">
        <v>0</v>
      </c>
      <c r="AA12" s="244">
        <v>1</v>
      </c>
      <c r="AB12" s="222">
        <v>2</v>
      </c>
      <c r="AC12" s="222">
        <v>1</v>
      </c>
      <c r="AD12" s="222">
        <v>0</v>
      </c>
      <c r="AE12" s="222">
        <v>0</v>
      </c>
      <c r="AF12" s="244">
        <v>1</v>
      </c>
      <c r="AG12" s="222">
        <v>2</v>
      </c>
      <c r="AH12" s="222">
        <v>1</v>
      </c>
      <c r="AI12" s="222">
        <v>0</v>
      </c>
      <c r="AJ12" s="222">
        <v>0</v>
      </c>
      <c r="AK12" s="244">
        <v>1</v>
      </c>
      <c r="AL12" s="222">
        <v>0</v>
      </c>
      <c r="AM12" s="222">
        <v>0</v>
      </c>
      <c r="AN12" s="222">
        <v>0</v>
      </c>
      <c r="AO12" s="222">
        <v>0</v>
      </c>
      <c r="AP12" s="244">
        <v>1</v>
      </c>
      <c r="AQ12" s="222">
        <v>0</v>
      </c>
      <c r="AR12" s="222">
        <v>0</v>
      </c>
      <c r="AS12" s="222">
        <v>0</v>
      </c>
      <c r="AT12" s="222">
        <v>0</v>
      </c>
      <c r="AU12" s="244">
        <v>1</v>
      </c>
      <c r="AV12" s="222">
        <v>2</v>
      </c>
      <c r="AW12" s="222">
        <v>1</v>
      </c>
      <c r="AX12" s="222">
        <v>0</v>
      </c>
      <c r="AY12" s="222">
        <v>0</v>
      </c>
      <c r="AZ12" s="244">
        <v>1</v>
      </c>
      <c r="BA12" s="222">
        <v>2</v>
      </c>
      <c r="BB12" s="222">
        <v>1</v>
      </c>
      <c r="BC12" s="222">
        <v>0</v>
      </c>
      <c r="BD12" s="222">
        <v>0</v>
      </c>
      <c r="BE12" s="244">
        <v>1</v>
      </c>
      <c r="BF12" s="222">
        <v>2</v>
      </c>
      <c r="BG12" s="222">
        <v>0.5</v>
      </c>
      <c r="BH12" s="222">
        <v>0</v>
      </c>
      <c r="BI12" s="222">
        <v>0</v>
      </c>
      <c r="BJ12" s="244">
        <v>1</v>
      </c>
      <c r="BK12" s="222">
        <v>2</v>
      </c>
      <c r="BL12" s="222">
        <v>0.5</v>
      </c>
      <c r="BM12" s="222">
        <v>0</v>
      </c>
      <c r="BN12" s="222">
        <v>0</v>
      </c>
      <c r="BO12" s="244">
        <v>1</v>
      </c>
      <c r="BP12" s="222">
        <v>2</v>
      </c>
      <c r="BQ12" s="222">
        <v>0</v>
      </c>
      <c r="BR12" s="222">
        <v>0</v>
      </c>
      <c r="BS12" s="222">
        <v>0</v>
      </c>
      <c r="BT12" s="244">
        <v>1</v>
      </c>
      <c r="BU12" s="222">
        <v>0</v>
      </c>
      <c r="BV12" s="222">
        <v>0</v>
      </c>
      <c r="BW12" s="222">
        <v>0</v>
      </c>
      <c r="BX12" s="222">
        <v>0</v>
      </c>
      <c r="BY12" s="244">
        <v>1</v>
      </c>
      <c r="BZ12" s="222">
        <v>2</v>
      </c>
      <c r="CA12" s="222">
        <v>0.5</v>
      </c>
      <c r="CB12" s="222">
        <v>0</v>
      </c>
      <c r="CC12" s="222">
        <v>0</v>
      </c>
      <c r="CD12" s="244">
        <v>1</v>
      </c>
      <c r="CE12" s="222">
        <v>2</v>
      </c>
      <c r="CF12" s="222">
        <v>0</v>
      </c>
      <c r="CG12" s="222">
        <v>0</v>
      </c>
      <c r="CH12" s="222">
        <v>0</v>
      </c>
      <c r="CI12" s="244">
        <v>1</v>
      </c>
      <c r="CJ12" s="222">
        <v>2</v>
      </c>
      <c r="CK12" s="222">
        <v>1</v>
      </c>
      <c r="CL12" s="222">
        <v>0</v>
      </c>
      <c r="CM12" s="222">
        <v>0</v>
      </c>
      <c r="CN12" s="244">
        <v>1</v>
      </c>
      <c r="CO12" s="222">
        <v>2</v>
      </c>
      <c r="CP12" s="222">
        <v>1</v>
      </c>
      <c r="CQ12" s="222">
        <v>0</v>
      </c>
      <c r="CR12" s="222">
        <v>0</v>
      </c>
      <c r="CS12" s="244">
        <v>1</v>
      </c>
      <c r="CT12" s="222">
        <v>2</v>
      </c>
      <c r="CU12" s="222">
        <v>1</v>
      </c>
      <c r="CV12" s="222">
        <v>0</v>
      </c>
      <c r="CW12" s="222">
        <v>0</v>
      </c>
      <c r="CX12" s="244">
        <v>1</v>
      </c>
      <c r="CY12" s="222">
        <v>1</v>
      </c>
      <c r="CZ12" s="222">
        <v>0</v>
      </c>
      <c r="DA12" s="222">
        <v>0</v>
      </c>
      <c r="DB12" s="222">
        <v>0</v>
      </c>
      <c r="DC12" s="244">
        <v>1</v>
      </c>
      <c r="DD12" s="222">
        <v>0</v>
      </c>
      <c r="DE12" s="222">
        <v>0</v>
      </c>
      <c r="DF12" s="222">
        <v>0</v>
      </c>
      <c r="DG12" s="222">
        <v>0</v>
      </c>
      <c r="DH12" s="244">
        <v>1</v>
      </c>
      <c r="DI12" s="222">
        <v>1</v>
      </c>
      <c r="DJ12" s="222">
        <v>0</v>
      </c>
      <c r="DK12" s="222">
        <v>0</v>
      </c>
      <c r="DL12" s="222">
        <v>0</v>
      </c>
      <c r="DM12" s="244">
        <v>1</v>
      </c>
      <c r="DN12" s="222">
        <v>1</v>
      </c>
      <c r="DO12" s="222">
        <v>0</v>
      </c>
      <c r="DP12" s="222">
        <v>0</v>
      </c>
      <c r="DQ12" s="222">
        <v>0</v>
      </c>
      <c r="DR12" s="244">
        <v>1</v>
      </c>
      <c r="DS12" s="222">
        <v>2</v>
      </c>
      <c r="DT12" s="222">
        <v>0</v>
      </c>
      <c r="DU12" s="222">
        <v>0</v>
      </c>
      <c r="DV12" s="222">
        <v>0</v>
      </c>
      <c r="DW12" s="244">
        <v>1</v>
      </c>
      <c r="DX12" s="222">
        <v>1</v>
      </c>
      <c r="DY12" s="222">
        <v>0</v>
      </c>
      <c r="DZ12" s="222">
        <v>0</v>
      </c>
      <c r="EA12" s="222">
        <v>0</v>
      </c>
      <c r="EB12" s="244">
        <v>1</v>
      </c>
      <c r="EC12" s="222">
        <v>2</v>
      </c>
      <c r="ED12" s="222"/>
      <c r="EE12" s="222"/>
      <c r="EF12" s="222"/>
      <c r="EG12" s="244">
        <v>1</v>
      </c>
      <c r="EH12" s="222">
        <v>1</v>
      </c>
      <c r="EI12" s="222"/>
      <c r="EJ12" s="222"/>
      <c r="EK12" s="222"/>
      <c r="EL12" s="244">
        <v>1</v>
      </c>
      <c r="EM12" s="222"/>
      <c r="EN12" s="222"/>
      <c r="EO12" s="222"/>
      <c r="EP12" s="222"/>
      <c r="EQ12" s="244">
        <v>1</v>
      </c>
      <c r="ER12" s="222">
        <v>2</v>
      </c>
      <c r="ES12" s="222">
        <v>1</v>
      </c>
      <c r="ET12" s="222"/>
      <c r="EU12" s="222"/>
      <c r="EV12" s="244">
        <v>1</v>
      </c>
      <c r="EW12" s="222">
        <v>2</v>
      </c>
      <c r="EX12" s="222"/>
      <c r="EY12" s="222"/>
      <c r="EZ12" s="222"/>
      <c r="FA12" s="244">
        <v>1</v>
      </c>
      <c r="FB12" s="222">
        <v>2</v>
      </c>
      <c r="FC12" s="222"/>
      <c r="FD12" s="222"/>
      <c r="FE12" s="222"/>
      <c r="FF12" s="223"/>
      <c r="FG12" s="90">
        <f>+AU12+AZ12+BE12+BJ12+BO12+BT12+BY12+CD12+CI12+CN12+CS12+CX12+DC12+DH12+DM12+DR12+DW12+EB12+EG12+EL12+EQ12+EV12+$FK$1+AP12+FA12</f>
        <v>30</v>
      </c>
      <c r="FH12" s="231">
        <f t="shared" si="1"/>
        <v>30</v>
      </c>
      <c r="FI12" s="235">
        <f t="shared" si="2"/>
        <v>45</v>
      </c>
      <c r="FJ12" s="236">
        <f t="shared" si="2"/>
        <v>12</v>
      </c>
      <c r="FK12" s="237">
        <f t="shared" si="2"/>
        <v>0</v>
      </c>
      <c r="FL12" s="239">
        <f t="shared" si="2"/>
        <v>0</v>
      </c>
      <c r="FM12" s="240"/>
      <c r="FN12" s="240"/>
      <c r="FO12" s="232"/>
      <c r="FP12" s="233"/>
      <c r="FQ12" s="234"/>
    </row>
    <row r="13" spans="1:175" ht="15.75" thickBot="1" x14ac:dyDescent="0.3">
      <c r="A13" s="88"/>
      <c r="B13" s="113">
        <v>9</v>
      </c>
      <c r="C13" s="43" t="s">
        <v>138</v>
      </c>
      <c r="D13" s="81">
        <v>46383038</v>
      </c>
      <c r="E13" s="83">
        <v>44210</v>
      </c>
      <c r="F13" s="84" t="s">
        <v>15</v>
      </c>
      <c r="G13" s="244">
        <v>1</v>
      </c>
      <c r="H13" s="222">
        <v>2</v>
      </c>
      <c r="I13" s="222">
        <v>1</v>
      </c>
      <c r="J13" s="222">
        <v>0</v>
      </c>
      <c r="K13" s="222">
        <v>0</v>
      </c>
      <c r="L13" s="244">
        <v>1</v>
      </c>
      <c r="M13" s="222">
        <v>2</v>
      </c>
      <c r="N13" s="222">
        <v>1</v>
      </c>
      <c r="O13" s="222">
        <v>0</v>
      </c>
      <c r="P13" s="222">
        <v>0</v>
      </c>
      <c r="Q13" s="244">
        <v>1</v>
      </c>
      <c r="R13" s="222">
        <v>2</v>
      </c>
      <c r="S13" s="222">
        <v>0.5</v>
      </c>
      <c r="T13" s="222">
        <v>0</v>
      </c>
      <c r="U13" s="222">
        <v>0</v>
      </c>
      <c r="V13" s="244">
        <v>0</v>
      </c>
      <c r="W13" s="222">
        <v>0</v>
      </c>
      <c r="X13" s="222">
        <v>0</v>
      </c>
      <c r="Y13" s="222">
        <v>0</v>
      </c>
      <c r="Z13" s="222">
        <v>0</v>
      </c>
      <c r="AA13" s="244">
        <v>0</v>
      </c>
      <c r="AB13" s="222">
        <v>0</v>
      </c>
      <c r="AC13" s="222">
        <v>0</v>
      </c>
      <c r="AD13" s="222">
        <v>0</v>
      </c>
      <c r="AE13" s="222">
        <v>0</v>
      </c>
      <c r="AF13" s="244">
        <v>0</v>
      </c>
      <c r="AG13" s="222">
        <v>0</v>
      </c>
      <c r="AH13" s="222">
        <v>0</v>
      </c>
      <c r="AI13" s="222">
        <v>0</v>
      </c>
      <c r="AJ13" s="222">
        <v>0</v>
      </c>
      <c r="AK13" s="244">
        <v>0.5</v>
      </c>
      <c r="AL13" s="222">
        <v>0</v>
      </c>
      <c r="AM13" s="222">
        <v>0</v>
      </c>
      <c r="AN13" s="222">
        <v>0</v>
      </c>
      <c r="AO13" s="222">
        <v>0</v>
      </c>
      <c r="AP13" s="244">
        <v>1</v>
      </c>
      <c r="AQ13" s="222">
        <v>0</v>
      </c>
      <c r="AR13" s="222">
        <v>0</v>
      </c>
      <c r="AS13" s="222">
        <v>0</v>
      </c>
      <c r="AT13" s="222">
        <v>0</v>
      </c>
      <c r="AU13" s="244">
        <v>1</v>
      </c>
      <c r="AV13" s="222">
        <v>2</v>
      </c>
      <c r="AW13" s="222">
        <v>1</v>
      </c>
      <c r="AX13" s="222">
        <v>0</v>
      </c>
      <c r="AY13" s="222">
        <v>0</v>
      </c>
      <c r="AZ13" s="244">
        <v>1</v>
      </c>
      <c r="BA13" s="222">
        <v>2</v>
      </c>
      <c r="BB13" s="222">
        <v>1</v>
      </c>
      <c r="BC13" s="222">
        <v>0</v>
      </c>
      <c r="BD13" s="222">
        <v>0</v>
      </c>
      <c r="BE13" s="244">
        <v>1</v>
      </c>
      <c r="BF13" s="222">
        <v>2</v>
      </c>
      <c r="BG13" s="222">
        <v>0</v>
      </c>
      <c r="BH13" s="222">
        <v>0</v>
      </c>
      <c r="BI13" s="222">
        <v>0</v>
      </c>
      <c r="BJ13" s="244">
        <v>1</v>
      </c>
      <c r="BK13" s="222">
        <v>2</v>
      </c>
      <c r="BL13" s="222">
        <v>1</v>
      </c>
      <c r="BM13" s="222">
        <v>0</v>
      </c>
      <c r="BN13" s="222">
        <v>0</v>
      </c>
      <c r="BO13" s="244">
        <v>1</v>
      </c>
      <c r="BP13" s="222">
        <v>1</v>
      </c>
      <c r="BQ13" s="222">
        <v>0</v>
      </c>
      <c r="BR13" s="222">
        <v>0</v>
      </c>
      <c r="BS13" s="222">
        <v>0</v>
      </c>
      <c r="BT13" s="244">
        <v>1</v>
      </c>
      <c r="BU13" s="222">
        <v>0</v>
      </c>
      <c r="BV13" s="222">
        <v>0</v>
      </c>
      <c r="BW13" s="222">
        <v>0</v>
      </c>
      <c r="BX13" s="222">
        <v>0</v>
      </c>
      <c r="BY13" s="244">
        <v>1</v>
      </c>
      <c r="BZ13" s="222">
        <v>0</v>
      </c>
      <c r="CA13" s="222">
        <v>0</v>
      </c>
      <c r="CB13" s="222">
        <v>0</v>
      </c>
      <c r="CC13" s="222">
        <v>0</v>
      </c>
      <c r="CD13" s="244">
        <v>1</v>
      </c>
      <c r="CE13" s="222">
        <v>1.5</v>
      </c>
      <c r="CF13" s="222">
        <v>0</v>
      </c>
      <c r="CG13" s="222">
        <v>0</v>
      </c>
      <c r="CH13" s="222">
        <v>0</v>
      </c>
      <c r="CI13" s="244">
        <v>1</v>
      </c>
      <c r="CJ13" s="222">
        <v>0</v>
      </c>
      <c r="CK13" s="222">
        <v>0</v>
      </c>
      <c r="CL13" s="222">
        <v>0</v>
      </c>
      <c r="CM13" s="222">
        <v>0</v>
      </c>
      <c r="CN13" s="244">
        <v>1</v>
      </c>
      <c r="CO13" s="222">
        <v>0</v>
      </c>
      <c r="CP13" s="222">
        <v>0</v>
      </c>
      <c r="CQ13" s="222">
        <v>0</v>
      </c>
      <c r="CR13" s="222">
        <v>0</v>
      </c>
      <c r="CS13" s="244">
        <v>1</v>
      </c>
      <c r="CT13" s="222">
        <v>2</v>
      </c>
      <c r="CU13" s="222">
        <v>1</v>
      </c>
      <c r="CV13" s="222">
        <v>0</v>
      </c>
      <c r="CW13" s="222">
        <v>0</v>
      </c>
      <c r="CX13" s="244">
        <v>1</v>
      </c>
      <c r="CY13" s="222">
        <v>0</v>
      </c>
      <c r="CZ13" s="222">
        <v>0</v>
      </c>
      <c r="DA13" s="222">
        <v>0</v>
      </c>
      <c r="DB13" s="222">
        <v>0</v>
      </c>
      <c r="DC13" s="244">
        <v>1</v>
      </c>
      <c r="DD13" s="222">
        <v>0</v>
      </c>
      <c r="DE13" s="222">
        <v>0</v>
      </c>
      <c r="DF13" s="222">
        <v>0</v>
      </c>
      <c r="DG13" s="222">
        <v>0</v>
      </c>
      <c r="DH13" s="244">
        <v>1</v>
      </c>
      <c r="DI13" s="222">
        <v>0</v>
      </c>
      <c r="DJ13" s="222">
        <v>0</v>
      </c>
      <c r="DK13" s="222">
        <v>0</v>
      </c>
      <c r="DL13" s="222">
        <v>0</v>
      </c>
      <c r="DM13" s="244">
        <v>1</v>
      </c>
      <c r="DN13" s="222">
        <v>1</v>
      </c>
      <c r="DO13" s="222">
        <v>0</v>
      </c>
      <c r="DP13" s="222">
        <v>0</v>
      </c>
      <c r="DQ13" s="222">
        <v>0</v>
      </c>
      <c r="DR13" s="244">
        <v>1</v>
      </c>
      <c r="DS13" s="222">
        <v>0</v>
      </c>
      <c r="DT13" s="222">
        <v>0</v>
      </c>
      <c r="DU13" s="222">
        <v>0</v>
      </c>
      <c r="DV13" s="222">
        <v>0</v>
      </c>
      <c r="DW13" s="244">
        <v>1</v>
      </c>
      <c r="DX13" s="222">
        <v>0</v>
      </c>
      <c r="DY13" s="222">
        <v>0</v>
      </c>
      <c r="DZ13" s="222">
        <v>0</v>
      </c>
      <c r="EA13" s="222">
        <v>0</v>
      </c>
      <c r="EB13" s="244">
        <v>1</v>
      </c>
      <c r="EC13" s="222">
        <v>2</v>
      </c>
      <c r="ED13" s="222"/>
      <c r="EE13" s="222"/>
      <c r="EF13" s="222"/>
      <c r="EG13" s="244">
        <v>1</v>
      </c>
      <c r="EH13" s="222">
        <v>1</v>
      </c>
      <c r="EI13" s="222"/>
      <c r="EJ13" s="222"/>
      <c r="EK13" s="222"/>
      <c r="EL13" s="244">
        <v>1</v>
      </c>
      <c r="EM13" s="222"/>
      <c r="EN13" s="222"/>
      <c r="EO13" s="222"/>
      <c r="EP13" s="222"/>
      <c r="EQ13" s="244">
        <v>1</v>
      </c>
      <c r="ER13" s="222"/>
      <c r="ES13" s="222"/>
      <c r="ET13" s="222"/>
      <c r="EU13" s="222"/>
      <c r="EV13" s="244">
        <v>1</v>
      </c>
      <c r="EW13" s="222"/>
      <c r="EX13" s="222"/>
      <c r="EY13" s="222"/>
      <c r="EZ13" s="222"/>
      <c r="FA13" s="244">
        <v>1</v>
      </c>
      <c r="FB13" s="222"/>
      <c r="FC13" s="222"/>
      <c r="FD13" s="222"/>
      <c r="FE13" s="222"/>
      <c r="FF13" s="223"/>
      <c r="FG13" s="90">
        <f>+AU13+AZ13+BE13+BJ13+BO13+BT13+BY13+CD13+CI13+CN13+CS13+CX13+DC13+DH13+DM13+DR13+DW13+EB13+EG13+EL13+EQ13+EV13+$FK$1+AP13+FA13</f>
        <v>30</v>
      </c>
      <c r="FH13" s="231">
        <f t="shared" si="1"/>
        <v>30</v>
      </c>
      <c r="FI13" s="235">
        <f t="shared" si="2"/>
        <v>22.5</v>
      </c>
      <c r="FJ13" s="236">
        <f t="shared" si="2"/>
        <v>6.5</v>
      </c>
      <c r="FK13" s="237">
        <f t="shared" si="2"/>
        <v>0</v>
      </c>
      <c r="FL13" s="239">
        <f t="shared" si="2"/>
        <v>0</v>
      </c>
      <c r="FM13" s="240"/>
      <c r="FN13" s="240"/>
      <c r="FO13" s="232"/>
      <c r="FP13" s="233"/>
      <c r="FQ13" s="234"/>
    </row>
    <row r="14" spans="1:175" ht="15.75" thickBot="1" x14ac:dyDescent="0.3">
      <c r="A14" s="88" t="s">
        <v>124</v>
      </c>
      <c r="B14" s="81">
        <v>10</v>
      </c>
      <c r="C14" s="43" t="s">
        <v>118</v>
      </c>
      <c r="D14" s="81">
        <v>48031355</v>
      </c>
      <c r="E14" s="83">
        <v>44139</v>
      </c>
      <c r="F14" s="84" t="s">
        <v>15</v>
      </c>
      <c r="G14" s="244">
        <v>1</v>
      </c>
      <c r="H14" s="222">
        <v>0.5</v>
      </c>
      <c r="I14" s="222">
        <v>0</v>
      </c>
      <c r="J14" s="222">
        <v>0</v>
      </c>
      <c r="K14" s="222">
        <v>0</v>
      </c>
      <c r="L14" s="244">
        <v>1</v>
      </c>
      <c r="M14" s="222">
        <v>1</v>
      </c>
      <c r="N14" s="222">
        <v>0</v>
      </c>
      <c r="O14" s="222">
        <v>0</v>
      </c>
      <c r="P14" s="222">
        <v>0</v>
      </c>
      <c r="Q14" s="244">
        <v>1</v>
      </c>
      <c r="R14" s="222">
        <v>2</v>
      </c>
      <c r="S14" s="222">
        <v>0</v>
      </c>
      <c r="T14" s="222">
        <v>0</v>
      </c>
      <c r="U14" s="222">
        <v>0</v>
      </c>
      <c r="V14" s="244">
        <v>1</v>
      </c>
      <c r="W14" s="222">
        <v>2</v>
      </c>
      <c r="X14" s="222">
        <v>1</v>
      </c>
      <c r="Y14" s="222">
        <v>0</v>
      </c>
      <c r="Z14" s="222">
        <v>0</v>
      </c>
      <c r="AA14" s="244">
        <v>1</v>
      </c>
      <c r="AB14" s="222">
        <v>2</v>
      </c>
      <c r="AC14" s="222">
        <v>0</v>
      </c>
      <c r="AD14" s="222">
        <v>0</v>
      </c>
      <c r="AE14" s="222">
        <v>0</v>
      </c>
      <c r="AF14" s="244">
        <v>1</v>
      </c>
      <c r="AG14" s="222">
        <v>1</v>
      </c>
      <c r="AH14" s="222">
        <v>0</v>
      </c>
      <c r="AI14" s="222">
        <v>0</v>
      </c>
      <c r="AJ14" s="222">
        <v>0</v>
      </c>
      <c r="AK14" s="244">
        <v>1</v>
      </c>
      <c r="AL14" s="222">
        <v>0</v>
      </c>
      <c r="AM14" s="222">
        <v>0</v>
      </c>
      <c r="AN14" s="222">
        <v>0</v>
      </c>
      <c r="AO14" s="222">
        <v>0</v>
      </c>
      <c r="AP14" s="244">
        <v>1</v>
      </c>
      <c r="AQ14" s="222">
        <v>1</v>
      </c>
      <c r="AR14" s="222">
        <v>0</v>
      </c>
      <c r="AS14" s="222">
        <v>0</v>
      </c>
      <c r="AT14" s="222">
        <v>0</v>
      </c>
      <c r="AU14" s="244">
        <v>1</v>
      </c>
      <c r="AV14" s="222">
        <v>0</v>
      </c>
      <c r="AW14" s="222">
        <v>0</v>
      </c>
      <c r="AX14" s="222">
        <v>0</v>
      </c>
      <c r="AY14" s="222">
        <v>0</v>
      </c>
      <c r="AZ14" s="244">
        <v>1</v>
      </c>
      <c r="BA14" s="222">
        <v>1</v>
      </c>
      <c r="BB14" s="222">
        <v>0</v>
      </c>
      <c r="BC14" s="222">
        <v>0</v>
      </c>
      <c r="BD14" s="222">
        <v>0</v>
      </c>
      <c r="BE14" s="244">
        <v>1</v>
      </c>
      <c r="BF14" s="222">
        <v>2</v>
      </c>
      <c r="BG14" s="222">
        <v>0.5</v>
      </c>
      <c r="BH14" s="222">
        <v>0</v>
      </c>
      <c r="BI14" s="222">
        <v>0</v>
      </c>
      <c r="BJ14" s="244">
        <v>1</v>
      </c>
      <c r="BK14" s="222">
        <v>2</v>
      </c>
      <c r="BL14" s="222">
        <v>1</v>
      </c>
      <c r="BM14" s="222">
        <v>0</v>
      </c>
      <c r="BN14" s="222">
        <v>0</v>
      </c>
      <c r="BO14" s="244">
        <v>1</v>
      </c>
      <c r="BP14" s="222">
        <v>0</v>
      </c>
      <c r="BQ14" s="222">
        <v>0</v>
      </c>
      <c r="BR14" s="222">
        <v>0</v>
      </c>
      <c r="BS14" s="222">
        <v>0</v>
      </c>
      <c r="BT14" s="244">
        <v>1</v>
      </c>
      <c r="BU14" s="222">
        <v>0</v>
      </c>
      <c r="BV14" s="222">
        <v>0</v>
      </c>
      <c r="BW14" s="222">
        <v>0</v>
      </c>
      <c r="BX14" s="222">
        <v>0</v>
      </c>
      <c r="BY14" s="244">
        <v>1</v>
      </c>
      <c r="BZ14" s="222">
        <v>1</v>
      </c>
      <c r="CA14" s="222">
        <v>0</v>
      </c>
      <c r="CB14" s="222">
        <v>0</v>
      </c>
      <c r="CC14" s="222">
        <v>0</v>
      </c>
      <c r="CD14" s="244">
        <v>1</v>
      </c>
      <c r="CE14" s="222">
        <v>1.5</v>
      </c>
      <c r="CF14" s="222">
        <v>0</v>
      </c>
      <c r="CG14" s="222">
        <v>0</v>
      </c>
      <c r="CH14" s="222">
        <v>0</v>
      </c>
      <c r="CI14" s="244">
        <v>1</v>
      </c>
      <c r="CJ14" s="222">
        <v>2</v>
      </c>
      <c r="CK14" s="222">
        <v>0</v>
      </c>
      <c r="CL14" s="222">
        <v>0</v>
      </c>
      <c r="CM14" s="222">
        <v>0</v>
      </c>
      <c r="CN14" s="244">
        <v>1</v>
      </c>
      <c r="CO14" s="222">
        <v>1</v>
      </c>
      <c r="CP14" s="222">
        <v>0</v>
      </c>
      <c r="CQ14" s="222">
        <v>0</v>
      </c>
      <c r="CR14" s="222">
        <v>0</v>
      </c>
      <c r="CS14" s="244">
        <v>1</v>
      </c>
      <c r="CT14" s="222">
        <v>1</v>
      </c>
      <c r="CU14" s="222">
        <v>0</v>
      </c>
      <c r="CV14" s="222">
        <v>0</v>
      </c>
      <c r="CW14" s="222">
        <v>0</v>
      </c>
      <c r="CX14" s="244">
        <v>1</v>
      </c>
      <c r="CY14" s="222">
        <v>0</v>
      </c>
      <c r="CZ14" s="222">
        <v>0</v>
      </c>
      <c r="DA14" s="222">
        <v>0</v>
      </c>
      <c r="DB14" s="222">
        <v>0</v>
      </c>
      <c r="DC14" s="244">
        <v>1</v>
      </c>
      <c r="DD14" s="222">
        <v>0</v>
      </c>
      <c r="DE14" s="222">
        <v>0</v>
      </c>
      <c r="DF14" s="222">
        <v>0</v>
      </c>
      <c r="DG14" s="222">
        <v>0</v>
      </c>
      <c r="DH14" s="244">
        <v>1</v>
      </c>
      <c r="DI14" s="222">
        <v>1.5</v>
      </c>
      <c r="DJ14" s="222">
        <v>0</v>
      </c>
      <c r="DK14" s="222">
        <v>0</v>
      </c>
      <c r="DL14" s="222">
        <v>0</v>
      </c>
      <c r="DM14" s="244">
        <v>1</v>
      </c>
      <c r="DN14" s="222">
        <v>1.5</v>
      </c>
      <c r="DO14" s="222">
        <v>0</v>
      </c>
      <c r="DP14" s="222">
        <v>0</v>
      </c>
      <c r="DQ14" s="222">
        <v>0</v>
      </c>
      <c r="DR14" s="244">
        <v>1</v>
      </c>
      <c r="DS14" s="222">
        <v>1</v>
      </c>
      <c r="DT14" s="222">
        <v>0</v>
      </c>
      <c r="DU14" s="222">
        <v>0</v>
      </c>
      <c r="DV14" s="222">
        <v>0</v>
      </c>
      <c r="DW14" s="244">
        <v>1</v>
      </c>
      <c r="DX14" s="222">
        <v>1.5</v>
      </c>
      <c r="DY14" s="222">
        <v>0</v>
      </c>
      <c r="DZ14" s="222">
        <v>0</v>
      </c>
      <c r="EA14" s="222">
        <v>0</v>
      </c>
      <c r="EB14" s="244">
        <v>1</v>
      </c>
      <c r="EC14" s="222">
        <v>1.5</v>
      </c>
      <c r="ED14" s="222"/>
      <c r="EE14" s="222"/>
      <c r="EF14" s="222"/>
      <c r="EG14" s="244">
        <v>1</v>
      </c>
      <c r="EH14" s="222">
        <v>0.5</v>
      </c>
      <c r="EI14" s="222"/>
      <c r="EJ14" s="222"/>
      <c r="EK14" s="222"/>
      <c r="EL14" s="244">
        <v>1</v>
      </c>
      <c r="EM14" s="222"/>
      <c r="EN14" s="222"/>
      <c r="EO14" s="222"/>
      <c r="EP14" s="222"/>
      <c r="EQ14" s="244">
        <v>1</v>
      </c>
      <c r="ER14" s="222">
        <v>2</v>
      </c>
      <c r="ES14" s="222"/>
      <c r="ET14" s="222"/>
      <c r="EU14" s="222"/>
      <c r="EV14" s="244">
        <v>1</v>
      </c>
      <c r="EW14" s="222">
        <v>1</v>
      </c>
      <c r="EX14" s="222"/>
      <c r="EY14" s="222"/>
      <c r="EZ14" s="222"/>
      <c r="FA14" s="244">
        <v>1</v>
      </c>
      <c r="FB14" s="222">
        <v>2</v>
      </c>
      <c r="FC14" s="222">
        <v>1</v>
      </c>
      <c r="FD14" s="222"/>
      <c r="FE14" s="222"/>
      <c r="FF14" s="223"/>
      <c r="FG14" s="90">
        <f t="shared" si="0"/>
        <v>30</v>
      </c>
      <c r="FH14" s="231">
        <f t="shared" si="1"/>
        <v>30</v>
      </c>
      <c r="FI14" s="235">
        <f t="shared" si="2"/>
        <v>33.5</v>
      </c>
      <c r="FJ14" s="236">
        <f t="shared" si="2"/>
        <v>3.5</v>
      </c>
      <c r="FK14" s="237">
        <f t="shared" si="2"/>
        <v>0</v>
      </c>
      <c r="FL14" s="239">
        <f t="shared" si="2"/>
        <v>0</v>
      </c>
      <c r="FM14" s="240"/>
      <c r="FN14" s="240"/>
      <c r="FO14" s="232"/>
      <c r="FP14" s="233"/>
      <c r="FQ14" s="234"/>
    </row>
    <row r="15" spans="1:175" ht="15.75" thickBot="1" x14ac:dyDescent="0.3">
      <c r="A15" s="88" t="s">
        <v>124</v>
      </c>
      <c r="B15" s="113">
        <v>11</v>
      </c>
      <c r="C15" s="43" t="s">
        <v>27</v>
      </c>
      <c r="D15" s="81">
        <v>31614799</v>
      </c>
      <c r="E15" s="83">
        <v>43617</v>
      </c>
      <c r="F15" s="84" t="s">
        <v>15</v>
      </c>
      <c r="G15" s="244">
        <v>1</v>
      </c>
      <c r="H15" s="222">
        <v>2</v>
      </c>
      <c r="I15" s="222">
        <v>0</v>
      </c>
      <c r="J15" s="222">
        <v>0</v>
      </c>
      <c r="K15" s="222">
        <v>1</v>
      </c>
      <c r="L15" s="244">
        <v>1</v>
      </c>
      <c r="M15" s="222">
        <v>2</v>
      </c>
      <c r="N15" s="222">
        <v>0</v>
      </c>
      <c r="O15" s="222">
        <v>0</v>
      </c>
      <c r="P15" s="222">
        <v>1</v>
      </c>
      <c r="Q15" s="244">
        <v>1</v>
      </c>
      <c r="R15" s="222">
        <v>1</v>
      </c>
      <c r="S15" s="222">
        <v>0</v>
      </c>
      <c r="T15" s="222">
        <v>0</v>
      </c>
      <c r="U15" s="222">
        <v>0</v>
      </c>
      <c r="V15" s="244">
        <v>1</v>
      </c>
      <c r="W15" s="222">
        <v>1</v>
      </c>
      <c r="X15" s="222">
        <v>0</v>
      </c>
      <c r="Y15" s="222">
        <v>0</v>
      </c>
      <c r="Z15" s="222">
        <v>0</v>
      </c>
      <c r="AA15" s="244">
        <v>1</v>
      </c>
      <c r="AB15" s="222">
        <v>1</v>
      </c>
      <c r="AC15" s="222">
        <v>0</v>
      </c>
      <c r="AD15" s="222">
        <v>0</v>
      </c>
      <c r="AE15" s="222">
        <v>0</v>
      </c>
      <c r="AF15" s="244">
        <v>1</v>
      </c>
      <c r="AG15" s="222">
        <v>1</v>
      </c>
      <c r="AH15" s="222">
        <v>0</v>
      </c>
      <c r="AI15" s="222">
        <v>0</v>
      </c>
      <c r="AJ15" s="222">
        <v>0</v>
      </c>
      <c r="AK15" s="244">
        <v>1</v>
      </c>
      <c r="AL15" s="222">
        <v>0</v>
      </c>
      <c r="AM15" s="222">
        <v>0</v>
      </c>
      <c r="AN15" s="222">
        <v>0</v>
      </c>
      <c r="AO15" s="222">
        <v>0</v>
      </c>
      <c r="AP15" s="244">
        <v>1</v>
      </c>
      <c r="AQ15" s="222">
        <v>2</v>
      </c>
      <c r="AR15" s="222">
        <v>0.5</v>
      </c>
      <c r="AS15" s="222">
        <v>0</v>
      </c>
      <c r="AT15" s="222">
        <v>0</v>
      </c>
      <c r="AU15" s="244">
        <v>1</v>
      </c>
      <c r="AV15" s="222">
        <v>2</v>
      </c>
      <c r="AW15" s="222">
        <v>0.5</v>
      </c>
      <c r="AX15" s="222">
        <v>0</v>
      </c>
      <c r="AY15" s="222">
        <v>0</v>
      </c>
      <c r="AZ15" s="244">
        <v>1</v>
      </c>
      <c r="BA15" s="222">
        <v>2</v>
      </c>
      <c r="BB15" s="222">
        <v>0</v>
      </c>
      <c r="BC15" s="222">
        <v>0</v>
      </c>
      <c r="BD15" s="222">
        <v>0</v>
      </c>
      <c r="BE15" s="244">
        <v>1</v>
      </c>
      <c r="BF15" s="222">
        <v>2</v>
      </c>
      <c r="BG15" s="222">
        <v>0.5</v>
      </c>
      <c r="BH15" s="222">
        <v>0</v>
      </c>
      <c r="BI15" s="222">
        <v>0</v>
      </c>
      <c r="BJ15" s="244">
        <v>1</v>
      </c>
      <c r="BK15" s="222">
        <v>2</v>
      </c>
      <c r="BL15" s="222">
        <v>1</v>
      </c>
      <c r="BM15" s="222">
        <v>0</v>
      </c>
      <c r="BN15" s="222">
        <v>0</v>
      </c>
      <c r="BO15" s="244">
        <v>1</v>
      </c>
      <c r="BP15" s="222">
        <v>0</v>
      </c>
      <c r="BQ15" s="222">
        <v>0</v>
      </c>
      <c r="BR15" s="222">
        <v>0</v>
      </c>
      <c r="BS15" s="222">
        <v>0</v>
      </c>
      <c r="BT15" s="244">
        <v>1</v>
      </c>
      <c r="BU15" s="222">
        <v>0</v>
      </c>
      <c r="BV15" s="222">
        <v>0</v>
      </c>
      <c r="BW15" s="222">
        <v>0</v>
      </c>
      <c r="BX15" s="222">
        <v>0</v>
      </c>
      <c r="BY15" s="244">
        <v>1</v>
      </c>
      <c r="BZ15" s="222">
        <v>1</v>
      </c>
      <c r="CA15" s="222">
        <v>0</v>
      </c>
      <c r="CB15" s="222">
        <v>0</v>
      </c>
      <c r="CC15" s="222">
        <v>0</v>
      </c>
      <c r="CD15" s="244">
        <v>1</v>
      </c>
      <c r="CE15" s="222">
        <v>1</v>
      </c>
      <c r="CF15" s="222">
        <v>0</v>
      </c>
      <c r="CG15" s="222">
        <v>0</v>
      </c>
      <c r="CH15" s="222">
        <v>0</v>
      </c>
      <c r="CI15" s="244">
        <v>1</v>
      </c>
      <c r="CJ15" s="222">
        <v>2</v>
      </c>
      <c r="CK15" s="222">
        <v>0</v>
      </c>
      <c r="CL15" s="222">
        <v>0</v>
      </c>
      <c r="CM15" s="222">
        <v>1</v>
      </c>
      <c r="CN15" s="244">
        <v>1</v>
      </c>
      <c r="CO15" s="222">
        <v>1</v>
      </c>
      <c r="CP15" s="222">
        <v>0</v>
      </c>
      <c r="CQ15" s="222">
        <v>0</v>
      </c>
      <c r="CR15" s="222">
        <v>0</v>
      </c>
      <c r="CS15" s="244">
        <v>1</v>
      </c>
      <c r="CT15" s="222">
        <v>2</v>
      </c>
      <c r="CU15" s="222">
        <v>0</v>
      </c>
      <c r="CV15" s="222">
        <v>0</v>
      </c>
      <c r="CW15" s="222">
        <v>1</v>
      </c>
      <c r="CX15" s="244">
        <v>1</v>
      </c>
      <c r="CY15" s="222">
        <v>1</v>
      </c>
      <c r="CZ15" s="222">
        <v>0</v>
      </c>
      <c r="DA15" s="222">
        <v>0</v>
      </c>
      <c r="DB15" s="222">
        <v>0</v>
      </c>
      <c r="DC15" s="244">
        <v>1</v>
      </c>
      <c r="DD15" s="222">
        <v>0</v>
      </c>
      <c r="DE15" s="222">
        <v>0</v>
      </c>
      <c r="DF15" s="222">
        <v>0</v>
      </c>
      <c r="DG15" s="222">
        <v>0</v>
      </c>
      <c r="DH15" s="244">
        <v>1</v>
      </c>
      <c r="DI15" s="222">
        <v>0</v>
      </c>
      <c r="DJ15" s="222">
        <v>0</v>
      </c>
      <c r="DK15" s="222">
        <v>0</v>
      </c>
      <c r="DL15" s="222">
        <v>0</v>
      </c>
      <c r="DM15" s="244">
        <v>1</v>
      </c>
      <c r="DN15" s="222">
        <v>1</v>
      </c>
      <c r="DO15" s="222">
        <v>0</v>
      </c>
      <c r="DP15" s="222">
        <v>0</v>
      </c>
      <c r="DQ15" s="222">
        <v>0</v>
      </c>
      <c r="DR15" s="244">
        <v>1</v>
      </c>
      <c r="DS15" s="222">
        <v>2</v>
      </c>
      <c r="DT15" s="222">
        <v>0</v>
      </c>
      <c r="DU15" s="222">
        <v>0</v>
      </c>
      <c r="DV15" s="222">
        <v>0</v>
      </c>
      <c r="DW15" s="244">
        <v>1</v>
      </c>
      <c r="DX15" s="222">
        <v>2</v>
      </c>
      <c r="DY15" s="222">
        <v>0</v>
      </c>
      <c r="DZ15" s="222">
        <v>0</v>
      </c>
      <c r="EA15" s="222">
        <v>0</v>
      </c>
      <c r="EB15" s="244">
        <v>1</v>
      </c>
      <c r="EC15" s="222">
        <v>2</v>
      </c>
      <c r="ED15" s="222"/>
      <c r="EE15" s="222"/>
      <c r="EF15" s="222"/>
      <c r="EG15" s="244">
        <v>1</v>
      </c>
      <c r="EH15" s="222">
        <v>1</v>
      </c>
      <c r="EI15" s="222"/>
      <c r="EJ15" s="222"/>
      <c r="EK15" s="222"/>
      <c r="EL15" s="244">
        <v>1</v>
      </c>
      <c r="EM15" s="222"/>
      <c r="EN15" s="222"/>
      <c r="EO15" s="222"/>
      <c r="EP15" s="222"/>
      <c r="EQ15" s="244">
        <v>1</v>
      </c>
      <c r="ER15" s="222">
        <v>0.5</v>
      </c>
      <c r="ES15" s="222"/>
      <c r="ET15" s="222"/>
      <c r="EU15" s="222"/>
      <c r="EV15" s="244">
        <v>1</v>
      </c>
      <c r="EW15" s="222">
        <v>2</v>
      </c>
      <c r="EX15" s="222"/>
      <c r="EY15" s="222"/>
      <c r="EZ15" s="222">
        <v>1</v>
      </c>
      <c r="FA15" s="244">
        <v>1</v>
      </c>
      <c r="FB15" s="222">
        <v>2</v>
      </c>
      <c r="FC15" s="222"/>
      <c r="FD15" s="222"/>
      <c r="FE15" s="222">
        <v>1</v>
      </c>
      <c r="FF15" s="223">
        <f>7-(L15+Q15+V15+AA15+AF15+AK15+AP15)</f>
        <v>0</v>
      </c>
      <c r="FG15" s="90">
        <f t="shared" si="0"/>
        <v>30</v>
      </c>
      <c r="FH15" s="231">
        <f t="shared" si="1"/>
        <v>30</v>
      </c>
      <c r="FI15" s="235">
        <f t="shared" si="2"/>
        <v>38.5</v>
      </c>
      <c r="FJ15" s="236">
        <f t="shared" si="2"/>
        <v>2.5</v>
      </c>
      <c r="FK15" s="237">
        <f t="shared" si="2"/>
        <v>0</v>
      </c>
      <c r="FL15" s="239">
        <f t="shared" si="2"/>
        <v>6</v>
      </c>
      <c r="FM15" s="240"/>
      <c r="FN15" s="240"/>
      <c r="FO15" s="232"/>
      <c r="FP15" s="233"/>
      <c r="FQ15" s="234"/>
    </row>
    <row r="16" spans="1:175" ht="15.75" thickBot="1" x14ac:dyDescent="0.3">
      <c r="A16" s="88" t="s">
        <v>124</v>
      </c>
      <c r="B16" s="81">
        <v>12</v>
      </c>
      <c r="C16" s="43" t="s">
        <v>30</v>
      </c>
      <c r="D16" s="81">
        <v>70747872</v>
      </c>
      <c r="E16" s="83">
        <v>43831</v>
      </c>
      <c r="F16" s="84" t="s">
        <v>15</v>
      </c>
      <c r="G16" s="244">
        <v>1</v>
      </c>
      <c r="H16" s="222">
        <v>2</v>
      </c>
      <c r="I16" s="222">
        <v>1.25</v>
      </c>
      <c r="J16" s="222">
        <v>0</v>
      </c>
      <c r="K16" s="222">
        <v>0</v>
      </c>
      <c r="L16" s="244">
        <v>1</v>
      </c>
      <c r="M16" s="222">
        <v>2</v>
      </c>
      <c r="N16" s="222">
        <v>1</v>
      </c>
      <c r="O16" s="222">
        <v>0</v>
      </c>
      <c r="P16" s="222">
        <v>0</v>
      </c>
      <c r="Q16" s="244">
        <v>1</v>
      </c>
      <c r="R16" s="222">
        <v>2</v>
      </c>
      <c r="S16" s="222">
        <v>1.5</v>
      </c>
      <c r="T16" s="222">
        <v>0</v>
      </c>
      <c r="U16" s="222">
        <v>0</v>
      </c>
      <c r="V16" s="244">
        <v>1</v>
      </c>
      <c r="W16" s="222">
        <v>2</v>
      </c>
      <c r="X16" s="222">
        <v>1</v>
      </c>
      <c r="Y16" s="222">
        <v>0</v>
      </c>
      <c r="Z16" s="222">
        <v>0</v>
      </c>
      <c r="AA16" s="244">
        <v>1</v>
      </c>
      <c r="AB16" s="222">
        <v>2</v>
      </c>
      <c r="AC16" s="222">
        <v>1</v>
      </c>
      <c r="AD16" s="222">
        <v>0</v>
      </c>
      <c r="AE16" s="222">
        <v>0</v>
      </c>
      <c r="AF16" s="244">
        <v>1</v>
      </c>
      <c r="AG16" s="222">
        <v>0</v>
      </c>
      <c r="AH16" s="222">
        <v>0</v>
      </c>
      <c r="AI16" s="222">
        <v>0</v>
      </c>
      <c r="AJ16" s="222">
        <v>0</v>
      </c>
      <c r="AK16" s="244">
        <v>1</v>
      </c>
      <c r="AL16" s="222">
        <v>0</v>
      </c>
      <c r="AM16" s="222">
        <v>0</v>
      </c>
      <c r="AN16" s="222">
        <v>0</v>
      </c>
      <c r="AO16" s="222">
        <v>0</v>
      </c>
      <c r="AP16" s="244">
        <v>1</v>
      </c>
      <c r="AQ16" s="222">
        <v>2</v>
      </c>
      <c r="AR16" s="222">
        <v>1</v>
      </c>
      <c r="AS16" s="222">
        <v>0</v>
      </c>
      <c r="AT16" s="222">
        <v>0</v>
      </c>
      <c r="AU16" s="244">
        <v>1</v>
      </c>
      <c r="AV16" s="222">
        <v>2</v>
      </c>
      <c r="AW16" s="222">
        <v>1</v>
      </c>
      <c r="AX16" s="222">
        <v>0</v>
      </c>
      <c r="AY16" s="222">
        <v>0</v>
      </c>
      <c r="AZ16" s="244">
        <v>1</v>
      </c>
      <c r="BA16" s="222">
        <v>2</v>
      </c>
      <c r="BB16" s="222">
        <v>1</v>
      </c>
      <c r="BC16" s="222">
        <v>0</v>
      </c>
      <c r="BD16" s="222">
        <v>0</v>
      </c>
      <c r="BE16" s="244">
        <v>1</v>
      </c>
      <c r="BF16" s="222">
        <v>2</v>
      </c>
      <c r="BG16" s="222">
        <v>1</v>
      </c>
      <c r="BH16" s="222">
        <v>0</v>
      </c>
      <c r="BI16" s="222">
        <v>0</v>
      </c>
      <c r="BJ16" s="244">
        <v>1</v>
      </c>
      <c r="BK16" s="222">
        <v>2</v>
      </c>
      <c r="BL16" s="222">
        <v>0</v>
      </c>
      <c r="BM16" s="222">
        <v>0</v>
      </c>
      <c r="BN16" s="222">
        <v>0</v>
      </c>
      <c r="BO16" s="244">
        <v>1</v>
      </c>
      <c r="BP16" s="222">
        <v>0</v>
      </c>
      <c r="BQ16" s="222">
        <v>0</v>
      </c>
      <c r="BR16" s="222">
        <v>0</v>
      </c>
      <c r="BS16" s="222">
        <v>0</v>
      </c>
      <c r="BT16" s="244">
        <v>1</v>
      </c>
      <c r="BU16" s="222">
        <v>0</v>
      </c>
      <c r="BV16" s="222">
        <v>0</v>
      </c>
      <c r="BW16" s="222">
        <v>0</v>
      </c>
      <c r="BX16" s="222">
        <v>0</v>
      </c>
      <c r="BY16" s="244">
        <v>1</v>
      </c>
      <c r="BZ16" s="222">
        <v>2</v>
      </c>
      <c r="CA16" s="222">
        <v>1</v>
      </c>
      <c r="CB16" s="222">
        <v>0</v>
      </c>
      <c r="CC16" s="222">
        <v>0</v>
      </c>
      <c r="CD16" s="244">
        <v>1</v>
      </c>
      <c r="CE16" s="222">
        <v>2</v>
      </c>
      <c r="CF16" s="222">
        <v>1</v>
      </c>
      <c r="CG16" s="222">
        <v>0</v>
      </c>
      <c r="CH16" s="222">
        <v>0</v>
      </c>
      <c r="CI16" s="244">
        <v>1</v>
      </c>
      <c r="CJ16" s="222">
        <v>1.5</v>
      </c>
      <c r="CK16" s="222">
        <v>0</v>
      </c>
      <c r="CL16" s="222">
        <v>0</v>
      </c>
      <c r="CM16" s="222">
        <v>0</v>
      </c>
      <c r="CN16" s="244">
        <v>1</v>
      </c>
      <c r="CO16" s="222">
        <v>1.5</v>
      </c>
      <c r="CP16" s="222">
        <v>0</v>
      </c>
      <c r="CQ16" s="222">
        <v>0</v>
      </c>
      <c r="CR16" s="222">
        <v>0</v>
      </c>
      <c r="CS16" s="244">
        <v>1</v>
      </c>
      <c r="CT16" s="222">
        <v>2</v>
      </c>
      <c r="CU16" s="222">
        <v>0</v>
      </c>
      <c r="CV16" s="222">
        <v>0</v>
      </c>
      <c r="CW16" s="222">
        <v>0</v>
      </c>
      <c r="CX16" s="244">
        <v>1</v>
      </c>
      <c r="CY16" s="222">
        <v>0</v>
      </c>
      <c r="CZ16" s="222">
        <v>0</v>
      </c>
      <c r="DA16" s="222">
        <v>0</v>
      </c>
      <c r="DB16" s="222">
        <v>0</v>
      </c>
      <c r="DC16" s="244">
        <v>1</v>
      </c>
      <c r="DD16" s="222">
        <v>0</v>
      </c>
      <c r="DE16" s="222">
        <v>0</v>
      </c>
      <c r="DF16" s="222">
        <v>0</v>
      </c>
      <c r="DG16" s="222">
        <v>0</v>
      </c>
      <c r="DH16" s="244">
        <v>1</v>
      </c>
      <c r="DI16" s="222">
        <v>1.5</v>
      </c>
      <c r="DJ16" s="222">
        <v>0</v>
      </c>
      <c r="DK16" s="222">
        <v>0</v>
      </c>
      <c r="DL16" s="222">
        <v>0</v>
      </c>
      <c r="DM16" s="244">
        <v>1</v>
      </c>
      <c r="DN16" s="222">
        <v>1</v>
      </c>
      <c r="DO16" s="222">
        <v>0</v>
      </c>
      <c r="DP16" s="222">
        <v>0</v>
      </c>
      <c r="DQ16" s="222">
        <v>0</v>
      </c>
      <c r="DR16" s="244">
        <v>1</v>
      </c>
      <c r="DS16" s="222">
        <v>2</v>
      </c>
      <c r="DT16" s="222">
        <v>0.5</v>
      </c>
      <c r="DU16" s="222">
        <v>0</v>
      </c>
      <c r="DV16" s="222">
        <v>0</v>
      </c>
      <c r="DW16" s="244">
        <v>1</v>
      </c>
      <c r="DX16" s="222">
        <v>2</v>
      </c>
      <c r="DY16" s="222">
        <v>0.5</v>
      </c>
      <c r="DZ16" s="222">
        <v>0</v>
      </c>
      <c r="EA16" s="222">
        <v>0</v>
      </c>
      <c r="EB16" s="244">
        <v>1</v>
      </c>
      <c r="EC16" s="222">
        <v>2</v>
      </c>
      <c r="ED16" s="222">
        <v>1</v>
      </c>
      <c r="EE16" s="222"/>
      <c r="EF16" s="222"/>
      <c r="EG16" s="244">
        <v>1</v>
      </c>
      <c r="EH16" s="222">
        <v>2</v>
      </c>
      <c r="EI16" s="222">
        <v>1</v>
      </c>
      <c r="EJ16" s="222"/>
      <c r="EK16" s="222"/>
      <c r="EL16" s="244">
        <v>1</v>
      </c>
      <c r="EM16" s="222"/>
      <c r="EN16" s="222"/>
      <c r="EO16" s="222"/>
      <c r="EP16" s="222"/>
      <c r="EQ16" s="244">
        <v>1</v>
      </c>
      <c r="ER16" s="222"/>
      <c r="ES16" s="222"/>
      <c r="ET16" s="222"/>
      <c r="EU16" s="222"/>
      <c r="EV16" s="244">
        <v>1</v>
      </c>
      <c r="EW16" s="222"/>
      <c r="EX16" s="222"/>
      <c r="EY16" s="222"/>
      <c r="EZ16" s="222"/>
      <c r="FA16" s="244">
        <v>1</v>
      </c>
      <c r="FB16" s="222"/>
      <c r="FC16" s="222"/>
      <c r="FD16" s="222"/>
      <c r="FE16" s="222"/>
      <c r="FF16" s="223">
        <f>7-(L16+Q16+V16+AA16+AF16+AK16+AP16)</f>
        <v>0</v>
      </c>
      <c r="FG16" s="90">
        <f t="shared" si="0"/>
        <v>30</v>
      </c>
      <c r="FH16" s="231">
        <f t="shared" si="1"/>
        <v>30</v>
      </c>
      <c r="FI16" s="235">
        <f t="shared" si="2"/>
        <v>39.5</v>
      </c>
      <c r="FJ16" s="236">
        <f t="shared" si="2"/>
        <v>14.75</v>
      </c>
      <c r="FK16" s="237">
        <f t="shared" si="2"/>
        <v>0</v>
      </c>
      <c r="FL16" s="239">
        <f t="shared" si="2"/>
        <v>0</v>
      </c>
      <c r="FM16" s="240">
        <v>220</v>
      </c>
      <c r="FN16" s="240"/>
      <c r="FO16" s="232"/>
      <c r="FP16" s="233"/>
      <c r="FQ16" s="234"/>
    </row>
    <row r="17" spans="1:175" ht="15.75" thickBot="1" x14ac:dyDescent="0.3">
      <c r="A17" s="88" t="s">
        <v>124</v>
      </c>
      <c r="B17" s="113">
        <v>13</v>
      </c>
      <c r="C17" s="43" t="s">
        <v>31</v>
      </c>
      <c r="D17" s="81">
        <v>46629520</v>
      </c>
      <c r="E17" s="83">
        <v>43617</v>
      </c>
      <c r="F17" s="84" t="s">
        <v>15</v>
      </c>
      <c r="G17" s="244">
        <v>1</v>
      </c>
      <c r="H17" s="222">
        <v>2</v>
      </c>
      <c r="I17" s="222">
        <v>0</v>
      </c>
      <c r="J17" s="222">
        <v>0</v>
      </c>
      <c r="K17" s="222">
        <v>1</v>
      </c>
      <c r="L17" s="244">
        <v>1</v>
      </c>
      <c r="M17" s="222">
        <v>2</v>
      </c>
      <c r="N17" s="222">
        <v>0</v>
      </c>
      <c r="O17" s="222">
        <v>0</v>
      </c>
      <c r="P17" s="222">
        <v>1</v>
      </c>
      <c r="Q17" s="244">
        <v>1</v>
      </c>
      <c r="R17" s="222">
        <v>1</v>
      </c>
      <c r="S17" s="222">
        <v>0</v>
      </c>
      <c r="T17" s="222">
        <v>0</v>
      </c>
      <c r="U17" s="222">
        <v>0</v>
      </c>
      <c r="V17" s="244">
        <v>1</v>
      </c>
      <c r="W17" s="222">
        <v>1</v>
      </c>
      <c r="X17" s="222">
        <v>0</v>
      </c>
      <c r="Y17" s="222">
        <v>0</v>
      </c>
      <c r="Z17" s="222">
        <v>0</v>
      </c>
      <c r="AA17" s="244">
        <v>1</v>
      </c>
      <c r="AB17" s="222">
        <v>1</v>
      </c>
      <c r="AC17" s="222">
        <v>0</v>
      </c>
      <c r="AD17" s="222">
        <v>0</v>
      </c>
      <c r="AE17" s="222">
        <v>0</v>
      </c>
      <c r="AF17" s="244">
        <v>1</v>
      </c>
      <c r="AG17" s="222">
        <v>1</v>
      </c>
      <c r="AH17" s="222">
        <v>0</v>
      </c>
      <c r="AI17" s="222">
        <v>0</v>
      </c>
      <c r="AJ17" s="222">
        <v>0</v>
      </c>
      <c r="AK17" s="244">
        <v>1</v>
      </c>
      <c r="AL17" s="222">
        <v>0</v>
      </c>
      <c r="AM17" s="222">
        <v>0</v>
      </c>
      <c r="AN17" s="222">
        <v>0</v>
      </c>
      <c r="AO17" s="222">
        <v>0</v>
      </c>
      <c r="AP17" s="244">
        <v>1</v>
      </c>
      <c r="AQ17" s="222">
        <v>0</v>
      </c>
      <c r="AR17" s="222">
        <v>0</v>
      </c>
      <c r="AS17" s="222">
        <v>0</v>
      </c>
      <c r="AT17" s="222">
        <v>7</v>
      </c>
      <c r="AU17" s="244">
        <v>1</v>
      </c>
      <c r="AV17" s="222">
        <v>0</v>
      </c>
      <c r="AW17" s="222">
        <v>0</v>
      </c>
      <c r="AX17" s="222">
        <v>0</v>
      </c>
      <c r="AY17" s="222">
        <v>7</v>
      </c>
      <c r="AZ17" s="244">
        <v>1</v>
      </c>
      <c r="BA17" s="222">
        <v>0</v>
      </c>
      <c r="BB17" s="222">
        <v>0</v>
      </c>
      <c r="BC17" s="222">
        <v>0</v>
      </c>
      <c r="BD17" s="222">
        <v>7</v>
      </c>
      <c r="BE17" s="244">
        <v>1</v>
      </c>
      <c r="BF17" s="222">
        <v>0</v>
      </c>
      <c r="BG17" s="222">
        <v>0</v>
      </c>
      <c r="BH17" s="222">
        <v>0</v>
      </c>
      <c r="BI17" s="222">
        <v>7</v>
      </c>
      <c r="BJ17" s="244">
        <v>1</v>
      </c>
      <c r="BK17" s="222">
        <v>0</v>
      </c>
      <c r="BL17" s="222">
        <v>0</v>
      </c>
      <c r="BM17" s="222">
        <v>0</v>
      </c>
      <c r="BN17" s="222">
        <v>7</v>
      </c>
      <c r="BO17" s="244">
        <v>1</v>
      </c>
      <c r="BP17" s="222">
        <v>2</v>
      </c>
      <c r="BQ17" s="222">
        <v>0</v>
      </c>
      <c r="BR17" s="222">
        <v>0</v>
      </c>
      <c r="BS17" s="222">
        <v>8</v>
      </c>
      <c r="BT17" s="244">
        <v>1</v>
      </c>
      <c r="BU17" s="222">
        <v>0</v>
      </c>
      <c r="BV17" s="222">
        <v>0</v>
      </c>
      <c r="BW17" s="222">
        <v>0</v>
      </c>
      <c r="BX17" s="222">
        <v>0</v>
      </c>
      <c r="BY17" s="244">
        <v>1</v>
      </c>
      <c r="BZ17" s="222">
        <v>1</v>
      </c>
      <c r="CA17" s="222">
        <v>0</v>
      </c>
      <c r="CB17" s="222">
        <v>0</v>
      </c>
      <c r="CC17" s="222">
        <v>0</v>
      </c>
      <c r="CD17" s="244">
        <v>1</v>
      </c>
      <c r="CE17" s="222">
        <v>1</v>
      </c>
      <c r="CF17" s="222">
        <v>0</v>
      </c>
      <c r="CG17" s="222">
        <v>0</v>
      </c>
      <c r="CH17" s="222">
        <v>0</v>
      </c>
      <c r="CI17" s="244">
        <v>1</v>
      </c>
      <c r="CJ17" s="222">
        <v>1</v>
      </c>
      <c r="CK17" s="222">
        <v>0</v>
      </c>
      <c r="CL17" s="222">
        <v>0</v>
      </c>
      <c r="CM17" s="222">
        <v>1</v>
      </c>
      <c r="CN17" s="244">
        <v>1</v>
      </c>
      <c r="CO17" s="222">
        <v>1</v>
      </c>
      <c r="CP17" s="222">
        <v>0</v>
      </c>
      <c r="CQ17" s="222">
        <v>0</v>
      </c>
      <c r="CR17" s="222">
        <v>0</v>
      </c>
      <c r="CS17" s="244">
        <v>1</v>
      </c>
      <c r="CT17" s="222">
        <v>2</v>
      </c>
      <c r="CU17" s="222">
        <v>0</v>
      </c>
      <c r="CV17" s="222">
        <v>0</v>
      </c>
      <c r="CW17" s="222">
        <v>1</v>
      </c>
      <c r="CX17" s="244">
        <v>1</v>
      </c>
      <c r="CY17" s="222">
        <v>1</v>
      </c>
      <c r="CZ17" s="222">
        <v>0</v>
      </c>
      <c r="DA17" s="222">
        <v>0</v>
      </c>
      <c r="DB17" s="222">
        <v>0</v>
      </c>
      <c r="DC17" s="244">
        <v>1</v>
      </c>
      <c r="DD17" s="222">
        <v>0</v>
      </c>
      <c r="DE17" s="222">
        <v>0</v>
      </c>
      <c r="DF17" s="222">
        <v>0</v>
      </c>
      <c r="DG17" s="222">
        <v>0</v>
      </c>
      <c r="DH17" s="244">
        <v>1</v>
      </c>
      <c r="DI17" s="222">
        <v>1</v>
      </c>
      <c r="DJ17" s="222">
        <v>0</v>
      </c>
      <c r="DK17" s="222">
        <v>0</v>
      </c>
      <c r="DL17" s="222">
        <v>8</v>
      </c>
      <c r="DM17" s="244">
        <v>1</v>
      </c>
      <c r="DN17" s="222">
        <v>0</v>
      </c>
      <c r="DO17" s="222">
        <v>0</v>
      </c>
      <c r="DP17" s="222">
        <v>0</v>
      </c>
      <c r="DQ17" s="222">
        <v>0</v>
      </c>
      <c r="DR17" s="244">
        <v>1</v>
      </c>
      <c r="DS17" s="222">
        <v>1</v>
      </c>
      <c r="DT17" s="222">
        <v>0</v>
      </c>
      <c r="DU17" s="222">
        <v>0</v>
      </c>
      <c r="DV17" s="222">
        <v>0</v>
      </c>
      <c r="DW17" s="244">
        <v>0</v>
      </c>
      <c r="DX17" s="222">
        <v>0</v>
      </c>
      <c r="DY17" s="222">
        <v>0</v>
      </c>
      <c r="DZ17" s="222">
        <v>0</v>
      </c>
      <c r="EA17" s="222">
        <v>0</v>
      </c>
      <c r="EB17" s="244">
        <v>1</v>
      </c>
      <c r="EC17" s="222">
        <v>2</v>
      </c>
      <c r="ED17" s="222"/>
      <c r="EE17" s="222"/>
      <c r="EF17" s="222"/>
      <c r="EG17" s="244">
        <v>1</v>
      </c>
      <c r="EH17" s="222">
        <v>1</v>
      </c>
      <c r="EI17" s="222"/>
      <c r="EJ17" s="222"/>
      <c r="EK17" s="222"/>
      <c r="EL17" s="244">
        <f>6.67/8</f>
        <v>0.83374999999999999</v>
      </c>
      <c r="EM17" s="222"/>
      <c r="EN17" s="222"/>
      <c r="EO17" s="222"/>
      <c r="EP17" s="222"/>
      <c r="EQ17" s="244">
        <v>1</v>
      </c>
      <c r="ER17" s="222"/>
      <c r="ES17" s="222"/>
      <c r="ET17" s="222"/>
      <c r="EU17" s="222"/>
      <c r="EV17" s="244">
        <v>1</v>
      </c>
      <c r="EW17" s="222">
        <v>2</v>
      </c>
      <c r="EX17" s="222"/>
      <c r="EY17" s="222"/>
      <c r="EZ17" s="222">
        <v>1</v>
      </c>
      <c r="FA17" s="244">
        <v>1</v>
      </c>
      <c r="FB17" s="222">
        <v>2</v>
      </c>
      <c r="FC17" s="222"/>
      <c r="FD17" s="222"/>
      <c r="FE17" s="222">
        <v>1</v>
      </c>
      <c r="FF17" s="223">
        <f>7-(L17+Q17+V17+AA17+AF17+AK17+AP17)</f>
        <v>0</v>
      </c>
      <c r="FG17" s="90">
        <f t="shared" si="0"/>
        <v>28.833749999999998</v>
      </c>
      <c r="FH17" s="231">
        <f t="shared" si="1"/>
        <v>28.833749999999998</v>
      </c>
      <c r="FI17" s="235">
        <f t="shared" si="2"/>
        <v>26</v>
      </c>
      <c r="FJ17" s="236">
        <f t="shared" si="2"/>
        <v>0</v>
      </c>
      <c r="FK17" s="237">
        <f t="shared" si="2"/>
        <v>0</v>
      </c>
      <c r="FL17" s="239">
        <f t="shared" si="2"/>
        <v>57</v>
      </c>
      <c r="FM17" s="240"/>
      <c r="FN17" s="240"/>
      <c r="FO17" s="232"/>
      <c r="FP17" s="233"/>
      <c r="FQ17" s="234"/>
    </row>
    <row r="18" spans="1:175" ht="15.75" thickBot="1" x14ac:dyDescent="0.3">
      <c r="A18" s="88" t="s">
        <v>124</v>
      </c>
      <c r="B18" s="81">
        <v>14</v>
      </c>
      <c r="C18" s="43" t="s">
        <v>119</v>
      </c>
      <c r="D18" s="81">
        <v>73189278</v>
      </c>
      <c r="E18" s="83">
        <v>44139</v>
      </c>
      <c r="F18" s="84" t="s">
        <v>15</v>
      </c>
      <c r="G18" s="244">
        <v>1</v>
      </c>
      <c r="H18" s="222">
        <v>1</v>
      </c>
      <c r="I18" s="222">
        <v>0</v>
      </c>
      <c r="J18" s="222">
        <v>0</v>
      </c>
      <c r="K18" s="222">
        <v>0</v>
      </c>
      <c r="L18" s="244">
        <v>1</v>
      </c>
      <c r="M18" s="222">
        <v>2</v>
      </c>
      <c r="N18" s="222">
        <v>1</v>
      </c>
      <c r="O18" s="222">
        <v>0</v>
      </c>
      <c r="P18" s="222">
        <v>0</v>
      </c>
      <c r="Q18" s="244">
        <v>1</v>
      </c>
      <c r="R18" s="222">
        <v>2</v>
      </c>
      <c r="S18" s="222">
        <v>0.5</v>
      </c>
      <c r="T18" s="222">
        <v>0</v>
      </c>
      <c r="U18" s="222">
        <v>0</v>
      </c>
      <c r="V18" s="244">
        <v>1</v>
      </c>
      <c r="W18" s="222">
        <v>1</v>
      </c>
      <c r="X18" s="222">
        <v>0</v>
      </c>
      <c r="Y18" s="222">
        <v>0</v>
      </c>
      <c r="Z18" s="222">
        <v>0</v>
      </c>
      <c r="AA18" s="244">
        <v>1</v>
      </c>
      <c r="AB18" s="222">
        <v>2</v>
      </c>
      <c r="AC18" s="222">
        <v>1</v>
      </c>
      <c r="AD18" s="222">
        <v>0</v>
      </c>
      <c r="AE18" s="222">
        <v>0</v>
      </c>
      <c r="AF18" s="244">
        <v>1</v>
      </c>
      <c r="AG18" s="222">
        <v>0</v>
      </c>
      <c r="AH18" s="222">
        <v>0</v>
      </c>
      <c r="AI18" s="222">
        <v>0</v>
      </c>
      <c r="AJ18" s="222">
        <v>0</v>
      </c>
      <c r="AK18" s="244">
        <v>1</v>
      </c>
      <c r="AL18" s="222">
        <v>0</v>
      </c>
      <c r="AM18" s="222">
        <v>0</v>
      </c>
      <c r="AN18" s="222">
        <v>0</v>
      </c>
      <c r="AO18" s="222">
        <v>0</v>
      </c>
      <c r="AP18" s="244">
        <v>1</v>
      </c>
      <c r="AQ18" s="222">
        <v>2</v>
      </c>
      <c r="AR18" s="222">
        <v>0.5</v>
      </c>
      <c r="AS18" s="222">
        <v>0</v>
      </c>
      <c r="AT18" s="222">
        <v>0</v>
      </c>
      <c r="AU18" s="244">
        <v>1</v>
      </c>
      <c r="AV18" s="222">
        <v>2</v>
      </c>
      <c r="AW18" s="222">
        <v>1</v>
      </c>
      <c r="AX18" s="222">
        <v>0</v>
      </c>
      <c r="AY18" s="222">
        <v>0</v>
      </c>
      <c r="AZ18" s="244">
        <v>1</v>
      </c>
      <c r="BA18" s="222">
        <v>2</v>
      </c>
      <c r="BB18" s="222">
        <v>1</v>
      </c>
      <c r="BC18" s="222">
        <v>0</v>
      </c>
      <c r="BD18" s="222">
        <v>0</v>
      </c>
      <c r="BE18" s="244">
        <v>1</v>
      </c>
      <c r="BF18" s="222">
        <v>2</v>
      </c>
      <c r="BG18" s="222">
        <v>0.5</v>
      </c>
      <c r="BH18" s="222">
        <v>0</v>
      </c>
      <c r="BI18" s="222">
        <v>0</v>
      </c>
      <c r="BJ18" s="244">
        <v>1</v>
      </c>
      <c r="BK18" s="222">
        <v>2</v>
      </c>
      <c r="BL18" s="222">
        <v>1</v>
      </c>
      <c r="BM18" s="222">
        <v>0</v>
      </c>
      <c r="BN18" s="222">
        <v>0</v>
      </c>
      <c r="BO18" s="244">
        <v>1</v>
      </c>
      <c r="BP18" s="222">
        <v>0.5</v>
      </c>
      <c r="BQ18" s="222">
        <v>0</v>
      </c>
      <c r="BR18" s="222">
        <v>0</v>
      </c>
      <c r="BS18" s="222">
        <v>0</v>
      </c>
      <c r="BT18" s="244">
        <v>1</v>
      </c>
      <c r="BU18" s="222">
        <v>0</v>
      </c>
      <c r="BV18" s="222">
        <v>0</v>
      </c>
      <c r="BW18" s="222">
        <v>0</v>
      </c>
      <c r="BX18" s="222">
        <v>0</v>
      </c>
      <c r="BY18" s="244">
        <v>1</v>
      </c>
      <c r="BZ18" s="222">
        <v>2</v>
      </c>
      <c r="CA18" s="222">
        <v>0.5</v>
      </c>
      <c r="CB18" s="222">
        <v>0</v>
      </c>
      <c r="CC18" s="222">
        <v>0</v>
      </c>
      <c r="CD18" s="244">
        <v>1</v>
      </c>
      <c r="CE18" s="222">
        <v>2</v>
      </c>
      <c r="CF18" s="222">
        <v>0</v>
      </c>
      <c r="CG18" s="222">
        <v>0</v>
      </c>
      <c r="CH18" s="222">
        <v>0</v>
      </c>
      <c r="CI18" s="244">
        <v>1</v>
      </c>
      <c r="CJ18" s="222">
        <v>2</v>
      </c>
      <c r="CK18" s="222">
        <v>1</v>
      </c>
      <c r="CL18" s="222">
        <v>0</v>
      </c>
      <c r="CM18" s="222">
        <v>0</v>
      </c>
      <c r="CN18" s="244">
        <v>1</v>
      </c>
      <c r="CO18" s="222">
        <v>2</v>
      </c>
      <c r="CP18" s="222">
        <v>1</v>
      </c>
      <c r="CQ18" s="222">
        <v>0</v>
      </c>
      <c r="CR18" s="222">
        <v>0</v>
      </c>
      <c r="CS18" s="244">
        <v>1</v>
      </c>
      <c r="CT18" s="222">
        <v>0</v>
      </c>
      <c r="CU18" s="222">
        <v>0</v>
      </c>
      <c r="CV18" s="222">
        <v>0</v>
      </c>
      <c r="CW18" s="222">
        <v>0</v>
      </c>
      <c r="CX18" s="244">
        <v>1</v>
      </c>
      <c r="CY18" s="222">
        <v>0</v>
      </c>
      <c r="CZ18" s="222">
        <v>0</v>
      </c>
      <c r="DA18" s="222">
        <v>0</v>
      </c>
      <c r="DB18" s="222">
        <v>0</v>
      </c>
      <c r="DC18" s="244">
        <v>1</v>
      </c>
      <c r="DD18" s="222">
        <v>0</v>
      </c>
      <c r="DE18" s="222">
        <v>0</v>
      </c>
      <c r="DF18" s="222">
        <v>0</v>
      </c>
      <c r="DG18" s="222">
        <v>0</v>
      </c>
      <c r="DH18" s="244">
        <v>1</v>
      </c>
      <c r="DI18" s="222">
        <v>1</v>
      </c>
      <c r="DJ18" s="222">
        <v>0</v>
      </c>
      <c r="DK18" s="222">
        <v>0</v>
      </c>
      <c r="DL18" s="222">
        <v>0</v>
      </c>
      <c r="DM18" s="244">
        <v>1</v>
      </c>
      <c r="DN18" s="222">
        <v>1</v>
      </c>
      <c r="DO18" s="222">
        <v>0</v>
      </c>
      <c r="DP18" s="222">
        <v>0</v>
      </c>
      <c r="DQ18" s="222">
        <v>0</v>
      </c>
      <c r="DR18" s="244">
        <v>1</v>
      </c>
      <c r="DS18" s="222">
        <v>2</v>
      </c>
      <c r="DT18" s="222">
        <v>0</v>
      </c>
      <c r="DU18" s="222">
        <v>0</v>
      </c>
      <c r="DV18" s="222">
        <v>0</v>
      </c>
      <c r="DW18" s="244">
        <v>1</v>
      </c>
      <c r="DX18" s="222">
        <v>1</v>
      </c>
      <c r="DY18" s="222">
        <v>0</v>
      </c>
      <c r="DZ18" s="222">
        <v>0</v>
      </c>
      <c r="EA18" s="222">
        <v>0</v>
      </c>
      <c r="EB18" s="244">
        <v>1</v>
      </c>
      <c r="EC18" s="222">
        <v>2</v>
      </c>
      <c r="ED18" s="222"/>
      <c r="EE18" s="222"/>
      <c r="EF18" s="222"/>
      <c r="EG18" s="244">
        <v>1</v>
      </c>
      <c r="EH18" s="222">
        <v>1</v>
      </c>
      <c r="EI18" s="222"/>
      <c r="EJ18" s="222"/>
      <c r="EK18" s="222"/>
      <c r="EL18" s="244">
        <v>1</v>
      </c>
      <c r="EM18" s="222"/>
      <c r="EN18" s="222"/>
      <c r="EO18" s="222"/>
      <c r="EP18" s="222"/>
      <c r="EQ18" s="244">
        <v>1</v>
      </c>
      <c r="ER18" s="222">
        <v>2</v>
      </c>
      <c r="ES18" s="222"/>
      <c r="ET18" s="222"/>
      <c r="EU18" s="222"/>
      <c r="EV18" s="244">
        <v>1</v>
      </c>
      <c r="EW18" s="222"/>
      <c r="EX18" s="222"/>
      <c r="EY18" s="222"/>
      <c r="EZ18" s="222"/>
      <c r="FA18" s="244">
        <v>1</v>
      </c>
      <c r="FB18" s="222">
        <v>2</v>
      </c>
      <c r="FC18" s="222"/>
      <c r="FD18" s="222"/>
      <c r="FE18" s="222"/>
      <c r="FF18" s="223"/>
      <c r="FG18" s="90">
        <f t="shared" si="0"/>
        <v>30</v>
      </c>
      <c r="FH18" s="231">
        <f t="shared" si="1"/>
        <v>30</v>
      </c>
      <c r="FI18" s="235">
        <f t="shared" si="2"/>
        <v>38.5</v>
      </c>
      <c r="FJ18" s="236">
        <f t="shared" si="2"/>
        <v>9</v>
      </c>
      <c r="FK18" s="237">
        <f t="shared" si="2"/>
        <v>0</v>
      </c>
      <c r="FL18" s="239">
        <f t="shared" si="2"/>
        <v>0</v>
      </c>
      <c r="FM18" s="240"/>
      <c r="FN18" s="240"/>
      <c r="FO18" s="232"/>
      <c r="FP18" s="233"/>
      <c r="FQ18" s="234"/>
    </row>
    <row r="19" spans="1:175" ht="15.75" thickBot="1" x14ac:dyDescent="0.3">
      <c r="A19" s="88" t="s">
        <v>126</v>
      </c>
      <c r="B19" s="113">
        <v>15</v>
      </c>
      <c r="C19" s="85" t="s">
        <v>33</v>
      </c>
      <c r="D19" s="81">
        <v>47841984</v>
      </c>
      <c r="E19" s="83">
        <v>43617</v>
      </c>
      <c r="F19" s="84" t="s">
        <v>15</v>
      </c>
      <c r="G19" s="244">
        <v>1</v>
      </c>
      <c r="H19" s="222">
        <v>0</v>
      </c>
      <c r="I19" s="222">
        <v>0</v>
      </c>
      <c r="J19" s="222">
        <v>0</v>
      </c>
      <c r="K19" s="222">
        <v>1</v>
      </c>
      <c r="L19" s="244">
        <v>1</v>
      </c>
      <c r="M19" s="222">
        <v>0</v>
      </c>
      <c r="N19" s="222">
        <v>0</v>
      </c>
      <c r="O19" s="222">
        <v>0</v>
      </c>
      <c r="P19" s="222">
        <v>1</v>
      </c>
      <c r="Q19" s="244">
        <v>1</v>
      </c>
      <c r="R19" s="222">
        <v>0</v>
      </c>
      <c r="S19" s="222">
        <v>0</v>
      </c>
      <c r="T19" s="222">
        <v>0</v>
      </c>
      <c r="U19" s="222">
        <v>1</v>
      </c>
      <c r="V19" s="244">
        <v>1</v>
      </c>
      <c r="W19" s="222">
        <v>0</v>
      </c>
      <c r="X19" s="222">
        <v>0</v>
      </c>
      <c r="Y19" s="222">
        <v>0</v>
      </c>
      <c r="Z19" s="222">
        <v>1</v>
      </c>
      <c r="AA19" s="244">
        <v>1</v>
      </c>
      <c r="AB19" s="222">
        <v>0</v>
      </c>
      <c r="AC19" s="222">
        <v>0</v>
      </c>
      <c r="AD19" s="222">
        <v>0</v>
      </c>
      <c r="AE19" s="222">
        <v>1</v>
      </c>
      <c r="AF19" s="244">
        <v>1</v>
      </c>
      <c r="AG19" s="222">
        <v>0</v>
      </c>
      <c r="AH19" s="222">
        <v>0</v>
      </c>
      <c r="AI19" s="222">
        <v>0</v>
      </c>
      <c r="AJ19" s="222">
        <v>1</v>
      </c>
      <c r="AK19" s="244">
        <v>1</v>
      </c>
      <c r="AL19" s="222">
        <v>0</v>
      </c>
      <c r="AM19" s="222">
        <v>0</v>
      </c>
      <c r="AN19" s="222">
        <v>0</v>
      </c>
      <c r="AO19" s="222">
        <v>0</v>
      </c>
      <c r="AP19" s="244">
        <v>1</v>
      </c>
      <c r="AQ19" s="222">
        <v>2</v>
      </c>
      <c r="AR19" s="222">
        <v>0</v>
      </c>
      <c r="AS19" s="222">
        <v>0</v>
      </c>
      <c r="AT19" s="222">
        <v>8</v>
      </c>
      <c r="AU19" s="244">
        <v>1</v>
      </c>
      <c r="AV19" s="222">
        <v>2</v>
      </c>
      <c r="AW19" s="222">
        <v>0</v>
      </c>
      <c r="AX19" s="222">
        <v>0</v>
      </c>
      <c r="AY19" s="222">
        <v>8</v>
      </c>
      <c r="AZ19" s="244">
        <v>1</v>
      </c>
      <c r="BA19" s="222">
        <v>2</v>
      </c>
      <c r="BB19" s="222">
        <v>0</v>
      </c>
      <c r="BC19" s="222">
        <v>0</v>
      </c>
      <c r="BD19" s="222">
        <v>8</v>
      </c>
      <c r="BE19" s="244">
        <v>1</v>
      </c>
      <c r="BF19" s="222">
        <v>2</v>
      </c>
      <c r="BG19" s="222">
        <v>0</v>
      </c>
      <c r="BH19" s="222">
        <v>0</v>
      </c>
      <c r="BI19" s="222">
        <v>8</v>
      </c>
      <c r="BJ19" s="244">
        <v>1</v>
      </c>
      <c r="BK19" s="222">
        <v>2</v>
      </c>
      <c r="BL19" s="222">
        <v>0</v>
      </c>
      <c r="BM19" s="222">
        <v>0</v>
      </c>
      <c r="BN19" s="222">
        <v>8</v>
      </c>
      <c r="BO19" s="244">
        <v>1</v>
      </c>
      <c r="BP19" s="222">
        <v>2</v>
      </c>
      <c r="BQ19" s="222">
        <v>0</v>
      </c>
      <c r="BR19" s="222">
        <v>0</v>
      </c>
      <c r="BS19" s="222">
        <v>8</v>
      </c>
      <c r="BT19" s="244">
        <v>1</v>
      </c>
      <c r="BU19" s="222">
        <v>0</v>
      </c>
      <c r="BV19" s="222">
        <v>0</v>
      </c>
      <c r="BW19" s="222">
        <v>0</v>
      </c>
      <c r="BX19" s="222">
        <v>0</v>
      </c>
      <c r="BY19" s="244">
        <v>1</v>
      </c>
      <c r="BZ19" s="222">
        <v>2</v>
      </c>
      <c r="CA19" s="222">
        <v>0</v>
      </c>
      <c r="CB19" s="222">
        <v>0</v>
      </c>
      <c r="CC19" s="222">
        <v>1</v>
      </c>
      <c r="CD19" s="244">
        <v>1</v>
      </c>
      <c r="CE19" s="222">
        <v>2</v>
      </c>
      <c r="CF19" s="222">
        <v>0</v>
      </c>
      <c r="CG19" s="222">
        <v>0</v>
      </c>
      <c r="CH19" s="222">
        <v>1</v>
      </c>
      <c r="CI19" s="244">
        <v>1</v>
      </c>
      <c r="CJ19" s="222">
        <v>2</v>
      </c>
      <c r="CK19" s="222">
        <v>0</v>
      </c>
      <c r="CL19" s="222">
        <v>0</v>
      </c>
      <c r="CM19" s="222">
        <v>1</v>
      </c>
      <c r="CN19" s="244">
        <v>1</v>
      </c>
      <c r="CO19" s="222">
        <v>2</v>
      </c>
      <c r="CP19" s="222">
        <v>0</v>
      </c>
      <c r="CQ19" s="222">
        <v>0</v>
      </c>
      <c r="CR19" s="222">
        <v>1</v>
      </c>
      <c r="CS19" s="244">
        <v>1</v>
      </c>
      <c r="CT19" s="222">
        <v>2</v>
      </c>
      <c r="CU19" s="222">
        <v>0</v>
      </c>
      <c r="CV19" s="222">
        <v>0</v>
      </c>
      <c r="CW19" s="222">
        <v>1</v>
      </c>
      <c r="CX19" s="244">
        <v>1</v>
      </c>
      <c r="CY19" s="222">
        <v>2</v>
      </c>
      <c r="CZ19" s="222">
        <v>0</v>
      </c>
      <c r="DA19" s="222">
        <v>0</v>
      </c>
      <c r="DB19" s="222">
        <v>1</v>
      </c>
      <c r="DC19" s="244">
        <v>1</v>
      </c>
      <c r="DD19" s="222">
        <v>0</v>
      </c>
      <c r="DE19" s="222">
        <v>0</v>
      </c>
      <c r="DF19" s="222">
        <v>0</v>
      </c>
      <c r="DG19" s="222">
        <v>0</v>
      </c>
      <c r="DH19" s="244">
        <v>1</v>
      </c>
      <c r="DI19" s="222">
        <v>2</v>
      </c>
      <c r="DJ19" s="222">
        <v>0</v>
      </c>
      <c r="DK19" s="222">
        <v>0</v>
      </c>
      <c r="DL19" s="222">
        <v>8</v>
      </c>
      <c r="DM19" s="244">
        <v>1</v>
      </c>
      <c r="DN19" s="222">
        <v>2</v>
      </c>
      <c r="DO19" s="222">
        <v>0</v>
      </c>
      <c r="DP19" s="222">
        <v>0</v>
      </c>
      <c r="DQ19" s="222">
        <v>8</v>
      </c>
      <c r="DR19" s="244">
        <v>1</v>
      </c>
      <c r="DS19" s="222">
        <v>2</v>
      </c>
      <c r="DT19" s="222">
        <v>0</v>
      </c>
      <c r="DU19" s="222">
        <v>0</v>
      </c>
      <c r="DV19" s="222">
        <v>8</v>
      </c>
      <c r="DW19" s="244">
        <v>1</v>
      </c>
      <c r="DX19" s="222">
        <v>2</v>
      </c>
      <c r="DY19" s="222">
        <v>0</v>
      </c>
      <c r="DZ19" s="222">
        <v>0</v>
      </c>
      <c r="EA19" s="222">
        <v>8</v>
      </c>
      <c r="EB19" s="244">
        <v>1</v>
      </c>
      <c r="EC19" s="222">
        <v>2</v>
      </c>
      <c r="ED19" s="222"/>
      <c r="EE19" s="222"/>
      <c r="EF19" s="222">
        <v>8</v>
      </c>
      <c r="EG19" s="244">
        <v>1</v>
      </c>
      <c r="EH19" s="222">
        <v>2</v>
      </c>
      <c r="EI19" s="222"/>
      <c r="EJ19" s="222"/>
      <c r="EK19" s="222">
        <v>8</v>
      </c>
      <c r="EL19" s="244">
        <v>1</v>
      </c>
      <c r="EM19" s="222"/>
      <c r="EN19" s="222"/>
      <c r="EO19" s="222"/>
      <c r="EP19" s="222"/>
      <c r="EQ19" s="244">
        <v>1</v>
      </c>
      <c r="ER19" s="222">
        <v>2</v>
      </c>
      <c r="ES19" s="222"/>
      <c r="ET19" s="222"/>
      <c r="EU19" s="222">
        <v>1</v>
      </c>
      <c r="EV19" s="244">
        <v>1</v>
      </c>
      <c r="EW19" s="222">
        <v>2</v>
      </c>
      <c r="EX19" s="222"/>
      <c r="EY19" s="222"/>
      <c r="EZ19" s="222">
        <v>1</v>
      </c>
      <c r="FA19" s="244">
        <v>1</v>
      </c>
      <c r="FB19" s="222">
        <v>2</v>
      </c>
      <c r="FC19" s="222"/>
      <c r="FD19" s="222"/>
      <c r="FE19" s="222">
        <v>1</v>
      </c>
      <c r="FF19" s="223">
        <f>7-(L19+Q19+V19+AA19+AF19+AK19+AP19)</f>
        <v>0</v>
      </c>
      <c r="FG19" s="90">
        <f t="shared" si="0"/>
        <v>30</v>
      </c>
      <c r="FH19" s="231">
        <f t="shared" si="1"/>
        <v>30</v>
      </c>
      <c r="FI19" s="235">
        <f t="shared" si="2"/>
        <v>42</v>
      </c>
      <c r="FJ19" s="236">
        <f t="shared" si="2"/>
        <v>0</v>
      </c>
      <c r="FK19" s="237">
        <f t="shared" si="2"/>
        <v>0</v>
      </c>
      <c r="FL19" s="239">
        <f t="shared" si="2"/>
        <v>111</v>
      </c>
      <c r="FM19" s="240"/>
      <c r="FN19" s="240"/>
      <c r="FO19" s="232"/>
      <c r="FP19" s="233"/>
      <c r="FQ19" s="234"/>
    </row>
    <row r="20" spans="1:175" ht="15.75" thickBot="1" x14ac:dyDescent="0.3">
      <c r="A20" s="88" t="s">
        <v>124</v>
      </c>
      <c r="B20" s="81">
        <v>16</v>
      </c>
      <c r="C20" s="85" t="s">
        <v>130</v>
      </c>
      <c r="D20" s="81">
        <v>46524614</v>
      </c>
      <c r="E20" s="83">
        <v>44166</v>
      </c>
      <c r="F20" s="84" t="s">
        <v>15</v>
      </c>
      <c r="G20" s="244">
        <v>1</v>
      </c>
      <c r="H20" s="222">
        <v>2</v>
      </c>
      <c r="I20" s="222">
        <v>1</v>
      </c>
      <c r="J20" s="222">
        <v>0</v>
      </c>
      <c r="K20" s="222">
        <v>0</v>
      </c>
      <c r="L20" s="244">
        <v>1</v>
      </c>
      <c r="M20" s="222">
        <v>2</v>
      </c>
      <c r="N20" s="222">
        <v>1</v>
      </c>
      <c r="O20" s="222">
        <v>0</v>
      </c>
      <c r="P20" s="222">
        <v>0</v>
      </c>
      <c r="Q20" s="244">
        <v>0</v>
      </c>
      <c r="R20" s="222">
        <v>0</v>
      </c>
      <c r="S20" s="222">
        <v>0</v>
      </c>
      <c r="T20" s="222">
        <v>0</v>
      </c>
      <c r="U20" s="222">
        <v>0</v>
      </c>
      <c r="V20" s="244">
        <v>1</v>
      </c>
      <c r="W20" s="222">
        <v>2</v>
      </c>
      <c r="X20" s="222">
        <v>1</v>
      </c>
      <c r="Y20" s="222">
        <v>0</v>
      </c>
      <c r="Z20" s="222">
        <v>0</v>
      </c>
      <c r="AA20" s="244">
        <v>1</v>
      </c>
      <c r="AB20" s="222">
        <v>2</v>
      </c>
      <c r="AC20" s="222">
        <v>1</v>
      </c>
      <c r="AD20" s="222">
        <v>0</v>
      </c>
      <c r="AE20" s="222">
        <v>0</v>
      </c>
      <c r="AF20" s="244">
        <v>1</v>
      </c>
      <c r="AG20" s="222">
        <v>0</v>
      </c>
      <c r="AH20" s="222">
        <v>0</v>
      </c>
      <c r="AI20" s="222">
        <v>0</v>
      </c>
      <c r="AJ20" s="222">
        <v>0</v>
      </c>
      <c r="AK20" s="244">
        <v>1</v>
      </c>
      <c r="AL20" s="222">
        <v>0</v>
      </c>
      <c r="AM20" s="222">
        <v>0</v>
      </c>
      <c r="AN20" s="222">
        <v>0</v>
      </c>
      <c r="AO20" s="222">
        <v>0</v>
      </c>
      <c r="AP20" s="244">
        <v>1</v>
      </c>
      <c r="AQ20" s="222">
        <v>2</v>
      </c>
      <c r="AR20" s="222">
        <v>0</v>
      </c>
      <c r="AS20" s="222">
        <v>0</v>
      </c>
      <c r="AT20" s="222">
        <v>0</v>
      </c>
      <c r="AU20" s="244">
        <v>1</v>
      </c>
      <c r="AV20" s="222">
        <v>1</v>
      </c>
      <c r="AW20" s="222">
        <v>0</v>
      </c>
      <c r="AX20" s="222">
        <v>0</v>
      </c>
      <c r="AY20" s="222">
        <v>0</v>
      </c>
      <c r="AZ20" s="244">
        <v>1</v>
      </c>
      <c r="BA20" s="222">
        <v>2</v>
      </c>
      <c r="BB20" s="222">
        <v>0</v>
      </c>
      <c r="BC20" s="222">
        <v>0</v>
      </c>
      <c r="BD20" s="222">
        <v>0</v>
      </c>
      <c r="BE20" s="244">
        <v>1</v>
      </c>
      <c r="BF20" s="222">
        <v>2</v>
      </c>
      <c r="BG20" s="222">
        <v>0</v>
      </c>
      <c r="BH20" s="222">
        <v>0</v>
      </c>
      <c r="BI20" s="222">
        <v>0</v>
      </c>
      <c r="BJ20" s="244">
        <v>1</v>
      </c>
      <c r="BK20" s="222">
        <v>2</v>
      </c>
      <c r="BL20" s="222">
        <v>0</v>
      </c>
      <c r="BM20" s="222">
        <v>0</v>
      </c>
      <c r="BN20" s="222">
        <v>0</v>
      </c>
      <c r="BO20" s="244">
        <v>1</v>
      </c>
      <c r="BP20" s="222">
        <v>0</v>
      </c>
      <c r="BQ20" s="222">
        <v>0</v>
      </c>
      <c r="BR20" s="222">
        <v>0</v>
      </c>
      <c r="BS20" s="222">
        <v>0</v>
      </c>
      <c r="BT20" s="244">
        <v>1</v>
      </c>
      <c r="BU20" s="222">
        <v>0</v>
      </c>
      <c r="BV20" s="222">
        <v>0</v>
      </c>
      <c r="BW20" s="222">
        <v>0</v>
      </c>
      <c r="BX20" s="222">
        <v>0</v>
      </c>
      <c r="BY20" s="244">
        <v>1</v>
      </c>
      <c r="BZ20" s="222">
        <v>0</v>
      </c>
      <c r="CA20" s="222">
        <v>0</v>
      </c>
      <c r="CB20" s="222">
        <v>0</v>
      </c>
      <c r="CC20" s="222">
        <v>0</v>
      </c>
      <c r="CD20" s="244">
        <v>1</v>
      </c>
      <c r="CE20" s="222">
        <v>0</v>
      </c>
      <c r="CF20" s="222">
        <v>0</v>
      </c>
      <c r="CG20" s="222">
        <v>0</v>
      </c>
      <c r="CH20" s="222">
        <v>0</v>
      </c>
      <c r="CI20" s="244">
        <v>1</v>
      </c>
      <c r="CJ20" s="222">
        <v>0</v>
      </c>
      <c r="CK20" s="222">
        <v>0</v>
      </c>
      <c r="CL20" s="222">
        <v>0</v>
      </c>
      <c r="CM20" s="222">
        <v>0</v>
      </c>
      <c r="CN20" s="244">
        <v>1</v>
      </c>
      <c r="CO20" s="222">
        <v>0</v>
      </c>
      <c r="CP20" s="222">
        <v>0</v>
      </c>
      <c r="CQ20" s="222">
        <v>0</v>
      </c>
      <c r="CR20" s="222">
        <v>0</v>
      </c>
      <c r="CS20" s="244">
        <v>1</v>
      </c>
      <c r="CT20" s="222">
        <v>2</v>
      </c>
      <c r="CU20" s="222">
        <v>0</v>
      </c>
      <c r="CV20" s="222">
        <v>0</v>
      </c>
      <c r="CW20" s="222">
        <v>0</v>
      </c>
      <c r="CX20" s="244">
        <v>1</v>
      </c>
      <c r="CY20" s="222">
        <v>0</v>
      </c>
      <c r="CZ20" s="222">
        <v>0</v>
      </c>
      <c r="DA20" s="222">
        <v>0</v>
      </c>
      <c r="DB20" s="222">
        <v>0</v>
      </c>
      <c r="DC20" s="244">
        <v>1</v>
      </c>
      <c r="DD20" s="222">
        <v>0</v>
      </c>
      <c r="DE20" s="222">
        <v>0</v>
      </c>
      <c r="DF20" s="222">
        <v>0</v>
      </c>
      <c r="DG20" s="222">
        <v>0</v>
      </c>
      <c r="DH20" s="244">
        <v>1</v>
      </c>
      <c r="DI20" s="222">
        <v>0</v>
      </c>
      <c r="DJ20" s="222">
        <v>0</v>
      </c>
      <c r="DK20" s="222">
        <v>0</v>
      </c>
      <c r="DL20" s="222">
        <v>0</v>
      </c>
      <c r="DM20" s="244">
        <v>1</v>
      </c>
      <c r="DN20" s="222">
        <v>0</v>
      </c>
      <c r="DO20" s="222">
        <v>0</v>
      </c>
      <c r="DP20" s="222">
        <v>0</v>
      </c>
      <c r="DQ20" s="222">
        <v>0</v>
      </c>
      <c r="DR20" s="244">
        <v>1</v>
      </c>
      <c r="DS20" s="222">
        <v>2</v>
      </c>
      <c r="DT20" s="222">
        <v>0</v>
      </c>
      <c r="DU20" s="222">
        <v>0</v>
      </c>
      <c r="DV20" s="222">
        <v>0</v>
      </c>
      <c r="DW20" s="244">
        <v>1</v>
      </c>
      <c r="DX20" s="222">
        <v>1</v>
      </c>
      <c r="DY20" s="222">
        <v>0</v>
      </c>
      <c r="DZ20" s="222">
        <v>0</v>
      </c>
      <c r="EA20" s="222">
        <v>0</v>
      </c>
      <c r="EB20" s="244">
        <v>1</v>
      </c>
      <c r="EC20" s="222">
        <v>2</v>
      </c>
      <c r="ED20" s="222"/>
      <c r="EE20" s="222"/>
      <c r="EF20" s="222"/>
      <c r="EG20" s="244">
        <v>1</v>
      </c>
      <c r="EH20" s="222">
        <v>1</v>
      </c>
      <c r="EI20" s="222"/>
      <c r="EJ20" s="222"/>
      <c r="EK20" s="222"/>
      <c r="EL20" s="244">
        <v>1</v>
      </c>
      <c r="EM20" s="222"/>
      <c r="EN20" s="222"/>
      <c r="EO20" s="222"/>
      <c r="EP20" s="222"/>
      <c r="EQ20" s="244">
        <v>1</v>
      </c>
      <c r="ER20" s="222">
        <v>2</v>
      </c>
      <c r="ES20" s="222">
        <v>0.5</v>
      </c>
      <c r="ET20" s="222"/>
      <c r="EU20" s="222"/>
      <c r="EV20" s="244">
        <v>1</v>
      </c>
      <c r="EW20" s="222">
        <v>1</v>
      </c>
      <c r="EX20" s="222"/>
      <c r="EY20" s="222"/>
      <c r="EZ20" s="222"/>
      <c r="FA20" s="244">
        <v>1</v>
      </c>
      <c r="FB20" s="222">
        <v>2</v>
      </c>
      <c r="FC20" s="222"/>
      <c r="FD20" s="222"/>
      <c r="FE20" s="222"/>
      <c r="FF20" s="223"/>
      <c r="FG20" s="90">
        <f t="shared" si="0"/>
        <v>30</v>
      </c>
      <c r="FH20" s="231">
        <f t="shared" si="1"/>
        <v>30</v>
      </c>
      <c r="FI20" s="235">
        <f t="shared" si="2"/>
        <v>30</v>
      </c>
      <c r="FJ20" s="236">
        <f t="shared" si="2"/>
        <v>4.5</v>
      </c>
      <c r="FK20" s="237">
        <f t="shared" si="2"/>
        <v>0</v>
      </c>
      <c r="FL20" s="239">
        <f t="shared" si="2"/>
        <v>0</v>
      </c>
      <c r="FM20" s="240"/>
      <c r="FN20" s="240"/>
      <c r="FO20" s="232"/>
      <c r="FP20" s="233"/>
      <c r="FQ20" s="234"/>
    </row>
    <row r="21" spans="1:175" s="200" customFormat="1" ht="15.75" thickBot="1" x14ac:dyDescent="0.3">
      <c r="A21" s="88" t="s">
        <v>22</v>
      </c>
      <c r="B21" s="113">
        <v>17</v>
      </c>
      <c r="C21" s="85" t="s">
        <v>34</v>
      </c>
      <c r="D21" s="81">
        <v>73600241</v>
      </c>
      <c r="E21" s="83">
        <v>43784</v>
      </c>
      <c r="F21" s="84" t="s">
        <v>22</v>
      </c>
      <c r="G21" s="244">
        <v>1</v>
      </c>
      <c r="H21" s="222">
        <v>2</v>
      </c>
      <c r="I21" s="222">
        <v>0</v>
      </c>
      <c r="J21" s="222">
        <v>0</v>
      </c>
      <c r="K21" s="222">
        <v>0</v>
      </c>
      <c r="L21" s="244">
        <v>1</v>
      </c>
      <c r="M21" s="222">
        <v>2</v>
      </c>
      <c r="N21" s="222">
        <v>0</v>
      </c>
      <c r="O21" s="222">
        <v>0</v>
      </c>
      <c r="P21" s="222">
        <v>0</v>
      </c>
      <c r="Q21" s="244">
        <v>1</v>
      </c>
      <c r="R21" s="222">
        <v>2</v>
      </c>
      <c r="S21" s="222">
        <v>0.5</v>
      </c>
      <c r="T21" s="222">
        <v>0</v>
      </c>
      <c r="U21" s="222">
        <v>0</v>
      </c>
      <c r="V21" s="244">
        <v>1</v>
      </c>
      <c r="W21" s="222">
        <v>2</v>
      </c>
      <c r="X21" s="222">
        <v>1</v>
      </c>
      <c r="Y21" s="222">
        <v>0</v>
      </c>
      <c r="Z21" s="222">
        <v>0</v>
      </c>
      <c r="AA21" s="244">
        <v>1</v>
      </c>
      <c r="AB21" s="222">
        <v>1</v>
      </c>
      <c r="AC21" s="222">
        <v>0</v>
      </c>
      <c r="AD21" s="222">
        <v>0</v>
      </c>
      <c r="AE21" s="222">
        <v>0</v>
      </c>
      <c r="AF21" s="244">
        <v>1</v>
      </c>
      <c r="AG21" s="222">
        <v>0</v>
      </c>
      <c r="AH21" s="222">
        <v>0</v>
      </c>
      <c r="AI21" s="222">
        <v>0</v>
      </c>
      <c r="AJ21" s="222">
        <v>0</v>
      </c>
      <c r="AK21" s="244">
        <v>1</v>
      </c>
      <c r="AL21" s="222">
        <v>0</v>
      </c>
      <c r="AM21" s="222">
        <v>0</v>
      </c>
      <c r="AN21" s="222">
        <v>0</v>
      </c>
      <c r="AO21" s="222">
        <v>0</v>
      </c>
      <c r="AP21" s="244">
        <v>1</v>
      </c>
      <c r="AQ21" s="222">
        <v>2</v>
      </c>
      <c r="AR21" s="222">
        <v>0</v>
      </c>
      <c r="AS21" s="222">
        <v>0</v>
      </c>
      <c r="AT21" s="222">
        <v>0</v>
      </c>
      <c r="AU21" s="244">
        <v>1</v>
      </c>
      <c r="AV21" s="222">
        <v>2</v>
      </c>
      <c r="AW21" s="222">
        <v>0</v>
      </c>
      <c r="AX21" s="222">
        <v>0</v>
      </c>
      <c r="AY21" s="222">
        <v>0</v>
      </c>
      <c r="AZ21" s="244">
        <v>1</v>
      </c>
      <c r="BA21" s="222">
        <v>2</v>
      </c>
      <c r="BB21" s="222">
        <v>0</v>
      </c>
      <c r="BC21" s="222">
        <v>0</v>
      </c>
      <c r="BD21" s="222">
        <v>0</v>
      </c>
      <c r="BE21" s="244">
        <v>1</v>
      </c>
      <c r="BF21" s="222">
        <v>2</v>
      </c>
      <c r="BG21" s="222">
        <v>1</v>
      </c>
      <c r="BH21" s="222">
        <v>0</v>
      </c>
      <c r="BI21" s="222">
        <v>0</v>
      </c>
      <c r="BJ21" s="244">
        <v>1</v>
      </c>
      <c r="BK21" s="222">
        <v>2</v>
      </c>
      <c r="BL21" s="222">
        <v>0</v>
      </c>
      <c r="BM21" s="222">
        <v>0</v>
      </c>
      <c r="BN21" s="222">
        <v>0</v>
      </c>
      <c r="BO21" s="244">
        <v>1</v>
      </c>
      <c r="BP21" s="222">
        <v>0</v>
      </c>
      <c r="BQ21" s="222">
        <v>0</v>
      </c>
      <c r="BR21" s="222">
        <v>0</v>
      </c>
      <c r="BS21" s="222">
        <v>0</v>
      </c>
      <c r="BT21" s="244">
        <v>1</v>
      </c>
      <c r="BU21" s="222">
        <v>0</v>
      </c>
      <c r="BV21" s="222">
        <v>0</v>
      </c>
      <c r="BW21" s="222">
        <v>0</v>
      </c>
      <c r="BX21" s="222">
        <v>0</v>
      </c>
      <c r="BY21" s="244">
        <v>1</v>
      </c>
      <c r="BZ21" s="222">
        <v>2</v>
      </c>
      <c r="CA21" s="222">
        <v>0</v>
      </c>
      <c r="CB21" s="222">
        <v>0</v>
      </c>
      <c r="CC21" s="222">
        <v>0</v>
      </c>
      <c r="CD21" s="244">
        <v>1</v>
      </c>
      <c r="CE21" s="222">
        <v>2</v>
      </c>
      <c r="CF21" s="222">
        <v>1</v>
      </c>
      <c r="CG21" s="222">
        <v>0</v>
      </c>
      <c r="CH21" s="222">
        <v>0</v>
      </c>
      <c r="CI21" s="244">
        <v>1</v>
      </c>
      <c r="CJ21" s="222">
        <v>2</v>
      </c>
      <c r="CK21" s="222">
        <v>1</v>
      </c>
      <c r="CL21" s="222">
        <v>0</v>
      </c>
      <c r="CM21" s="222">
        <v>0</v>
      </c>
      <c r="CN21" s="244">
        <v>1</v>
      </c>
      <c r="CO21" s="222">
        <v>2</v>
      </c>
      <c r="CP21" s="222">
        <v>1</v>
      </c>
      <c r="CQ21" s="222">
        <v>0</v>
      </c>
      <c r="CR21" s="222">
        <v>0</v>
      </c>
      <c r="CS21" s="244">
        <v>1</v>
      </c>
      <c r="CT21" s="222">
        <v>2</v>
      </c>
      <c r="CU21" s="222">
        <v>0</v>
      </c>
      <c r="CV21" s="222">
        <v>0</v>
      </c>
      <c r="CW21" s="222">
        <v>0</v>
      </c>
      <c r="CX21" s="244">
        <v>1</v>
      </c>
      <c r="CY21" s="222">
        <v>0</v>
      </c>
      <c r="CZ21" s="222">
        <v>0</v>
      </c>
      <c r="DA21" s="222">
        <v>0</v>
      </c>
      <c r="DB21" s="222">
        <v>0</v>
      </c>
      <c r="DC21" s="244">
        <v>1</v>
      </c>
      <c r="DD21" s="222">
        <v>0</v>
      </c>
      <c r="DE21" s="222">
        <v>0</v>
      </c>
      <c r="DF21" s="222">
        <v>0</v>
      </c>
      <c r="DG21" s="222">
        <v>0</v>
      </c>
      <c r="DH21" s="244">
        <v>1</v>
      </c>
      <c r="DI21" s="222">
        <v>0</v>
      </c>
      <c r="DJ21" s="222">
        <v>0</v>
      </c>
      <c r="DK21" s="222">
        <v>0</v>
      </c>
      <c r="DL21" s="222">
        <v>0</v>
      </c>
      <c r="DM21" s="244">
        <v>1</v>
      </c>
      <c r="DN21" s="222">
        <v>0</v>
      </c>
      <c r="DO21" s="222">
        <v>0</v>
      </c>
      <c r="DP21" s="222">
        <v>0</v>
      </c>
      <c r="DQ21" s="222">
        <v>0</v>
      </c>
      <c r="DR21" s="244">
        <v>1</v>
      </c>
      <c r="DS21" s="222">
        <v>0</v>
      </c>
      <c r="DT21" s="222">
        <v>0</v>
      </c>
      <c r="DU21" s="222">
        <v>0</v>
      </c>
      <c r="DV21" s="222">
        <v>0</v>
      </c>
      <c r="DW21" s="244">
        <v>1</v>
      </c>
      <c r="DX21" s="222">
        <v>0</v>
      </c>
      <c r="DY21" s="222">
        <v>0</v>
      </c>
      <c r="DZ21" s="222">
        <v>0</v>
      </c>
      <c r="EA21" s="222">
        <v>0</v>
      </c>
      <c r="EB21" s="244">
        <v>1</v>
      </c>
      <c r="EC21" s="222"/>
      <c r="ED21" s="222"/>
      <c r="EE21" s="222"/>
      <c r="EF21" s="222"/>
      <c r="EG21" s="244">
        <v>1</v>
      </c>
      <c r="EH21" s="222"/>
      <c r="EI21" s="222"/>
      <c r="EJ21" s="222"/>
      <c r="EK21" s="222"/>
      <c r="EL21" s="244">
        <v>1</v>
      </c>
      <c r="EM21" s="222"/>
      <c r="EN21" s="222"/>
      <c r="EO21" s="222"/>
      <c r="EP21" s="222"/>
      <c r="EQ21" s="244">
        <v>1</v>
      </c>
      <c r="ER21" s="222"/>
      <c r="ES21" s="222"/>
      <c r="ET21" s="222"/>
      <c r="EU21" s="222"/>
      <c r="EV21" s="244">
        <v>1</v>
      </c>
      <c r="EW21" s="222"/>
      <c r="EX21" s="222"/>
      <c r="EY21" s="222"/>
      <c r="EZ21" s="222"/>
      <c r="FA21" s="244">
        <v>1</v>
      </c>
      <c r="FB21" s="222"/>
      <c r="FC21" s="222"/>
      <c r="FD21" s="222"/>
      <c r="FE21" s="222"/>
      <c r="FF21" s="223">
        <f>7-(L21+Q21+V21+AA21+AF21+AK21+AP21)</f>
        <v>0</v>
      </c>
      <c r="FG21" s="90">
        <f t="shared" si="0"/>
        <v>30</v>
      </c>
      <c r="FH21" s="231">
        <f t="shared" si="1"/>
        <v>30</v>
      </c>
      <c r="FI21" s="235">
        <f t="shared" si="2"/>
        <v>29</v>
      </c>
      <c r="FJ21" s="236">
        <f t="shared" si="2"/>
        <v>5.5</v>
      </c>
      <c r="FK21" s="237">
        <f t="shared" si="2"/>
        <v>0</v>
      </c>
      <c r="FL21" s="239">
        <f t="shared" si="2"/>
        <v>0</v>
      </c>
      <c r="FM21" s="240"/>
      <c r="FN21" s="240"/>
      <c r="FO21" s="232"/>
      <c r="FP21" s="233"/>
      <c r="FQ21" s="234"/>
      <c r="FR21" s="199"/>
      <c r="FS21" s="199"/>
    </row>
    <row r="22" spans="1:175" ht="15.75" thickBot="1" x14ac:dyDescent="0.3">
      <c r="A22" s="88" t="s">
        <v>124</v>
      </c>
      <c r="B22" s="81">
        <v>18</v>
      </c>
      <c r="C22" s="85" t="s">
        <v>35</v>
      </c>
      <c r="D22" s="81">
        <v>73855719</v>
      </c>
      <c r="E22" s="83">
        <v>43617</v>
      </c>
      <c r="F22" s="84" t="s">
        <v>15</v>
      </c>
      <c r="G22" s="244">
        <v>1</v>
      </c>
      <c r="H22" s="222">
        <v>2</v>
      </c>
      <c r="I22" s="222">
        <v>0</v>
      </c>
      <c r="J22" s="222">
        <v>0</v>
      </c>
      <c r="K22" s="222">
        <v>0</v>
      </c>
      <c r="L22" s="244">
        <v>1</v>
      </c>
      <c r="M22" s="222">
        <v>2</v>
      </c>
      <c r="N22" s="222">
        <v>0</v>
      </c>
      <c r="O22" s="222">
        <v>0</v>
      </c>
      <c r="P22" s="222">
        <v>0</v>
      </c>
      <c r="Q22" s="244">
        <v>1</v>
      </c>
      <c r="R22" s="222">
        <v>1.5</v>
      </c>
      <c r="S22" s="222">
        <v>0</v>
      </c>
      <c r="T22" s="222">
        <v>0</v>
      </c>
      <c r="U22" s="222">
        <v>0</v>
      </c>
      <c r="V22" s="244">
        <v>1</v>
      </c>
      <c r="W22" s="222">
        <v>1</v>
      </c>
      <c r="X22" s="222">
        <v>0</v>
      </c>
      <c r="Y22" s="222">
        <v>0</v>
      </c>
      <c r="Z22" s="222">
        <v>0</v>
      </c>
      <c r="AA22" s="244">
        <v>1</v>
      </c>
      <c r="AB22" s="222">
        <v>0</v>
      </c>
      <c r="AC22" s="222">
        <v>0</v>
      </c>
      <c r="AD22" s="222">
        <v>0</v>
      </c>
      <c r="AE22" s="222">
        <v>0</v>
      </c>
      <c r="AF22" s="244">
        <v>1</v>
      </c>
      <c r="AG22" s="222">
        <v>0</v>
      </c>
      <c r="AH22" s="222">
        <v>0</v>
      </c>
      <c r="AI22" s="222">
        <v>0</v>
      </c>
      <c r="AJ22" s="222">
        <v>0</v>
      </c>
      <c r="AK22" s="244">
        <v>1</v>
      </c>
      <c r="AL22" s="222">
        <v>0</v>
      </c>
      <c r="AM22" s="222">
        <v>0</v>
      </c>
      <c r="AN22" s="222">
        <v>0</v>
      </c>
      <c r="AO22" s="222">
        <v>0</v>
      </c>
      <c r="AP22" s="244">
        <v>1</v>
      </c>
      <c r="AQ22" s="222">
        <v>2</v>
      </c>
      <c r="AR22" s="222">
        <v>2</v>
      </c>
      <c r="AS22" s="222">
        <v>0</v>
      </c>
      <c r="AT22" s="222">
        <v>0</v>
      </c>
      <c r="AU22" s="244">
        <v>1</v>
      </c>
      <c r="AV22" s="222">
        <v>2</v>
      </c>
      <c r="AW22" s="222">
        <v>2</v>
      </c>
      <c r="AX22" s="222">
        <v>0</v>
      </c>
      <c r="AY22" s="222">
        <v>0</v>
      </c>
      <c r="AZ22" s="244">
        <v>1</v>
      </c>
      <c r="BA22" s="222">
        <v>2</v>
      </c>
      <c r="BB22" s="222">
        <v>2</v>
      </c>
      <c r="BC22" s="222">
        <v>0</v>
      </c>
      <c r="BD22" s="222">
        <v>0</v>
      </c>
      <c r="BE22" s="244">
        <v>1</v>
      </c>
      <c r="BF22" s="222">
        <v>2</v>
      </c>
      <c r="BG22" s="222">
        <v>0.5</v>
      </c>
      <c r="BH22" s="222">
        <v>0</v>
      </c>
      <c r="BI22" s="222">
        <v>0</v>
      </c>
      <c r="BJ22" s="244">
        <v>1</v>
      </c>
      <c r="BK22" s="222">
        <v>2</v>
      </c>
      <c r="BL22" s="222">
        <v>0.25</v>
      </c>
      <c r="BM22" s="222">
        <v>0</v>
      </c>
      <c r="BN22" s="222">
        <v>0</v>
      </c>
      <c r="BO22" s="244">
        <v>1</v>
      </c>
      <c r="BP22" s="222">
        <v>1</v>
      </c>
      <c r="BQ22" s="222">
        <v>0</v>
      </c>
      <c r="BR22" s="222">
        <v>0</v>
      </c>
      <c r="BS22" s="222">
        <v>0</v>
      </c>
      <c r="BT22" s="244">
        <v>1</v>
      </c>
      <c r="BU22" s="222">
        <v>0</v>
      </c>
      <c r="BV22" s="222">
        <v>0</v>
      </c>
      <c r="BW22" s="222">
        <v>0</v>
      </c>
      <c r="BX22" s="222">
        <v>0</v>
      </c>
      <c r="BY22" s="244">
        <v>1</v>
      </c>
      <c r="BZ22" s="222">
        <v>2</v>
      </c>
      <c r="CA22" s="222">
        <v>0.5</v>
      </c>
      <c r="CB22" s="222">
        <v>0</v>
      </c>
      <c r="CC22" s="222">
        <v>0</v>
      </c>
      <c r="CD22" s="244">
        <v>1</v>
      </c>
      <c r="CE22" s="222">
        <v>2</v>
      </c>
      <c r="CF22" s="222">
        <v>0.5</v>
      </c>
      <c r="CG22" s="222">
        <v>0</v>
      </c>
      <c r="CH22" s="222">
        <v>0</v>
      </c>
      <c r="CI22" s="244">
        <v>1</v>
      </c>
      <c r="CJ22" s="222">
        <v>2</v>
      </c>
      <c r="CK22" s="222">
        <v>0.25</v>
      </c>
      <c r="CL22" s="222">
        <v>0</v>
      </c>
      <c r="CM22" s="222">
        <v>0</v>
      </c>
      <c r="CN22" s="244">
        <v>1</v>
      </c>
      <c r="CO22" s="222">
        <v>2</v>
      </c>
      <c r="CP22" s="222">
        <v>0</v>
      </c>
      <c r="CQ22" s="222">
        <v>0</v>
      </c>
      <c r="CR22" s="222">
        <v>0</v>
      </c>
      <c r="CS22" s="244">
        <v>1</v>
      </c>
      <c r="CT22" s="222">
        <v>0</v>
      </c>
      <c r="CU22" s="222">
        <v>0</v>
      </c>
      <c r="CV22" s="222">
        <v>0</v>
      </c>
      <c r="CW22" s="222">
        <v>0</v>
      </c>
      <c r="CX22" s="244">
        <v>1</v>
      </c>
      <c r="CY22" s="222">
        <v>0</v>
      </c>
      <c r="CZ22" s="222">
        <v>0</v>
      </c>
      <c r="DA22" s="222">
        <v>0</v>
      </c>
      <c r="DB22" s="222">
        <v>0</v>
      </c>
      <c r="DC22" s="244">
        <v>1</v>
      </c>
      <c r="DD22" s="222">
        <v>0</v>
      </c>
      <c r="DE22" s="222">
        <v>0</v>
      </c>
      <c r="DF22" s="222">
        <v>0</v>
      </c>
      <c r="DG22" s="222">
        <v>0</v>
      </c>
      <c r="DH22" s="244">
        <v>1</v>
      </c>
      <c r="DI22" s="222">
        <v>0</v>
      </c>
      <c r="DJ22" s="222">
        <v>0</v>
      </c>
      <c r="DK22" s="222">
        <v>0</v>
      </c>
      <c r="DL22" s="222">
        <v>0</v>
      </c>
      <c r="DM22" s="244">
        <v>1</v>
      </c>
      <c r="DN22" s="222">
        <v>0.5</v>
      </c>
      <c r="DO22" s="222">
        <v>0</v>
      </c>
      <c r="DP22" s="222">
        <v>0</v>
      </c>
      <c r="DQ22" s="222">
        <v>0</v>
      </c>
      <c r="DR22" s="244">
        <v>1</v>
      </c>
      <c r="DS22" s="222">
        <v>0.5</v>
      </c>
      <c r="DT22" s="222">
        <v>0</v>
      </c>
      <c r="DU22" s="222">
        <v>0</v>
      </c>
      <c r="DV22" s="222">
        <v>0</v>
      </c>
      <c r="DW22" s="244">
        <v>1</v>
      </c>
      <c r="DX22" s="222">
        <v>1</v>
      </c>
      <c r="DY22" s="222">
        <v>0</v>
      </c>
      <c r="DZ22" s="222">
        <v>0</v>
      </c>
      <c r="EA22" s="222">
        <v>0</v>
      </c>
      <c r="EB22" s="244">
        <v>1</v>
      </c>
      <c r="EC22" s="222">
        <v>1.5</v>
      </c>
      <c r="ED22" s="222"/>
      <c r="EE22" s="222"/>
      <c r="EF22" s="222"/>
      <c r="EG22" s="244">
        <v>1</v>
      </c>
      <c r="EH22" s="222">
        <v>1</v>
      </c>
      <c r="EI22" s="222"/>
      <c r="EJ22" s="222"/>
      <c r="EK22" s="222"/>
      <c r="EL22" s="244">
        <v>1</v>
      </c>
      <c r="EM22" s="222"/>
      <c r="EN22" s="222"/>
      <c r="EO22" s="222"/>
      <c r="EP22" s="222"/>
      <c r="EQ22" s="244">
        <v>1</v>
      </c>
      <c r="ER22" s="222">
        <v>0.5</v>
      </c>
      <c r="ES22" s="222"/>
      <c r="ET22" s="222"/>
      <c r="EU22" s="222"/>
      <c r="EV22" s="244">
        <v>1</v>
      </c>
      <c r="EW22" s="222">
        <v>0.5</v>
      </c>
      <c r="EX22" s="222"/>
      <c r="EY22" s="222"/>
      <c r="EZ22" s="222"/>
      <c r="FA22" s="244">
        <v>1</v>
      </c>
      <c r="FB22" s="222">
        <v>1</v>
      </c>
      <c r="FC22" s="222"/>
      <c r="FD22" s="222"/>
      <c r="FE22" s="222"/>
      <c r="FF22" s="223">
        <f>7-(L22+Q22+V22+AA22+AF22+AK22+AP22)</f>
        <v>0</v>
      </c>
      <c r="FG22" s="90">
        <f t="shared" si="0"/>
        <v>30</v>
      </c>
      <c r="FH22" s="231">
        <f t="shared" si="1"/>
        <v>30</v>
      </c>
      <c r="FI22" s="235">
        <f t="shared" si="2"/>
        <v>32</v>
      </c>
      <c r="FJ22" s="236">
        <f t="shared" si="2"/>
        <v>8</v>
      </c>
      <c r="FK22" s="237">
        <f t="shared" si="2"/>
        <v>0</v>
      </c>
      <c r="FL22" s="239">
        <f t="shared" si="2"/>
        <v>0</v>
      </c>
      <c r="FM22" s="240"/>
      <c r="FN22" s="240"/>
      <c r="FO22" s="232"/>
      <c r="FP22" s="233"/>
      <c r="FQ22" s="234"/>
    </row>
    <row r="23" spans="1:175" ht="15.75" thickBot="1" x14ac:dyDescent="0.3">
      <c r="A23" s="88" t="s">
        <v>124</v>
      </c>
      <c r="B23" s="113">
        <v>19</v>
      </c>
      <c r="C23" s="85" t="s">
        <v>105</v>
      </c>
      <c r="D23" s="81">
        <v>70608374</v>
      </c>
      <c r="E23" s="83">
        <v>44075</v>
      </c>
      <c r="F23" s="84" t="s">
        <v>15</v>
      </c>
      <c r="G23" s="244">
        <v>1</v>
      </c>
      <c r="H23" s="222">
        <v>0</v>
      </c>
      <c r="I23" s="222">
        <v>0</v>
      </c>
      <c r="J23" s="222">
        <v>0</v>
      </c>
      <c r="K23" s="222">
        <v>0</v>
      </c>
      <c r="L23" s="244">
        <v>1</v>
      </c>
      <c r="M23" s="222">
        <v>0</v>
      </c>
      <c r="N23" s="222">
        <v>0</v>
      </c>
      <c r="O23" s="222">
        <v>0</v>
      </c>
      <c r="P23" s="222">
        <v>0</v>
      </c>
      <c r="Q23" s="244">
        <v>1</v>
      </c>
      <c r="R23" s="222">
        <v>0</v>
      </c>
      <c r="S23" s="222">
        <v>0</v>
      </c>
      <c r="T23" s="222">
        <v>0</v>
      </c>
      <c r="U23" s="222">
        <v>0</v>
      </c>
      <c r="V23" s="244">
        <v>1</v>
      </c>
      <c r="W23" s="222">
        <v>2</v>
      </c>
      <c r="X23" s="222">
        <v>1</v>
      </c>
      <c r="Y23" s="222">
        <v>0</v>
      </c>
      <c r="Z23" s="222">
        <v>0</v>
      </c>
      <c r="AA23" s="244">
        <v>1</v>
      </c>
      <c r="AB23" s="222">
        <v>2</v>
      </c>
      <c r="AC23" s="222">
        <v>1</v>
      </c>
      <c r="AD23" s="222">
        <v>0</v>
      </c>
      <c r="AE23" s="222">
        <v>0</v>
      </c>
      <c r="AF23" s="244">
        <v>1</v>
      </c>
      <c r="AG23" s="222">
        <v>2</v>
      </c>
      <c r="AH23" s="222">
        <v>0.5</v>
      </c>
      <c r="AI23" s="222">
        <v>0</v>
      </c>
      <c r="AJ23" s="222">
        <v>0</v>
      </c>
      <c r="AK23" s="244">
        <v>1</v>
      </c>
      <c r="AL23" s="222">
        <v>0</v>
      </c>
      <c r="AM23" s="222">
        <v>0</v>
      </c>
      <c r="AN23" s="222">
        <v>0</v>
      </c>
      <c r="AO23" s="222">
        <v>0</v>
      </c>
      <c r="AP23" s="244">
        <v>1</v>
      </c>
      <c r="AQ23" s="222">
        <v>2</v>
      </c>
      <c r="AR23" s="222">
        <v>1</v>
      </c>
      <c r="AS23" s="222">
        <v>0</v>
      </c>
      <c r="AT23" s="222">
        <v>0</v>
      </c>
      <c r="AU23" s="244">
        <v>1</v>
      </c>
      <c r="AV23" s="222">
        <v>2</v>
      </c>
      <c r="AW23" s="222">
        <v>1</v>
      </c>
      <c r="AX23" s="222">
        <v>0</v>
      </c>
      <c r="AY23" s="222">
        <v>0</v>
      </c>
      <c r="AZ23" s="244">
        <v>1</v>
      </c>
      <c r="BA23" s="222">
        <v>2</v>
      </c>
      <c r="BB23" s="222">
        <v>1</v>
      </c>
      <c r="BC23" s="222">
        <v>0</v>
      </c>
      <c r="BD23" s="222">
        <v>0</v>
      </c>
      <c r="BE23" s="244">
        <v>1</v>
      </c>
      <c r="BF23" s="222">
        <v>2</v>
      </c>
      <c r="BG23" s="222">
        <v>0.5</v>
      </c>
      <c r="BH23" s="222">
        <v>0</v>
      </c>
      <c r="BI23" s="222">
        <v>0</v>
      </c>
      <c r="BJ23" s="244">
        <v>0</v>
      </c>
      <c r="BK23" s="222">
        <v>0</v>
      </c>
      <c r="BL23" s="222">
        <v>0</v>
      </c>
      <c r="BM23" s="222">
        <v>0</v>
      </c>
      <c r="BN23" s="222">
        <v>0</v>
      </c>
      <c r="BO23" s="244">
        <v>1</v>
      </c>
      <c r="BP23" s="222">
        <v>0</v>
      </c>
      <c r="BQ23" s="222">
        <v>0</v>
      </c>
      <c r="BR23" s="222">
        <v>0</v>
      </c>
      <c r="BS23" s="222">
        <v>0</v>
      </c>
      <c r="BT23" s="244">
        <f>6.67/8</f>
        <v>0.83374999999999999</v>
      </c>
      <c r="BU23" s="222">
        <v>0</v>
      </c>
      <c r="BV23" s="222">
        <v>0</v>
      </c>
      <c r="BW23" s="222">
        <v>0</v>
      </c>
      <c r="BX23" s="222">
        <v>0</v>
      </c>
      <c r="BY23" s="244">
        <v>1</v>
      </c>
      <c r="BZ23" s="222">
        <v>0</v>
      </c>
      <c r="CA23" s="222">
        <v>0</v>
      </c>
      <c r="CB23" s="222">
        <v>0</v>
      </c>
      <c r="CC23" s="222">
        <v>0</v>
      </c>
      <c r="CD23" s="244">
        <v>1</v>
      </c>
      <c r="CE23" s="222">
        <v>0</v>
      </c>
      <c r="CF23" s="222">
        <v>0</v>
      </c>
      <c r="CG23" s="222">
        <v>0</v>
      </c>
      <c r="CH23" s="222">
        <v>0</v>
      </c>
      <c r="CI23" s="244">
        <v>1</v>
      </c>
      <c r="CJ23" s="222">
        <v>0</v>
      </c>
      <c r="CK23" s="222">
        <v>0</v>
      </c>
      <c r="CL23" s="222">
        <v>0</v>
      </c>
      <c r="CM23" s="222">
        <v>0</v>
      </c>
      <c r="CN23" s="244">
        <v>1</v>
      </c>
      <c r="CO23" s="222">
        <v>0.5</v>
      </c>
      <c r="CP23" s="222">
        <v>0</v>
      </c>
      <c r="CQ23" s="222">
        <v>0</v>
      </c>
      <c r="CR23" s="222">
        <v>0</v>
      </c>
      <c r="CS23" s="244">
        <v>1</v>
      </c>
      <c r="CT23" s="222">
        <v>0</v>
      </c>
      <c r="CU23" s="222">
        <v>0</v>
      </c>
      <c r="CV23" s="222">
        <v>0</v>
      </c>
      <c r="CW23" s="222">
        <v>0</v>
      </c>
      <c r="CX23" s="244">
        <v>1</v>
      </c>
      <c r="CY23" s="222">
        <v>1</v>
      </c>
      <c r="CZ23" s="222">
        <v>0</v>
      </c>
      <c r="DA23" s="222">
        <v>0</v>
      </c>
      <c r="DB23" s="222">
        <v>0</v>
      </c>
      <c r="DC23" s="244">
        <v>1</v>
      </c>
      <c r="DD23" s="222">
        <v>0</v>
      </c>
      <c r="DE23" s="222">
        <v>0</v>
      </c>
      <c r="DF23" s="222">
        <v>0</v>
      </c>
      <c r="DG23" s="222">
        <v>0</v>
      </c>
      <c r="DH23" s="244">
        <v>1</v>
      </c>
      <c r="DI23" s="222">
        <v>0</v>
      </c>
      <c r="DJ23" s="222">
        <v>0</v>
      </c>
      <c r="DK23" s="222">
        <v>0</v>
      </c>
      <c r="DL23" s="222">
        <v>0</v>
      </c>
      <c r="DM23" s="244">
        <v>1</v>
      </c>
      <c r="DN23" s="222">
        <v>0</v>
      </c>
      <c r="DO23" s="222">
        <v>0</v>
      </c>
      <c r="DP23" s="222">
        <v>0</v>
      </c>
      <c r="DQ23" s="222">
        <v>0</v>
      </c>
      <c r="DR23" s="244">
        <v>1</v>
      </c>
      <c r="DS23" s="222">
        <v>2</v>
      </c>
      <c r="DT23" s="222">
        <v>0</v>
      </c>
      <c r="DU23" s="222">
        <v>0</v>
      </c>
      <c r="DV23" s="222">
        <v>0</v>
      </c>
      <c r="DW23" s="244">
        <v>1</v>
      </c>
      <c r="DX23" s="222">
        <v>1</v>
      </c>
      <c r="DY23" s="222">
        <v>0</v>
      </c>
      <c r="DZ23" s="222">
        <v>0</v>
      </c>
      <c r="EA23" s="222">
        <v>0</v>
      </c>
      <c r="EB23" s="244">
        <v>1</v>
      </c>
      <c r="EC23" s="222"/>
      <c r="ED23" s="222"/>
      <c r="EE23" s="222"/>
      <c r="EF23" s="222"/>
      <c r="EG23" s="244">
        <v>1</v>
      </c>
      <c r="EH23" s="222"/>
      <c r="EI23" s="222"/>
      <c r="EJ23" s="222"/>
      <c r="EK23" s="222"/>
      <c r="EL23" s="244">
        <v>1</v>
      </c>
      <c r="EM23" s="222"/>
      <c r="EN23" s="222"/>
      <c r="EO23" s="222"/>
      <c r="EP23" s="222"/>
      <c r="EQ23" s="244">
        <v>1</v>
      </c>
      <c r="ER23" s="222">
        <v>2</v>
      </c>
      <c r="ES23" s="222">
        <v>0.5</v>
      </c>
      <c r="ET23" s="222"/>
      <c r="EU23" s="222"/>
      <c r="EV23" s="244">
        <v>1</v>
      </c>
      <c r="EW23" s="222">
        <v>1.5</v>
      </c>
      <c r="EX23" s="222"/>
      <c r="EY23" s="222"/>
      <c r="EZ23" s="222"/>
      <c r="FA23" s="244">
        <v>1</v>
      </c>
      <c r="FB23" s="222">
        <v>2</v>
      </c>
      <c r="FC23" s="222"/>
      <c r="FD23" s="222"/>
      <c r="FE23" s="222"/>
      <c r="FF23" s="223">
        <f>7-(L23+Q23+V23+AA23+AF23+AK23+AP23)</f>
        <v>0</v>
      </c>
      <c r="FG23" s="90">
        <f t="shared" si="0"/>
        <v>28.833750000000002</v>
      </c>
      <c r="FH23" s="231">
        <f t="shared" si="1"/>
        <v>28.833750000000002</v>
      </c>
      <c r="FI23" s="235">
        <f t="shared" si="2"/>
        <v>24</v>
      </c>
      <c r="FJ23" s="236">
        <f t="shared" si="2"/>
        <v>6.5</v>
      </c>
      <c r="FK23" s="237">
        <f t="shared" si="2"/>
        <v>0</v>
      </c>
      <c r="FL23" s="239">
        <f t="shared" si="2"/>
        <v>0</v>
      </c>
      <c r="FM23" s="240"/>
      <c r="FN23" s="240"/>
      <c r="FO23" s="232"/>
      <c r="FP23" s="233"/>
      <c r="FQ23" s="234"/>
    </row>
    <row r="24" spans="1:175" ht="15.75" thickBot="1" x14ac:dyDescent="0.3">
      <c r="A24" s="88" t="s">
        <v>124</v>
      </c>
      <c r="B24" s="81">
        <v>20</v>
      </c>
      <c r="C24" s="85" t="s">
        <v>36</v>
      </c>
      <c r="D24" s="81">
        <v>74294926</v>
      </c>
      <c r="E24" s="83">
        <v>43771</v>
      </c>
      <c r="F24" s="84" t="s">
        <v>15</v>
      </c>
      <c r="G24" s="244">
        <v>1</v>
      </c>
      <c r="H24" s="222">
        <v>2</v>
      </c>
      <c r="I24" s="222">
        <v>1</v>
      </c>
      <c r="J24" s="222">
        <v>0</v>
      </c>
      <c r="K24" s="222">
        <v>0</v>
      </c>
      <c r="L24" s="244">
        <v>1</v>
      </c>
      <c r="M24" s="222">
        <v>2</v>
      </c>
      <c r="N24" s="222">
        <v>1</v>
      </c>
      <c r="O24" s="222">
        <v>0</v>
      </c>
      <c r="P24" s="222">
        <v>0</v>
      </c>
      <c r="Q24" s="244">
        <v>1</v>
      </c>
      <c r="R24" s="222">
        <v>2</v>
      </c>
      <c r="S24" s="222">
        <v>1.25</v>
      </c>
      <c r="T24" s="222">
        <v>0</v>
      </c>
      <c r="U24" s="222">
        <v>0</v>
      </c>
      <c r="V24" s="244">
        <v>1</v>
      </c>
      <c r="W24" s="222">
        <v>2</v>
      </c>
      <c r="X24" s="222">
        <v>1</v>
      </c>
      <c r="Y24" s="222">
        <v>0</v>
      </c>
      <c r="Z24" s="222">
        <v>0</v>
      </c>
      <c r="AA24" s="244">
        <v>1</v>
      </c>
      <c r="AB24" s="222">
        <v>2</v>
      </c>
      <c r="AC24" s="222">
        <v>0.75</v>
      </c>
      <c r="AD24" s="222">
        <v>0</v>
      </c>
      <c r="AE24" s="222">
        <v>0</v>
      </c>
      <c r="AF24" s="244">
        <v>1</v>
      </c>
      <c r="AG24" s="222">
        <v>2</v>
      </c>
      <c r="AH24" s="222">
        <v>1</v>
      </c>
      <c r="AI24" s="222">
        <v>0</v>
      </c>
      <c r="AJ24" s="222">
        <v>0</v>
      </c>
      <c r="AK24" s="244">
        <v>1</v>
      </c>
      <c r="AL24" s="222">
        <v>0</v>
      </c>
      <c r="AM24" s="222">
        <v>0</v>
      </c>
      <c r="AN24" s="222">
        <v>0</v>
      </c>
      <c r="AO24" s="222">
        <v>0</v>
      </c>
      <c r="AP24" s="244">
        <v>1</v>
      </c>
      <c r="AQ24" s="222">
        <v>2</v>
      </c>
      <c r="AR24" s="222">
        <v>3</v>
      </c>
      <c r="AS24" s="222">
        <v>0</v>
      </c>
      <c r="AT24" s="222">
        <v>4</v>
      </c>
      <c r="AU24" s="244">
        <v>1</v>
      </c>
      <c r="AV24" s="222">
        <v>2</v>
      </c>
      <c r="AW24" s="222">
        <v>3</v>
      </c>
      <c r="AX24" s="222">
        <v>0</v>
      </c>
      <c r="AY24" s="222">
        <v>4</v>
      </c>
      <c r="AZ24" s="244">
        <v>1</v>
      </c>
      <c r="BA24" s="222">
        <v>2</v>
      </c>
      <c r="BB24" s="222">
        <v>2</v>
      </c>
      <c r="BC24" s="222">
        <v>0</v>
      </c>
      <c r="BD24" s="222">
        <v>3</v>
      </c>
      <c r="BE24" s="244">
        <v>1</v>
      </c>
      <c r="BF24" s="222">
        <v>1.5</v>
      </c>
      <c r="BG24" s="222">
        <v>0</v>
      </c>
      <c r="BH24" s="222">
        <v>0</v>
      </c>
      <c r="BI24" s="222">
        <v>0.5</v>
      </c>
      <c r="BJ24" s="244">
        <v>1</v>
      </c>
      <c r="BK24" s="222">
        <v>2</v>
      </c>
      <c r="BL24" s="222">
        <v>0</v>
      </c>
      <c r="BM24" s="222">
        <v>0</v>
      </c>
      <c r="BN24" s="222">
        <v>2</v>
      </c>
      <c r="BO24" s="244">
        <v>1</v>
      </c>
      <c r="BP24" s="222">
        <v>1</v>
      </c>
      <c r="BQ24" s="222">
        <v>0</v>
      </c>
      <c r="BR24" s="222">
        <v>0</v>
      </c>
      <c r="BS24" s="222">
        <v>0</v>
      </c>
      <c r="BT24" s="244">
        <v>1</v>
      </c>
      <c r="BU24" s="222">
        <v>0</v>
      </c>
      <c r="BV24" s="222">
        <v>0</v>
      </c>
      <c r="BW24" s="222">
        <v>0</v>
      </c>
      <c r="BX24" s="222">
        <v>0</v>
      </c>
      <c r="BY24" s="244">
        <v>1</v>
      </c>
      <c r="BZ24" s="222">
        <v>2</v>
      </c>
      <c r="CA24" s="222">
        <v>0.5</v>
      </c>
      <c r="CB24" s="222">
        <v>0</v>
      </c>
      <c r="CC24" s="222">
        <v>0</v>
      </c>
      <c r="CD24" s="244">
        <v>1</v>
      </c>
      <c r="CE24" s="222">
        <v>2</v>
      </c>
      <c r="CF24" s="222">
        <v>0</v>
      </c>
      <c r="CG24" s="222">
        <v>0</v>
      </c>
      <c r="CH24" s="222">
        <v>0</v>
      </c>
      <c r="CI24" s="244">
        <v>1</v>
      </c>
      <c r="CJ24" s="222">
        <v>2</v>
      </c>
      <c r="CK24" s="222">
        <v>1</v>
      </c>
      <c r="CL24" s="222">
        <v>0</v>
      </c>
      <c r="CM24" s="222">
        <v>0</v>
      </c>
      <c r="CN24" s="244">
        <v>1</v>
      </c>
      <c r="CO24" s="222">
        <v>2</v>
      </c>
      <c r="CP24" s="222">
        <v>0.5</v>
      </c>
      <c r="CQ24" s="222">
        <v>0</v>
      </c>
      <c r="CR24" s="222">
        <v>0</v>
      </c>
      <c r="CS24" s="244">
        <v>1</v>
      </c>
      <c r="CT24" s="222">
        <v>2</v>
      </c>
      <c r="CU24" s="222">
        <v>1</v>
      </c>
      <c r="CV24" s="222">
        <v>0</v>
      </c>
      <c r="CW24" s="222">
        <v>0</v>
      </c>
      <c r="CX24" s="244">
        <v>1</v>
      </c>
      <c r="CY24" s="222">
        <v>2</v>
      </c>
      <c r="CZ24" s="222">
        <v>1</v>
      </c>
      <c r="DA24" s="222">
        <v>0</v>
      </c>
      <c r="DB24" s="222">
        <v>0</v>
      </c>
      <c r="DC24" s="244">
        <v>1</v>
      </c>
      <c r="DD24" s="222">
        <v>0</v>
      </c>
      <c r="DE24" s="222">
        <v>0</v>
      </c>
      <c r="DF24" s="222">
        <v>0</v>
      </c>
      <c r="DG24" s="222">
        <v>0</v>
      </c>
      <c r="DH24" s="244">
        <v>1</v>
      </c>
      <c r="DI24" s="222">
        <v>2</v>
      </c>
      <c r="DJ24" s="222">
        <v>1</v>
      </c>
      <c r="DK24" s="222">
        <v>0</v>
      </c>
      <c r="DL24" s="222">
        <v>2</v>
      </c>
      <c r="DM24" s="244">
        <v>1</v>
      </c>
      <c r="DN24" s="222">
        <v>2</v>
      </c>
      <c r="DO24" s="222">
        <v>1</v>
      </c>
      <c r="DP24" s="222">
        <v>0</v>
      </c>
      <c r="DQ24" s="222">
        <v>2</v>
      </c>
      <c r="DR24" s="244">
        <v>1</v>
      </c>
      <c r="DS24" s="222">
        <v>2</v>
      </c>
      <c r="DT24" s="222">
        <v>2</v>
      </c>
      <c r="DU24" s="222">
        <v>0</v>
      </c>
      <c r="DV24" s="222">
        <v>3</v>
      </c>
      <c r="DW24" s="244">
        <v>1</v>
      </c>
      <c r="DX24" s="222">
        <v>2</v>
      </c>
      <c r="DY24" s="222">
        <v>1</v>
      </c>
      <c r="DZ24" s="222">
        <v>0</v>
      </c>
      <c r="EA24" s="222">
        <v>2</v>
      </c>
      <c r="EB24" s="244">
        <v>1</v>
      </c>
      <c r="EC24" s="222">
        <v>2</v>
      </c>
      <c r="ED24" s="222"/>
      <c r="EE24" s="222"/>
      <c r="EF24" s="222">
        <v>1</v>
      </c>
      <c r="EG24" s="244">
        <v>1</v>
      </c>
      <c r="EH24" s="222">
        <v>2</v>
      </c>
      <c r="EI24" s="222">
        <v>1</v>
      </c>
      <c r="EJ24" s="222"/>
      <c r="EK24" s="222">
        <v>2</v>
      </c>
      <c r="EL24" s="244">
        <v>1</v>
      </c>
      <c r="EM24" s="222"/>
      <c r="EN24" s="222"/>
      <c r="EO24" s="222"/>
      <c r="EP24" s="222"/>
      <c r="EQ24" s="244">
        <v>1</v>
      </c>
      <c r="ER24" s="222">
        <v>2</v>
      </c>
      <c r="ES24" s="222">
        <v>1</v>
      </c>
      <c r="ET24" s="222"/>
      <c r="EU24" s="222"/>
      <c r="EV24" s="244">
        <v>1</v>
      </c>
      <c r="EW24" s="222"/>
      <c r="EX24" s="222"/>
      <c r="EY24" s="222"/>
      <c r="EZ24" s="222"/>
      <c r="FA24" s="244">
        <v>1</v>
      </c>
      <c r="FB24" s="222">
        <v>2</v>
      </c>
      <c r="FC24" s="222">
        <v>1</v>
      </c>
      <c r="FD24" s="222"/>
      <c r="FE24" s="222"/>
      <c r="FF24" s="223">
        <f>7-(L24+Q24+V24+AA24+AF24+AK24+AP24)</f>
        <v>0</v>
      </c>
      <c r="FG24" s="90">
        <f t="shared" si="0"/>
        <v>30</v>
      </c>
      <c r="FH24" s="231">
        <f t="shared" si="1"/>
        <v>30</v>
      </c>
      <c r="FI24" s="235">
        <f t="shared" si="2"/>
        <v>50.5</v>
      </c>
      <c r="FJ24" s="236">
        <f t="shared" si="2"/>
        <v>26</v>
      </c>
      <c r="FK24" s="237">
        <f t="shared" si="2"/>
        <v>0</v>
      </c>
      <c r="FL24" s="239">
        <f t="shared" si="2"/>
        <v>25.5</v>
      </c>
      <c r="FM24" s="240"/>
      <c r="FN24" s="240"/>
      <c r="FO24" s="232"/>
      <c r="FP24" s="233"/>
      <c r="FQ24" s="234"/>
    </row>
    <row r="25" spans="1:175" ht="15.75" thickBot="1" x14ac:dyDescent="0.3">
      <c r="A25" s="88"/>
      <c r="B25" s="113">
        <v>21</v>
      </c>
      <c r="C25" s="85" t="s">
        <v>142</v>
      </c>
      <c r="D25" s="81">
        <v>48129867</v>
      </c>
      <c r="E25" s="83">
        <v>44217</v>
      </c>
      <c r="F25" s="84" t="s">
        <v>15</v>
      </c>
      <c r="G25" s="244">
        <v>1</v>
      </c>
      <c r="H25" s="222">
        <v>2</v>
      </c>
      <c r="I25" s="222">
        <v>1</v>
      </c>
      <c r="J25" s="222">
        <v>0</v>
      </c>
      <c r="K25" s="222">
        <v>0</v>
      </c>
      <c r="L25" s="244">
        <v>1</v>
      </c>
      <c r="M25" s="222">
        <v>2</v>
      </c>
      <c r="N25" s="222">
        <v>0.75</v>
      </c>
      <c r="O25" s="222">
        <v>0</v>
      </c>
      <c r="P25" s="222">
        <v>0</v>
      </c>
      <c r="Q25" s="244">
        <v>1</v>
      </c>
      <c r="R25" s="222">
        <v>2</v>
      </c>
      <c r="S25" s="222">
        <v>1</v>
      </c>
      <c r="T25" s="222">
        <v>0</v>
      </c>
      <c r="U25" s="222">
        <v>0</v>
      </c>
      <c r="V25" s="244">
        <v>1</v>
      </c>
      <c r="W25" s="222">
        <v>2</v>
      </c>
      <c r="X25" s="222">
        <v>1</v>
      </c>
      <c r="Y25" s="222">
        <v>0</v>
      </c>
      <c r="Z25" s="222">
        <v>0</v>
      </c>
      <c r="AA25" s="244">
        <v>1</v>
      </c>
      <c r="AB25" s="222">
        <v>2</v>
      </c>
      <c r="AC25" s="222">
        <v>1</v>
      </c>
      <c r="AD25" s="222">
        <v>0</v>
      </c>
      <c r="AE25" s="222">
        <v>0</v>
      </c>
      <c r="AF25" s="244">
        <v>1</v>
      </c>
      <c r="AG25" s="222">
        <v>2</v>
      </c>
      <c r="AH25" s="222">
        <v>1</v>
      </c>
      <c r="AI25" s="222">
        <v>0</v>
      </c>
      <c r="AJ25" s="222">
        <v>0</v>
      </c>
      <c r="AK25" s="244">
        <v>1</v>
      </c>
      <c r="AL25" s="222">
        <v>0</v>
      </c>
      <c r="AM25" s="222">
        <v>0</v>
      </c>
      <c r="AN25" s="222">
        <v>0</v>
      </c>
      <c r="AO25" s="222">
        <v>0</v>
      </c>
      <c r="AP25" s="244">
        <v>1</v>
      </c>
      <c r="AQ25" s="222">
        <v>0</v>
      </c>
      <c r="AR25" s="222">
        <v>0</v>
      </c>
      <c r="AS25" s="222">
        <v>0</v>
      </c>
      <c r="AT25" s="222">
        <v>0</v>
      </c>
      <c r="AU25" s="244">
        <v>1</v>
      </c>
      <c r="AV25" s="222">
        <v>2</v>
      </c>
      <c r="AW25" s="222">
        <v>1</v>
      </c>
      <c r="AX25" s="222">
        <v>0</v>
      </c>
      <c r="AY25" s="222">
        <v>0</v>
      </c>
      <c r="AZ25" s="244">
        <v>1</v>
      </c>
      <c r="BA25" s="222">
        <v>2</v>
      </c>
      <c r="BB25" s="222">
        <v>1</v>
      </c>
      <c r="BC25" s="222">
        <v>0</v>
      </c>
      <c r="BD25" s="222">
        <v>0</v>
      </c>
      <c r="BE25" s="244">
        <v>1</v>
      </c>
      <c r="BF25" s="222">
        <v>2</v>
      </c>
      <c r="BG25" s="222">
        <v>0</v>
      </c>
      <c r="BH25" s="222">
        <v>0</v>
      </c>
      <c r="BI25" s="222">
        <v>0</v>
      </c>
      <c r="BJ25" s="244">
        <v>1</v>
      </c>
      <c r="BK25" s="222">
        <v>2</v>
      </c>
      <c r="BL25" s="222">
        <v>0</v>
      </c>
      <c r="BM25" s="222">
        <v>0</v>
      </c>
      <c r="BN25" s="222">
        <v>0</v>
      </c>
      <c r="BO25" s="244">
        <v>1</v>
      </c>
      <c r="BP25" s="222">
        <v>2</v>
      </c>
      <c r="BQ25" s="222">
        <v>0</v>
      </c>
      <c r="BR25" s="222">
        <v>0</v>
      </c>
      <c r="BS25" s="222">
        <v>0</v>
      </c>
      <c r="BT25" s="244">
        <v>1</v>
      </c>
      <c r="BU25" s="222">
        <v>0</v>
      </c>
      <c r="BV25" s="222">
        <v>0</v>
      </c>
      <c r="BW25" s="222">
        <v>0</v>
      </c>
      <c r="BX25" s="222">
        <v>0</v>
      </c>
      <c r="BY25" s="244">
        <v>1</v>
      </c>
      <c r="BZ25" s="222">
        <v>2</v>
      </c>
      <c r="CA25" s="222">
        <v>0</v>
      </c>
      <c r="CB25" s="222">
        <v>0</v>
      </c>
      <c r="CC25" s="222">
        <v>8</v>
      </c>
      <c r="CD25" s="244">
        <v>1</v>
      </c>
      <c r="CE25" s="222">
        <v>2</v>
      </c>
      <c r="CF25" s="222">
        <v>0</v>
      </c>
      <c r="CG25" s="222">
        <v>0</v>
      </c>
      <c r="CH25" s="222">
        <v>8</v>
      </c>
      <c r="CI25" s="244">
        <v>1</v>
      </c>
      <c r="CJ25" s="222">
        <v>2</v>
      </c>
      <c r="CK25" s="222">
        <v>0</v>
      </c>
      <c r="CL25" s="222">
        <v>0</v>
      </c>
      <c r="CM25" s="222">
        <v>8</v>
      </c>
      <c r="CN25" s="244">
        <v>1</v>
      </c>
      <c r="CO25" s="222">
        <v>2</v>
      </c>
      <c r="CP25" s="222">
        <v>0</v>
      </c>
      <c r="CQ25" s="222">
        <v>0</v>
      </c>
      <c r="CR25" s="222">
        <v>8</v>
      </c>
      <c r="CS25" s="244">
        <v>1</v>
      </c>
      <c r="CT25" s="222">
        <v>2</v>
      </c>
      <c r="CU25" s="222">
        <v>0</v>
      </c>
      <c r="CV25" s="222">
        <v>0</v>
      </c>
      <c r="CW25" s="222">
        <v>8</v>
      </c>
      <c r="CX25" s="244">
        <v>1</v>
      </c>
      <c r="CY25" s="222">
        <v>2</v>
      </c>
      <c r="CZ25" s="222">
        <v>0</v>
      </c>
      <c r="DA25" s="222">
        <v>0</v>
      </c>
      <c r="DB25" s="222">
        <v>8</v>
      </c>
      <c r="DC25" s="244">
        <v>1</v>
      </c>
      <c r="DD25" s="222">
        <v>0</v>
      </c>
      <c r="DE25" s="222">
        <v>0</v>
      </c>
      <c r="DF25" s="222">
        <v>0</v>
      </c>
      <c r="DG25" s="222">
        <v>0</v>
      </c>
      <c r="DH25" s="244">
        <v>1</v>
      </c>
      <c r="DI25" s="222">
        <v>0</v>
      </c>
      <c r="DJ25" s="222">
        <v>0</v>
      </c>
      <c r="DK25" s="222">
        <v>0</v>
      </c>
      <c r="DL25" s="222">
        <v>0</v>
      </c>
      <c r="DM25" s="244">
        <v>1</v>
      </c>
      <c r="DN25" s="222">
        <v>0</v>
      </c>
      <c r="DO25" s="222">
        <v>0</v>
      </c>
      <c r="DP25" s="222">
        <v>0</v>
      </c>
      <c r="DQ25" s="222">
        <v>0</v>
      </c>
      <c r="DR25" s="244">
        <v>1</v>
      </c>
      <c r="DS25" s="222">
        <v>1</v>
      </c>
      <c r="DT25" s="222">
        <v>0</v>
      </c>
      <c r="DU25" s="222">
        <v>0</v>
      </c>
      <c r="DV25" s="222">
        <v>0</v>
      </c>
      <c r="DW25" s="244">
        <v>1</v>
      </c>
      <c r="DX25" s="222">
        <v>2</v>
      </c>
      <c r="DY25" s="222">
        <v>1</v>
      </c>
      <c r="DZ25" s="222">
        <v>0</v>
      </c>
      <c r="EA25" s="222">
        <v>2</v>
      </c>
      <c r="EB25" s="244">
        <v>1</v>
      </c>
      <c r="EC25" s="222">
        <v>2</v>
      </c>
      <c r="ED25" s="222">
        <v>0.5</v>
      </c>
      <c r="EE25" s="222"/>
      <c r="EF25" s="222">
        <v>1.5</v>
      </c>
      <c r="EG25" s="244">
        <v>1</v>
      </c>
      <c r="EH25" s="222">
        <v>2</v>
      </c>
      <c r="EI25" s="222">
        <v>1</v>
      </c>
      <c r="EJ25" s="222"/>
      <c r="EK25" s="222">
        <v>2</v>
      </c>
      <c r="EL25" s="244">
        <v>1</v>
      </c>
      <c r="EM25" s="222"/>
      <c r="EN25" s="222"/>
      <c r="EO25" s="222"/>
      <c r="EP25" s="222"/>
      <c r="EQ25" s="244">
        <v>1</v>
      </c>
      <c r="ER25" s="222">
        <v>2</v>
      </c>
      <c r="ES25" s="222"/>
      <c r="ET25" s="222"/>
      <c r="EU25" s="222"/>
      <c r="EV25" s="244">
        <v>1</v>
      </c>
      <c r="EW25" s="222">
        <v>1</v>
      </c>
      <c r="EX25" s="222"/>
      <c r="EY25" s="222"/>
      <c r="EZ25" s="222"/>
      <c r="FA25" s="244">
        <v>1</v>
      </c>
      <c r="FB25" s="222">
        <v>2</v>
      </c>
      <c r="FC25" s="222">
        <v>1</v>
      </c>
      <c r="FD25" s="222"/>
      <c r="FE25" s="222"/>
      <c r="FF25" s="223"/>
      <c r="FG25" s="90">
        <f t="shared" si="0"/>
        <v>30</v>
      </c>
      <c r="FH25" s="231">
        <f t="shared" si="1"/>
        <v>30</v>
      </c>
      <c r="FI25" s="235">
        <f t="shared" si="2"/>
        <v>46</v>
      </c>
      <c r="FJ25" s="236">
        <f t="shared" si="2"/>
        <v>11.25</v>
      </c>
      <c r="FK25" s="237">
        <f t="shared" si="2"/>
        <v>0</v>
      </c>
      <c r="FL25" s="239">
        <f t="shared" si="2"/>
        <v>53.5</v>
      </c>
      <c r="FM25" s="240"/>
      <c r="FN25" s="240"/>
      <c r="FO25" s="232"/>
      <c r="FP25" s="233"/>
      <c r="FQ25" s="234"/>
    </row>
    <row r="26" spans="1:175" ht="15.75" thickBot="1" x14ac:dyDescent="0.3">
      <c r="A26" s="88" t="s">
        <v>124</v>
      </c>
      <c r="B26" s="81">
        <v>22</v>
      </c>
      <c r="C26" s="85" t="s">
        <v>37</v>
      </c>
      <c r="D26" s="81" t="s">
        <v>38</v>
      </c>
      <c r="E26" s="83">
        <v>43713</v>
      </c>
      <c r="F26" s="84" t="s">
        <v>15</v>
      </c>
      <c r="G26" s="244">
        <v>1</v>
      </c>
      <c r="H26" s="222">
        <v>2</v>
      </c>
      <c r="I26" s="222">
        <v>0</v>
      </c>
      <c r="J26" s="222">
        <v>0</v>
      </c>
      <c r="K26" s="222">
        <v>8</v>
      </c>
      <c r="L26" s="244">
        <v>1</v>
      </c>
      <c r="M26" s="222">
        <v>2</v>
      </c>
      <c r="N26" s="222">
        <v>0</v>
      </c>
      <c r="O26" s="222">
        <v>0</v>
      </c>
      <c r="P26" s="222">
        <v>8</v>
      </c>
      <c r="Q26" s="244">
        <v>1</v>
      </c>
      <c r="R26" s="222">
        <v>2</v>
      </c>
      <c r="S26" s="222">
        <v>0</v>
      </c>
      <c r="T26" s="222">
        <v>0</v>
      </c>
      <c r="U26" s="222">
        <v>8</v>
      </c>
      <c r="V26" s="244">
        <v>1</v>
      </c>
      <c r="W26" s="222">
        <v>2</v>
      </c>
      <c r="X26" s="222">
        <v>0</v>
      </c>
      <c r="Y26" s="222">
        <v>0</v>
      </c>
      <c r="Z26" s="222">
        <v>8</v>
      </c>
      <c r="AA26" s="244">
        <v>1</v>
      </c>
      <c r="AB26" s="222">
        <v>2</v>
      </c>
      <c r="AC26" s="222">
        <v>0</v>
      </c>
      <c r="AD26" s="222">
        <v>0</v>
      </c>
      <c r="AE26" s="222">
        <v>8</v>
      </c>
      <c r="AF26" s="244">
        <v>1</v>
      </c>
      <c r="AG26" s="222">
        <v>2</v>
      </c>
      <c r="AH26" s="222">
        <v>0</v>
      </c>
      <c r="AI26" s="222">
        <v>0</v>
      </c>
      <c r="AJ26" s="222">
        <v>8</v>
      </c>
      <c r="AK26" s="244">
        <v>1</v>
      </c>
      <c r="AL26" s="222">
        <v>0</v>
      </c>
      <c r="AM26" s="222">
        <v>0</v>
      </c>
      <c r="AN26" s="222">
        <v>0</v>
      </c>
      <c r="AO26" s="222">
        <v>0</v>
      </c>
      <c r="AP26" s="244">
        <v>1</v>
      </c>
      <c r="AQ26" s="222">
        <v>2</v>
      </c>
      <c r="AR26" s="222">
        <v>0</v>
      </c>
      <c r="AS26" s="222">
        <v>0</v>
      </c>
      <c r="AT26" s="222">
        <v>8</v>
      </c>
      <c r="AU26" s="244">
        <v>1</v>
      </c>
      <c r="AV26" s="222">
        <v>2</v>
      </c>
      <c r="AW26" s="222">
        <v>0</v>
      </c>
      <c r="AX26" s="222">
        <v>0</v>
      </c>
      <c r="AY26" s="222">
        <v>8</v>
      </c>
      <c r="AZ26" s="244">
        <v>1</v>
      </c>
      <c r="BA26" s="222">
        <v>2</v>
      </c>
      <c r="BB26" s="222">
        <v>0</v>
      </c>
      <c r="BC26" s="222">
        <v>0</v>
      </c>
      <c r="BD26" s="222">
        <v>8</v>
      </c>
      <c r="BE26" s="244">
        <v>1</v>
      </c>
      <c r="BF26" s="222">
        <v>2</v>
      </c>
      <c r="BG26" s="222">
        <v>0</v>
      </c>
      <c r="BH26" s="222">
        <v>0</v>
      </c>
      <c r="BI26" s="222">
        <v>8</v>
      </c>
      <c r="BJ26" s="244">
        <v>1</v>
      </c>
      <c r="BK26" s="222">
        <v>2</v>
      </c>
      <c r="BL26" s="222">
        <v>0</v>
      </c>
      <c r="BM26" s="222">
        <v>0</v>
      </c>
      <c r="BN26" s="222">
        <v>8</v>
      </c>
      <c r="BO26" s="244">
        <v>1</v>
      </c>
      <c r="BP26" s="222">
        <v>2</v>
      </c>
      <c r="BQ26" s="222">
        <v>0</v>
      </c>
      <c r="BR26" s="222">
        <v>0</v>
      </c>
      <c r="BS26" s="222">
        <v>8</v>
      </c>
      <c r="BT26" s="244">
        <v>1</v>
      </c>
      <c r="BU26" s="222">
        <v>0</v>
      </c>
      <c r="BV26" s="222">
        <v>0</v>
      </c>
      <c r="BW26" s="222">
        <v>0</v>
      </c>
      <c r="BX26" s="222">
        <v>0</v>
      </c>
      <c r="BY26" s="244">
        <v>1</v>
      </c>
      <c r="BZ26" s="222">
        <v>2</v>
      </c>
      <c r="CA26" s="222">
        <v>0</v>
      </c>
      <c r="CB26" s="222">
        <v>0</v>
      </c>
      <c r="CC26" s="222">
        <v>8</v>
      </c>
      <c r="CD26" s="244">
        <v>1</v>
      </c>
      <c r="CE26" s="222">
        <v>2</v>
      </c>
      <c r="CF26" s="222">
        <v>0</v>
      </c>
      <c r="CG26" s="222">
        <v>0</v>
      </c>
      <c r="CH26" s="222">
        <v>8</v>
      </c>
      <c r="CI26" s="244">
        <v>1</v>
      </c>
      <c r="CJ26" s="222">
        <v>2</v>
      </c>
      <c r="CK26" s="222">
        <v>0</v>
      </c>
      <c r="CL26" s="222">
        <v>0</v>
      </c>
      <c r="CM26" s="222">
        <v>8</v>
      </c>
      <c r="CN26" s="244">
        <v>1</v>
      </c>
      <c r="CO26" s="222">
        <v>2</v>
      </c>
      <c r="CP26" s="222">
        <v>0</v>
      </c>
      <c r="CQ26" s="222">
        <v>0</v>
      </c>
      <c r="CR26" s="222">
        <v>8</v>
      </c>
      <c r="CS26" s="244">
        <v>1</v>
      </c>
      <c r="CT26" s="222">
        <v>2</v>
      </c>
      <c r="CU26" s="222">
        <v>0</v>
      </c>
      <c r="CV26" s="222">
        <v>0</v>
      </c>
      <c r="CW26" s="222">
        <v>8</v>
      </c>
      <c r="CX26" s="244">
        <v>1</v>
      </c>
      <c r="CY26" s="222">
        <v>2</v>
      </c>
      <c r="CZ26" s="222">
        <v>0</v>
      </c>
      <c r="DA26" s="222">
        <v>0</v>
      </c>
      <c r="DB26" s="222">
        <v>8</v>
      </c>
      <c r="DC26" s="244">
        <v>1</v>
      </c>
      <c r="DD26" s="222">
        <v>0</v>
      </c>
      <c r="DE26" s="222">
        <v>0</v>
      </c>
      <c r="DF26" s="222">
        <v>0</v>
      </c>
      <c r="DG26" s="222">
        <v>0</v>
      </c>
      <c r="DH26" s="244">
        <v>1</v>
      </c>
      <c r="DI26" s="222">
        <v>1</v>
      </c>
      <c r="DJ26" s="222">
        <v>0</v>
      </c>
      <c r="DK26" s="222">
        <v>0</v>
      </c>
      <c r="DL26" s="222">
        <v>8</v>
      </c>
      <c r="DM26" s="244">
        <v>1</v>
      </c>
      <c r="DN26" s="222">
        <v>0</v>
      </c>
      <c r="DO26" s="222">
        <v>0</v>
      </c>
      <c r="DP26" s="222">
        <v>0</v>
      </c>
      <c r="DQ26" s="222">
        <v>0</v>
      </c>
      <c r="DR26" s="244">
        <v>1</v>
      </c>
      <c r="DS26" s="222">
        <v>1</v>
      </c>
      <c r="DT26" s="222">
        <v>0</v>
      </c>
      <c r="DU26" s="222">
        <v>0</v>
      </c>
      <c r="DV26" s="222">
        <v>0</v>
      </c>
      <c r="DW26" s="244">
        <v>1</v>
      </c>
      <c r="DX26" s="222">
        <v>2</v>
      </c>
      <c r="DY26" s="222">
        <v>0</v>
      </c>
      <c r="DZ26" s="222">
        <v>0</v>
      </c>
      <c r="EA26" s="222">
        <v>0</v>
      </c>
      <c r="EB26" s="244">
        <v>1</v>
      </c>
      <c r="EC26" s="222">
        <v>2</v>
      </c>
      <c r="ED26" s="222"/>
      <c r="EE26" s="222"/>
      <c r="EF26" s="222"/>
      <c r="EG26" s="244">
        <v>1</v>
      </c>
      <c r="EH26" s="222">
        <v>1</v>
      </c>
      <c r="EI26" s="222"/>
      <c r="EJ26" s="222"/>
      <c r="EK26" s="222"/>
      <c r="EL26" s="244">
        <v>1</v>
      </c>
      <c r="EM26" s="222"/>
      <c r="EN26" s="222"/>
      <c r="EO26" s="222"/>
      <c r="EP26" s="222"/>
      <c r="EQ26" s="244">
        <v>1</v>
      </c>
      <c r="ER26" s="222">
        <v>2</v>
      </c>
      <c r="ES26" s="222">
        <v>0.5</v>
      </c>
      <c r="ET26" s="222"/>
      <c r="EU26" s="222"/>
      <c r="EV26" s="244">
        <v>1</v>
      </c>
      <c r="EW26" s="222">
        <v>2</v>
      </c>
      <c r="EX26" s="222"/>
      <c r="EY26" s="222"/>
      <c r="EZ26" s="222"/>
      <c r="FA26" s="244">
        <v>1</v>
      </c>
      <c r="FB26" s="222">
        <v>2</v>
      </c>
      <c r="FC26" s="222"/>
      <c r="FD26" s="222"/>
      <c r="FE26" s="222"/>
      <c r="FF26" s="223">
        <f t="shared" ref="FF26:FF32" si="4">7-(L26+Q26+V26+AA26+AF26+AK26+AP26)</f>
        <v>0</v>
      </c>
      <c r="FG26" s="90">
        <f t="shared" si="0"/>
        <v>30</v>
      </c>
      <c r="FH26" s="231">
        <f t="shared" si="1"/>
        <v>30</v>
      </c>
      <c r="FI26" s="235">
        <f t="shared" si="2"/>
        <v>49</v>
      </c>
      <c r="FJ26" s="236">
        <f t="shared" si="2"/>
        <v>0.5</v>
      </c>
      <c r="FK26" s="237">
        <f t="shared" si="2"/>
        <v>0</v>
      </c>
      <c r="FL26" s="239">
        <f t="shared" si="2"/>
        <v>152</v>
      </c>
      <c r="FM26" s="240"/>
      <c r="FN26" s="240"/>
      <c r="FO26" s="232"/>
      <c r="FP26" s="233"/>
      <c r="FQ26" s="234"/>
    </row>
    <row r="27" spans="1:175" ht="15.75" thickBot="1" x14ac:dyDescent="0.3">
      <c r="A27" s="88" t="s">
        <v>124</v>
      </c>
      <c r="B27" s="113">
        <v>23</v>
      </c>
      <c r="C27" s="85" t="s">
        <v>39</v>
      </c>
      <c r="D27" s="81" t="s">
        <v>40</v>
      </c>
      <c r="E27" s="83">
        <v>43617</v>
      </c>
      <c r="F27" s="84" t="s">
        <v>15</v>
      </c>
      <c r="G27" s="244">
        <v>1</v>
      </c>
      <c r="H27" s="222">
        <v>2</v>
      </c>
      <c r="I27" s="222">
        <v>1</v>
      </c>
      <c r="J27" s="222">
        <v>0</v>
      </c>
      <c r="K27" s="222">
        <v>0</v>
      </c>
      <c r="L27" s="244">
        <v>1</v>
      </c>
      <c r="M27" s="222">
        <v>2</v>
      </c>
      <c r="N27" s="222">
        <v>1</v>
      </c>
      <c r="O27" s="222">
        <v>0</v>
      </c>
      <c r="P27" s="222">
        <v>0</v>
      </c>
      <c r="Q27" s="244">
        <v>1</v>
      </c>
      <c r="R27" s="222">
        <v>2</v>
      </c>
      <c r="S27" s="222">
        <v>1</v>
      </c>
      <c r="T27" s="222">
        <v>0</v>
      </c>
      <c r="U27" s="222">
        <v>0</v>
      </c>
      <c r="V27" s="244">
        <v>1</v>
      </c>
      <c r="W27" s="222">
        <v>2</v>
      </c>
      <c r="X27" s="222">
        <v>1</v>
      </c>
      <c r="Y27" s="222">
        <v>0</v>
      </c>
      <c r="Z27" s="222">
        <v>0</v>
      </c>
      <c r="AA27" s="244">
        <v>1</v>
      </c>
      <c r="AB27" s="222">
        <v>2</v>
      </c>
      <c r="AC27" s="222">
        <v>1</v>
      </c>
      <c r="AD27" s="222">
        <v>0</v>
      </c>
      <c r="AE27" s="222">
        <v>0</v>
      </c>
      <c r="AF27" s="244">
        <v>1</v>
      </c>
      <c r="AG27" s="222">
        <v>2</v>
      </c>
      <c r="AH27" s="222">
        <v>1</v>
      </c>
      <c r="AI27" s="222">
        <v>0</v>
      </c>
      <c r="AJ27" s="222">
        <v>0</v>
      </c>
      <c r="AK27" s="244">
        <v>1</v>
      </c>
      <c r="AL27" s="222">
        <v>0</v>
      </c>
      <c r="AM27" s="222">
        <v>0</v>
      </c>
      <c r="AN27" s="222">
        <v>0</v>
      </c>
      <c r="AO27" s="222">
        <v>0</v>
      </c>
      <c r="AP27" s="244">
        <v>1</v>
      </c>
      <c r="AQ27" s="222">
        <v>2</v>
      </c>
      <c r="AR27" s="222">
        <v>0.25</v>
      </c>
      <c r="AS27" s="222">
        <v>0</v>
      </c>
      <c r="AT27" s="222">
        <v>0</v>
      </c>
      <c r="AU27" s="244">
        <v>1</v>
      </c>
      <c r="AV27" s="222">
        <v>2</v>
      </c>
      <c r="AW27" s="222">
        <v>0.67</v>
      </c>
      <c r="AX27" s="222">
        <v>0</v>
      </c>
      <c r="AY27" s="222">
        <v>0</v>
      </c>
      <c r="AZ27" s="244">
        <v>1</v>
      </c>
      <c r="BA27" s="222">
        <v>2</v>
      </c>
      <c r="BB27" s="222">
        <v>0</v>
      </c>
      <c r="BC27" s="222">
        <v>0</v>
      </c>
      <c r="BD27" s="222">
        <v>0</v>
      </c>
      <c r="BE27" s="244">
        <v>1</v>
      </c>
      <c r="BF27" s="222">
        <v>2</v>
      </c>
      <c r="BG27" s="222">
        <v>0.5</v>
      </c>
      <c r="BH27" s="222">
        <v>0</v>
      </c>
      <c r="BI27" s="222">
        <v>0</v>
      </c>
      <c r="BJ27" s="244">
        <v>1</v>
      </c>
      <c r="BK27" s="222">
        <v>2</v>
      </c>
      <c r="BL27" s="222">
        <v>0.5</v>
      </c>
      <c r="BM27" s="222">
        <v>0</v>
      </c>
      <c r="BN27" s="222">
        <v>0</v>
      </c>
      <c r="BO27" s="244">
        <v>1</v>
      </c>
      <c r="BP27" s="222">
        <v>0.33</v>
      </c>
      <c r="BQ27" s="222">
        <v>0</v>
      </c>
      <c r="BR27" s="222">
        <v>0</v>
      </c>
      <c r="BS27" s="222">
        <v>0</v>
      </c>
      <c r="BT27" s="244">
        <v>1</v>
      </c>
      <c r="BU27" s="222">
        <v>0</v>
      </c>
      <c r="BV27" s="222">
        <v>0</v>
      </c>
      <c r="BW27" s="222">
        <v>0</v>
      </c>
      <c r="BX27" s="222">
        <v>0</v>
      </c>
      <c r="BY27" s="244">
        <v>1</v>
      </c>
      <c r="BZ27" s="222">
        <v>2</v>
      </c>
      <c r="CA27" s="222">
        <v>0.5</v>
      </c>
      <c r="CB27" s="222">
        <v>0</v>
      </c>
      <c r="CC27" s="222">
        <v>0</v>
      </c>
      <c r="CD27" s="244">
        <v>1</v>
      </c>
      <c r="CE27" s="222">
        <v>2</v>
      </c>
      <c r="CF27" s="222">
        <v>0</v>
      </c>
      <c r="CG27" s="222">
        <v>0</v>
      </c>
      <c r="CH27" s="222">
        <v>0</v>
      </c>
      <c r="CI27" s="244">
        <v>1</v>
      </c>
      <c r="CJ27" s="222">
        <v>1</v>
      </c>
      <c r="CK27" s="222">
        <v>0</v>
      </c>
      <c r="CL27" s="222">
        <v>0</v>
      </c>
      <c r="CM27" s="222">
        <v>0</v>
      </c>
      <c r="CN27" s="244">
        <v>1</v>
      </c>
      <c r="CO27" s="222">
        <v>2</v>
      </c>
      <c r="CP27" s="222">
        <v>0.5</v>
      </c>
      <c r="CQ27" s="222">
        <v>0</v>
      </c>
      <c r="CR27" s="222">
        <v>0</v>
      </c>
      <c r="CS27" s="244">
        <v>1</v>
      </c>
      <c r="CT27" s="222">
        <v>2</v>
      </c>
      <c r="CU27" s="222">
        <v>1</v>
      </c>
      <c r="CV27" s="222">
        <v>0</v>
      </c>
      <c r="CW27" s="222">
        <v>0</v>
      </c>
      <c r="CX27" s="244">
        <v>1</v>
      </c>
      <c r="CY27" s="222">
        <v>2</v>
      </c>
      <c r="CZ27" s="222">
        <v>0</v>
      </c>
      <c r="DA27" s="222">
        <v>0</v>
      </c>
      <c r="DB27" s="222">
        <v>0</v>
      </c>
      <c r="DC27" s="244">
        <v>1</v>
      </c>
      <c r="DD27" s="222">
        <v>0</v>
      </c>
      <c r="DE27" s="222">
        <v>0</v>
      </c>
      <c r="DF27" s="222">
        <v>0</v>
      </c>
      <c r="DG27" s="222">
        <v>0</v>
      </c>
      <c r="DH27" s="244">
        <v>1</v>
      </c>
      <c r="DI27" s="222">
        <v>1</v>
      </c>
      <c r="DJ27" s="222">
        <v>0</v>
      </c>
      <c r="DK27" s="222">
        <v>0</v>
      </c>
      <c r="DL27" s="222">
        <v>0</v>
      </c>
      <c r="DM27" s="244">
        <v>1</v>
      </c>
      <c r="DN27" s="222">
        <v>1</v>
      </c>
      <c r="DO27" s="222">
        <v>0</v>
      </c>
      <c r="DP27" s="222">
        <v>0</v>
      </c>
      <c r="DQ27" s="222">
        <v>0</v>
      </c>
      <c r="DR27" s="244">
        <v>1</v>
      </c>
      <c r="DS27" s="222">
        <v>2</v>
      </c>
      <c r="DT27" s="222">
        <v>0</v>
      </c>
      <c r="DU27" s="222">
        <v>0</v>
      </c>
      <c r="DV27" s="222">
        <v>0</v>
      </c>
      <c r="DW27" s="244">
        <v>1</v>
      </c>
      <c r="DX27" s="222">
        <v>2</v>
      </c>
      <c r="DY27" s="222">
        <v>0</v>
      </c>
      <c r="DZ27" s="222">
        <v>0</v>
      </c>
      <c r="EA27" s="222">
        <v>0</v>
      </c>
      <c r="EB27" s="244">
        <v>1</v>
      </c>
      <c r="EC27" s="222">
        <v>2</v>
      </c>
      <c r="ED27" s="222"/>
      <c r="EE27" s="222"/>
      <c r="EF27" s="222"/>
      <c r="EG27" s="244">
        <v>1</v>
      </c>
      <c r="EH27" s="222">
        <v>1</v>
      </c>
      <c r="EI27" s="222"/>
      <c r="EJ27" s="222"/>
      <c r="EK27" s="222"/>
      <c r="EL27" s="244">
        <v>1</v>
      </c>
      <c r="EM27" s="222"/>
      <c r="EN27" s="222"/>
      <c r="EO27" s="222"/>
      <c r="EP27" s="222"/>
      <c r="EQ27" s="244">
        <v>1</v>
      </c>
      <c r="ER27" s="222">
        <v>2</v>
      </c>
      <c r="ES27" s="222"/>
      <c r="ET27" s="222"/>
      <c r="EU27" s="222"/>
      <c r="EV27" s="244">
        <v>1</v>
      </c>
      <c r="EW27" s="222">
        <v>1.5</v>
      </c>
      <c r="EX27" s="222"/>
      <c r="EY27" s="222"/>
      <c r="EZ27" s="222"/>
      <c r="FA27" s="244">
        <v>1</v>
      </c>
      <c r="FB27" s="222">
        <v>2</v>
      </c>
      <c r="FC27" s="222"/>
      <c r="FD27" s="222"/>
      <c r="FE27" s="222"/>
      <c r="FF27" s="223">
        <f t="shared" si="4"/>
        <v>0</v>
      </c>
      <c r="FG27" s="90">
        <f t="shared" si="0"/>
        <v>30</v>
      </c>
      <c r="FH27" s="231">
        <f t="shared" si="1"/>
        <v>30</v>
      </c>
      <c r="FI27" s="235">
        <f t="shared" si="2"/>
        <v>47.83</v>
      </c>
      <c r="FJ27" s="236">
        <f t="shared" si="2"/>
        <v>9.92</v>
      </c>
      <c r="FK27" s="237">
        <f t="shared" si="2"/>
        <v>0</v>
      </c>
      <c r="FL27" s="239">
        <f t="shared" si="2"/>
        <v>0</v>
      </c>
      <c r="FM27" s="240"/>
      <c r="FN27" s="240"/>
      <c r="FO27" s="232"/>
      <c r="FP27" s="233"/>
      <c r="FQ27" s="234"/>
    </row>
    <row r="28" spans="1:175" ht="15.75" thickBot="1" x14ac:dyDescent="0.3">
      <c r="A28" s="88" t="s">
        <v>124</v>
      </c>
      <c r="B28" s="81">
        <v>24</v>
      </c>
      <c r="C28" s="85" t="s">
        <v>46</v>
      </c>
      <c r="D28" s="81">
        <v>43377960</v>
      </c>
      <c r="E28" s="83">
        <v>43759</v>
      </c>
      <c r="F28" s="84" t="s">
        <v>15</v>
      </c>
      <c r="G28" s="244">
        <v>1</v>
      </c>
      <c r="H28" s="222">
        <v>2</v>
      </c>
      <c r="I28" s="222">
        <v>0.25</v>
      </c>
      <c r="J28" s="222">
        <v>0</v>
      </c>
      <c r="K28" s="222">
        <v>0</v>
      </c>
      <c r="L28" s="244">
        <v>1</v>
      </c>
      <c r="M28" s="222">
        <v>2</v>
      </c>
      <c r="N28" s="222">
        <v>1</v>
      </c>
      <c r="O28" s="222">
        <v>0</v>
      </c>
      <c r="P28" s="222">
        <v>0</v>
      </c>
      <c r="Q28" s="244">
        <v>1</v>
      </c>
      <c r="R28" s="222">
        <v>2</v>
      </c>
      <c r="S28" s="222">
        <v>1</v>
      </c>
      <c r="T28" s="222">
        <v>0</v>
      </c>
      <c r="U28" s="222">
        <v>0</v>
      </c>
      <c r="V28" s="244">
        <v>1</v>
      </c>
      <c r="W28" s="222">
        <v>2</v>
      </c>
      <c r="X28" s="222">
        <v>1</v>
      </c>
      <c r="Y28" s="222">
        <v>0</v>
      </c>
      <c r="Z28" s="222">
        <v>0</v>
      </c>
      <c r="AA28" s="244">
        <v>1</v>
      </c>
      <c r="AB28" s="222">
        <v>2</v>
      </c>
      <c r="AC28" s="222">
        <v>1</v>
      </c>
      <c r="AD28" s="222">
        <v>0</v>
      </c>
      <c r="AE28" s="222">
        <v>0</v>
      </c>
      <c r="AF28" s="244">
        <v>1</v>
      </c>
      <c r="AG28" s="222">
        <v>2</v>
      </c>
      <c r="AH28" s="222">
        <v>1</v>
      </c>
      <c r="AI28" s="222">
        <v>0</v>
      </c>
      <c r="AJ28" s="222">
        <v>0</v>
      </c>
      <c r="AK28" s="244">
        <v>1</v>
      </c>
      <c r="AL28" s="222">
        <v>0</v>
      </c>
      <c r="AM28" s="222">
        <v>0</v>
      </c>
      <c r="AN28" s="222">
        <v>0</v>
      </c>
      <c r="AO28" s="222">
        <v>0</v>
      </c>
      <c r="AP28" s="244">
        <v>1</v>
      </c>
      <c r="AQ28" s="222">
        <v>2</v>
      </c>
      <c r="AR28" s="222">
        <v>2</v>
      </c>
      <c r="AS28" s="222">
        <v>0</v>
      </c>
      <c r="AT28" s="222">
        <v>3</v>
      </c>
      <c r="AU28" s="244">
        <v>1</v>
      </c>
      <c r="AV28" s="222">
        <v>2</v>
      </c>
      <c r="AW28" s="222">
        <v>2</v>
      </c>
      <c r="AX28" s="222">
        <v>0</v>
      </c>
      <c r="AY28" s="222">
        <v>3</v>
      </c>
      <c r="AZ28" s="244">
        <v>1</v>
      </c>
      <c r="BA28" s="222">
        <v>2</v>
      </c>
      <c r="BB28" s="222">
        <v>1</v>
      </c>
      <c r="BC28" s="222">
        <v>0</v>
      </c>
      <c r="BD28" s="222">
        <v>2</v>
      </c>
      <c r="BE28" s="244">
        <v>1</v>
      </c>
      <c r="BF28" s="222">
        <v>2</v>
      </c>
      <c r="BG28" s="222">
        <v>0</v>
      </c>
      <c r="BH28" s="222">
        <v>0</v>
      </c>
      <c r="BI28" s="222">
        <v>1</v>
      </c>
      <c r="BJ28" s="244">
        <v>1</v>
      </c>
      <c r="BK28" s="222">
        <v>2</v>
      </c>
      <c r="BL28" s="222">
        <v>1</v>
      </c>
      <c r="BM28" s="222">
        <v>0</v>
      </c>
      <c r="BN28" s="222">
        <v>2</v>
      </c>
      <c r="BO28" s="244">
        <v>1</v>
      </c>
      <c r="BP28" s="222">
        <v>1</v>
      </c>
      <c r="BQ28" s="222">
        <v>0</v>
      </c>
      <c r="BR28" s="222">
        <v>0</v>
      </c>
      <c r="BS28" s="222">
        <v>0</v>
      </c>
      <c r="BT28" s="244">
        <v>1</v>
      </c>
      <c r="BU28" s="222">
        <v>0</v>
      </c>
      <c r="BV28" s="222">
        <v>0</v>
      </c>
      <c r="BW28" s="222">
        <v>0</v>
      </c>
      <c r="BX28" s="222">
        <v>0</v>
      </c>
      <c r="BY28" s="244">
        <v>1</v>
      </c>
      <c r="BZ28" s="222">
        <v>2</v>
      </c>
      <c r="CA28" s="222">
        <v>0.5</v>
      </c>
      <c r="CB28" s="222">
        <v>0</v>
      </c>
      <c r="CC28" s="222">
        <v>0</v>
      </c>
      <c r="CD28" s="244">
        <v>1</v>
      </c>
      <c r="CE28" s="222">
        <v>2</v>
      </c>
      <c r="CF28" s="222">
        <v>1</v>
      </c>
      <c r="CG28" s="222">
        <v>0</v>
      </c>
      <c r="CH28" s="222">
        <v>0</v>
      </c>
      <c r="CI28" s="244">
        <v>1</v>
      </c>
      <c r="CJ28" s="222">
        <v>2</v>
      </c>
      <c r="CK28" s="222">
        <v>1</v>
      </c>
      <c r="CL28" s="222">
        <v>0</v>
      </c>
      <c r="CM28" s="222">
        <v>0</v>
      </c>
      <c r="CN28" s="244">
        <v>1</v>
      </c>
      <c r="CO28" s="222">
        <v>2</v>
      </c>
      <c r="CP28" s="222">
        <v>1</v>
      </c>
      <c r="CQ28" s="222">
        <v>0</v>
      </c>
      <c r="CR28" s="222">
        <v>0</v>
      </c>
      <c r="CS28" s="244">
        <v>1</v>
      </c>
      <c r="CT28" s="222">
        <v>2</v>
      </c>
      <c r="CU28" s="222">
        <v>1</v>
      </c>
      <c r="CV28" s="222">
        <v>0</v>
      </c>
      <c r="CW28" s="222">
        <v>0</v>
      </c>
      <c r="CX28" s="244">
        <v>1</v>
      </c>
      <c r="CY28" s="222">
        <v>1</v>
      </c>
      <c r="CZ28" s="222">
        <v>0</v>
      </c>
      <c r="DA28" s="222">
        <v>0</v>
      </c>
      <c r="DB28" s="222">
        <v>0</v>
      </c>
      <c r="DC28" s="244">
        <v>1</v>
      </c>
      <c r="DD28" s="222">
        <v>0</v>
      </c>
      <c r="DE28" s="222">
        <v>0</v>
      </c>
      <c r="DF28" s="222">
        <v>0</v>
      </c>
      <c r="DG28" s="222">
        <v>0</v>
      </c>
      <c r="DH28" s="244">
        <v>1</v>
      </c>
      <c r="DI28" s="222">
        <v>2</v>
      </c>
      <c r="DJ28" s="222">
        <v>1</v>
      </c>
      <c r="DK28" s="222">
        <v>0</v>
      </c>
      <c r="DL28" s="222">
        <v>2</v>
      </c>
      <c r="DM28" s="244">
        <v>1</v>
      </c>
      <c r="DN28" s="222">
        <v>2</v>
      </c>
      <c r="DO28" s="222">
        <v>1</v>
      </c>
      <c r="DP28" s="222">
        <v>0</v>
      </c>
      <c r="DQ28" s="222">
        <v>2</v>
      </c>
      <c r="DR28" s="244">
        <v>1</v>
      </c>
      <c r="DS28" s="222">
        <v>2</v>
      </c>
      <c r="DT28" s="222">
        <v>2</v>
      </c>
      <c r="DU28" s="222">
        <v>0</v>
      </c>
      <c r="DV28" s="222">
        <v>3</v>
      </c>
      <c r="DW28" s="244">
        <v>1</v>
      </c>
      <c r="DX28" s="222">
        <v>2</v>
      </c>
      <c r="DY28" s="222">
        <v>1</v>
      </c>
      <c r="DZ28" s="222">
        <v>0</v>
      </c>
      <c r="EA28" s="222">
        <v>2</v>
      </c>
      <c r="EB28" s="244">
        <v>1</v>
      </c>
      <c r="EC28" s="222">
        <v>2</v>
      </c>
      <c r="ED28" s="222">
        <v>0.5</v>
      </c>
      <c r="EE28" s="222"/>
      <c r="EF28" s="222">
        <v>1.5</v>
      </c>
      <c r="EG28" s="244">
        <v>1</v>
      </c>
      <c r="EH28" s="222">
        <v>2</v>
      </c>
      <c r="EI28" s="222">
        <v>1</v>
      </c>
      <c r="EJ28" s="222"/>
      <c r="EK28" s="222">
        <v>2</v>
      </c>
      <c r="EL28" s="244">
        <v>1</v>
      </c>
      <c r="EM28" s="222"/>
      <c r="EN28" s="222"/>
      <c r="EO28" s="222"/>
      <c r="EP28" s="222"/>
      <c r="EQ28" s="244">
        <v>1</v>
      </c>
      <c r="ER28" s="222">
        <v>2</v>
      </c>
      <c r="ES28" s="222">
        <v>1</v>
      </c>
      <c r="ET28" s="222"/>
      <c r="EU28" s="222"/>
      <c r="EV28" s="244">
        <v>1</v>
      </c>
      <c r="EW28" s="222">
        <v>2</v>
      </c>
      <c r="EX28" s="222"/>
      <c r="EY28" s="222"/>
      <c r="EZ28" s="222"/>
      <c r="FA28" s="244">
        <v>1</v>
      </c>
      <c r="FB28" s="222">
        <v>2</v>
      </c>
      <c r="FC28" s="222">
        <v>1</v>
      </c>
      <c r="FD28" s="222"/>
      <c r="FE28" s="222"/>
      <c r="FF28" s="223">
        <f t="shared" si="4"/>
        <v>0</v>
      </c>
      <c r="FG28" s="90">
        <f t="shared" si="0"/>
        <v>30</v>
      </c>
      <c r="FH28" s="231">
        <f t="shared" si="1"/>
        <v>30</v>
      </c>
      <c r="FI28" s="235">
        <f t="shared" si="2"/>
        <v>52</v>
      </c>
      <c r="FJ28" s="236">
        <f t="shared" si="2"/>
        <v>24.25</v>
      </c>
      <c r="FK28" s="237">
        <f t="shared" si="2"/>
        <v>0</v>
      </c>
      <c r="FL28" s="239">
        <f t="shared" si="2"/>
        <v>23.5</v>
      </c>
      <c r="FM28" s="240"/>
      <c r="FN28" s="240"/>
      <c r="FO28" s="232"/>
      <c r="FP28" s="233"/>
      <c r="FQ28" s="234"/>
    </row>
    <row r="29" spans="1:175" ht="15.75" thickBot="1" x14ac:dyDescent="0.3">
      <c r="A29" s="88" t="s">
        <v>124</v>
      </c>
      <c r="B29" s="113">
        <v>25</v>
      </c>
      <c r="C29" s="85" t="s">
        <v>47</v>
      </c>
      <c r="D29" s="81">
        <v>80571960</v>
      </c>
      <c r="E29" s="83">
        <v>43771</v>
      </c>
      <c r="F29" s="84" t="s">
        <v>15</v>
      </c>
      <c r="G29" s="244">
        <v>1</v>
      </c>
      <c r="H29" s="222">
        <v>2</v>
      </c>
      <c r="I29" s="222">
        <v>1</v>
      </c>
      <c r="J29" s="222">
        <v>0</v>
      </c>
      <c r="K29" s="222">
        <v>0</v>
      </c>
      <c r="L29" s="244">
        <v>1</v>
      </c>
      <c r="M29" s="222">
        <v>2</v>
      </c>
      <c r="N29" s="222">
        <v>1</v>
      </c>
      <c r="O29" s="222">
        <v>0</v>
      </c>
      <c r="P29" s="222">
        <v>0</v>
      </c>
      <c r="Q29" s="244">
        <v>1</v>
      </c>
      <c r="R29" s="222">
        <v>2</v>
      </c>
      <c r="S29" s="222">
        <v>0</v>
      </c>
      <c r="T29" s="222">
        <v>0</v>
      </c>
      <c r="U29" s="222">
        <v>0</v>
      </c>
      <c r="V29" s="244">
        <v>1</v>
      </c>
      <c r="W29" s="222">
        <v>2</v>
      </c>
      <c r="X29" s="222">
        <v>1</v>
      </c>
      <c r="Y29" s="222">
        <v>0</v>
      </c>
      <c r="Z29" s="222">
        <v>0</v>
      </c>
      <c r="AA29" s="244">
        <v>1</v>
      </c>
      <c r="AB29" s="222">
        <v>2</v>
      </c>
      <c r="AC29" s="222">
        <v>0.5</v>
      </c>
      <c r="AD29" s="222">
        <v>0</v>
      </c>
      <c r="AE29" s="222">
        <v>0</v>
      </c>
      <c r="AF29" s="244">
        <v>1</v>
      </c>
      <c r="AG29" s="222">
        <v>2</v>
      </c>
      <c r="AH29" s="222">
        <v>0.5</v>
      </c>
      <c r="AI29" s="222">
        <v>0</v>
      </c>
      <c r="AJ29" s="222">
        <v>0</v>
      </c>
      <c r="AK29" s="244">
        <v>1</v>
      </c>
      <c r="AL29" s="222">
        <v>0</v>
      </c>
      <c r="AM29" s="222">
        <v>0</v>
      </c>
      <c r="AN29" s="222">
        <v>0</v>
      </c>
      <c r="AO29" s="222">
        <v>0</v>
      </c>
      <c r="AP29" s="244">
        <v>1</v>
      </c>
      <c r="AQ29" s="222">
        <v>2</v>
      </c>
      <c r="AR29" s="222">
        <v>1</v>
      </c>
      <c r="AS29" s="222">
        <v>0</v>
      </c>
      <c r="AT29" s="222">
        <v>0</v>
      </c>
      <c r="AU29" s="244">
        <v>1</v>
      </c>
      <c r="AV29" s="222">
        <v>0</v>
      </c>
      <c r="AW29" s="222">
        <v>0</v>
      </c>
      <c r="AX29" s="222">
        <v>0</v>
      </c>
      <c r="AY29" s="222">
        <v>0</v>
      </c>
      <c r="AZ29" s="244">
        <v>1</v>
      </c>
      <c r="BA29" s="222">
        <v>2</v>
      </c>
      <c r="BB29" s="222">
        <v>1</v>
      </c>
      <c r="BC29" s="222">
        <v>0</v>
      </c>
      <c r="BD29" s="222">
        <v>0</v>
      </c>
      <c r="BE29" s="244">
        <v>1</v>
      </c>
      <c r="BF29" s="222">
        <v>2</v>
      </c>
      <c r="BG29" s="222">
        <v>0</v>
      </c>
      <c r="BH29" s="222">
        <v>0</v>
      </c>
      <c r="BI29" s="222">
        <v>0</v>
      </c>
      <c r="BJ29" s="244">
        <v>1</v>
      </c>
      <c r="BK29" s="222">
        <v>2</v>
      </c>
      <c r="BL29" s="222">
        <v>0</v>
      </c>
      <c r="BM29" s="222">
        <v>0</v>
      </c>
      <c r="BN29" s="222">
        <v>0</v>
      </c>
      <c r="BO29" s="244">
        <v>1</v>
      </c>
      <c r="BP29" s="222">
        <v>1</v>
      </c>
      <c r="BQ29" s="222">
        <v>0</v>
      </c>
      <c r="BR29" s="222">
        <v>0</v>
      </c>
      <c r="BS29" s="222">
        <v>0</v>
      </c>
      <c r="BT29" s="244">
        <v>1</v>
      </c>
      <c r="BU29" s="222">
        <v>0</v>
      </c>
      <c r="BV29" s="222">
        <v>0</v>
      </c>
      <c r="BW29" s="222">
        <v>0</v>
      </c>
      <c r="BX29" s="222">
        <v>0</v>
      </c>
      <c r="BY29" s="244">
        <v>1</v>
      </c>
      <c r="BZ29" s="222">
        <v>1</v>
      </c>
      <c r="CA29" s="222">
        <v>0</v>
      </c>
      <c r="CB29" s="222">
        <v>0</v>
      </c>
      <c r="CC29" s="222">
        <v>0</v>
      </c>
      <c r="CD29" s="244">
        <v>1</v>
      </c>
      <c r="CE29" s="222">
        <v>0.5</v>
      </c>
      <c r="CF29" s="222">
        <v>0</v>
      </c>
      <c r="CG29" s="222">
        <v>0</v>
      </c>
      <c r="CH29" s="222">
        <v>0</v>
      </c>
      <c r="CI29" s="244">
        <v>1</v>
      </c>
      <c r="CJ29" s="222">
        <v>0.5</v>
      </c>
      <c r="CK29" s="222">
        <v>0</v>
      </c>
      <c r="CL29" s="222">
        <v>0</v>
      </c>
      <c r="CM29" s="222">
        <v>0</v>
      </c>
      <c r="CN29" s="244">
        <v>1</v>
      </c>
      <c r="CO29" s="222">
        <v>1</v>
      </c>
      <c r="CP29" s="222">
        <v>0</v>
      </c>
      <c r="CQ29" s="222">
        <v>0</v>
      </c>
      <c r="CR29" s="222">
        <v>0</v>
      </c>
      <c r="CS29" s="244">
        <v>1</v>
      </c>
      <c r="CT29" s="222">
        <v>2</v>
      </c>
      <c r="CU29" s="222">
        <v>0.5</v>
      </c>
      <c r="CV29" s="222">
        <v>0</v>
      </c>
      <c r="CW29" s="222">
        <v>0</v>
      </c>
      <c r="CX29" s="244">
        <v>1</v>
      </c>
      <c r="CY29" s="222">
        <v>0.5</v>
      </c>
      <c r="CZ29" s="222">
        <v>0</v>
      </c>
      <c r="DA29" s="222">
        <v>0</v>
      </c>
      <c r="DB29" s="222">
        <v>0</v>
      </c>
      <c r="DC29" s="244">
        <v>1</v>
      </c>
      <c r="DD29" s="222">
        <v>0</v>
      </c>
      <c r="DE29" s="222">
        <v>0</v>
      </c>
      <c r="DF29" s="222">
        <v>0</v>
      </c>
      <c r="DG29" s="222">
        <v>0</v>
      </c>
      <c r="DH29" s="244">
        <v>1</v>
      </c>
      <c r="DI29" s="222">
        <v>1.5</v>
      </c>
      <c r="DJ29" s="222">
        <v>0</v>
      </c>
      <c r="DK29" s="222">
        <v>0</v>
      </c>
      <c r="DL29" s="222">
        <v>0</v>
      </c>
      <c r="DM29" s="244">
        <v>1</v>
      </c>
      <c r="DN29" s="222">
        <v>0</v>
      </c>
      <c r="DO29" s="222">
        <v>0</v>
      </c>
      <c r="DP29" s="222">
        <v>0</v>
      </c>
      <c r="DQ29" s="222">
        <v>0</v>
      </c>
      <c r="DR29" s="244">
        <v>1</v>
      </c>
      <c r="DS29" s="222">
        <v>2</v>
      </c>
      <c r="DT29" s="222">
        <v>0</v>
      </c>
      <c r="DU29" s="222">
        <v>0</v>
      </c>
      <c r="DV29" s="222">
        <v>0</v>
      </c>
      <c r="DW29" s="244">
        <v>1</v>
      </c>
      <c r="DX29" s="222">
        <v>1</v>
      </c>
      <c r="DY29" s="222">
        <v>0</v>
      </c>
      <c r="DZ29" s="222">
        <v>0</v>
      </c>
      <c r="EA29" s="222">
        <v>0</v>
      </c>
      <c r="EB29" s="244">
        <v>1</v>
      </c>
      <c r="EC29" s="222">
        <v>1</v>
      </c>
      <c r="ED29" s="222"/>
      <c r="EE29" s="222"/>
      <c r="EF29" s="222"/>
      <c r="EG29" s="244">
        <v>1</v>
      </c>
      <c r="EH29" s="222"/>
      <c r="EI29" s="222"/>
      <c r="EJ29" s="222"/>
      <c r="EK29" s="222"/>
      <c r="EL29" s="244">
        <v>1</v>
      </c>
      <c r="EM29" s="222"/>
      <c r="EN29" s="222"/>
      <c r="EO29" s="222"/>
      <c r="EP29" s="222"/>
      <c r="EQ29" s="244">
        <v>1</v>
      </c>
      <c r="ER29" s="222">
        <v>2</v>
      </c>
      <c r="ES29" s="222"/>
      <c r="ET29" s="222"/>
      <c r="EU29" s="222"/>
      <c r="EV29" s="244">
        <v>1</v>
      </c>
      <c r="EW29" s="222">
        <v>1</v>
      </c>
      <c r="EX29" s="222"/>
      <c r="EY29" s="222"/>
      <c r="EZ29" s="222"/>
      <c r="FA29" s="244">
        <v>1</v>
      </c>
      <c r="FB29" s="222">
        <v>2</v>
      </c>
      <c r="FC29" s="222">
        <v>1</v>
      </c>
      <c r="FD29" s="222"/>
      <c r="FE29" s="222"/>
      <c r="FF29" s="223">
        <f t="shared" si="4"/>
        <v>0</v>
      </c>
      <c r="FG29" s="90">
        <f t="shared" si="0"/>
        <v>30</v>
      </c>
      <c r="FH29" s="231">
        <f t="shared" si="1"/>
        <v>30</v>
      </c>
      <c r="FI29" s="235">
        <f t="shared" si="2"/>
        <v>37</v>
      </c>
      <c r="FJ29" s="236">
        <f t="shared" si="2"/>
        <v>7.5</v>
      </c>
      <c r="FK29" s="237">
        <f t="shared" si="2"/>
        <v>0</v>
      </c>
      <c r="FL29" s="239">
        <f t="shared" si="2"/>
        <v>0</v>
      </c>
      <c r="FM29" s="240"/>
      <c r="FN29" s="240"/>
      <c r="FO29" s="232"/>
      <c r="FP29" s="233"/>
      <c r="FQ29" s="234"/>
    </row>
    <row r="30" spans="1:175" ht="15.75" thickBot="1" x14ac:dyDescent="0.3">
      <c r="A30" s="88" t="s">
        <v>124</v>
      </c>
      <c r="B30" s="81">
        <v>26</v>
      </c>
      <c r="C30" s="85" t="s">
        <v>107</v>
      </c>
      <c r="D30" s="81">
        <v>74419869</v>
      </c>
      <c r="E30" s="83">
        <v>44075</v>
      </c>
      <c r="F30" s="84" t="s">
        <v>15</v>
      </c>
      <c r="G30" s="244">
        <v>1</v>
      </c>
      <c r="H30" s="222">
        <v>2</v>
      </c>
      <c r="I30" s="222">
        <v>0</v>
      </c>
      <c r="J30" s="222">
        <v>0</v>
      </c>
      <c r="K30" s="222">
        <v>8</v>
      </c>
      <c r="L30" s="244">
        <v>1</v>
      </c>
      <c r="M30" s="222">
        <v>2</v>
      </c>
      <c r="N30" s="222">
        <v>0</v>
      </c>
      <c r="O30" s="222">
        <v>0</v>
      </c>
      <c r="P30" s="222">
        <v>8</v>
      </c>
      <c r="Q30" s="244">
        <v>1</v>
      </c>
      <c r="R30" s="222">
        <v>2</v>
      </c>
      <c r="S30" s="222">
        <v>0</v>
      </c>
      <c r="T30" s="222">
        <v>0</v>
      </c>
      <c r="U30" s="222">
        <v>8</v>
      </c>
      <c r="V30" s="244">
        <v>1</v>
      </c>
      <c r="W30" s="222">
        <v>2</v>
      </c>
      <c r="X30" s="222">
        <v>0</v>
      </c>
      <c r="Y30" s="222">
        <v>0</v>
      </c>
      <c r="Z30" s="222">
        <v>8</v>
      </c>
      <c r="AA30" s="244">
        <v>1</v>
      </c>
      <c r="AB30" s="222">
        <v>2</v>
      </c>
      <c r="AC30" s="222">
        <v>0</v>
      </c>
      <c r="AD30" s="222">
        <v>0</v>
      </c>
      <c r="AE30" s="222">
        <v>8</v>
      </c>
      <c r="AF30" s="244">
        <v>1</v>
      </c>
      <c r="AG30" s="222">
        <v>2</v>
      </c>
      <c r="AH30" s="222">
        <v>0</v>
      </c>
      <c r="AI30" s="222">
        <v>0</v>
      </c>
      <c r="AJ30" s="222">
        <v>8</v>
      </c>
      <c r="AK30" s="244">
        <v>1</v>
      </c>
      <c r="AL30" s="222">
        <v>0</v>
      </c>
      <c r="AM30" s="222">
        <v>0</v>
      </c>
      <c r="AN30" s="222">
        <v>0</v>
      </c>
      <c r="AO30" s="222">
        <v>0</v>
      </c>
      <c r="AP30" s="244">
        <v>1</v>
      </c>
      <c r="AQ30" s="222">
        <v>2</v>
      </c>
      <c r="AR30" s="222">
        <v>0</v>
      </c>
      <c r="AS30" s="222">
        <v>0</v>
      </c>
      <c r="AT30" s="222">
        <v>0</v>
      </c>
      <c r="AU30" s="244">
        <v>1</v>
      </c>
      <c r="AV30" s="222">
        <v>2</v>
      </c>
      <c r="AW30" s="222">
        <v>0</v>
      </c>
      <c r="AX30" s="222">
        <v>0</v>
      </c>
      <c r="AY30" s="222">
        <v>0</v>
      </c>
      <c r="AZ30" s="244">
        <v>1</v>
      </c>
      <c r="BA30" s="222">
        <v>2</v>
      </c>
      <c r="BB30" s="222">
        <v>1</v>
      </c>
      <c r="BC30" s="222">
        <v>0</v>
      </c>
      <c r="BD30" s="222">
        <v>0</v>
      </c>
      <c r="BE30" s="244">
        <v>1</v>
      </c>
      <c r="BF30" s="222">
        <v>2</v>
      </c>
      <c r="BG30" s="222">
        <v>0.5</v>
      </c>
      <c r="BH30" s="222">
        <v>0</v>
      </c>
      <c r="BI30" s="222">
        <v>0</v>
      </c>
      <c r="BJ30" s="244">
        <v>1</v>
      </c>
      <c r="BK30" s="222">
        <v>2</v>
      </c>
      <c r="BL30" s="222">
        <v>0.75</v>
      </c>
      <c r="BM30" s="222">
        <v>0</v>
      </c>
      <c r="BN30" s="222">
        <v>0</v>
      </c>
      <c r="BO30" s="244">
        <v>1</v>
      </c>
      <c r="BP30" s="222">
        <v>2</v>
      </c>
      <c r="BQ30" s="222">
        <v>0</v>
      </c>
      <c r="BR30" s="222">
        <v>0</v>
      </c>
      <c r="BS30" s="222">
        <v>0</v>
      </c>
      <c r="BT30" s="244">
        <v>1</v>
      </c>
      <c r="BU30" s="222">
        <v>0</v>
      </c>
      <c r="BV30" s="222">
        <v>0</v>
      </c>
      <c r="BW30" s="222">
        <v>0</v>
      </c>
      <c r="BX30" s="222">
        <v>0</v>
      </c>
      <c r="BY30" s="244">
        <v>1</v>
      </c>
      <c r="BZ30" s="222">
        <v>0</v>
      </c>
      <c r="CA30" s="222">
        <v>0</v>
      </c>
      <c r="CB30" s="222">
        <v>0</v>
      </c>
      <c r="CC30" s="222">
        <v>0</v>
      </c>
      <c r="CD30" s="244">
        <v>1</v>
      </c>
      <c r="CE30" s="222">
        <v>2</v>
      </c>
      <c r="CF30" s="222">
        <v>0</v>
      </c>
      <c r="CG30" s="222">
        <v>0</v>
      </c>
      <c r="CH30" s="222">
        <v>0</v>
      </c>
      <c r="CI30" s="244">
        <v>1</v>
      </c>
      <c r="CJ30" s="222">
        <v>2</v>
      </c>
      <c r="CK30" s="222">
        <v>1</v>
      </c>
      <c r="CL30" s="222">
        <v>0</v>
      </c>
      <c r="CM30" s="222">
        <v>0</v>
      </c>
      <c r="CN30" s="244">
        <v>1</v>
      </c>
      <c r="CO30" s="222">
        <v>2</v>
      </c>
      <c r="CP30" s="222">
        <v>0.5</v>
      </c>
      <c r="CQ30" s="222">
        <v>0</v>
      </c>
      <c r="CR30" s="222">
        <v>0</v>
      </c>
      <c r="CS30" s="244">
        <v>1</v>
      </c>
      <c r="CT30" s="222">
        <v>2</v>
      </c>
      <c r="CU30" s="222">
        <v>1</v>
      </c>
      <c r="CV30" s="222">
        <v>0</v>
      </c>
      <c r="CW30" s="222">
        <v>0</v>
      </c>
      <c r="CX30" s="244">
        <v>1</v>
      </c>
      <c r="CY30" s="222">
        <v>2</v>
      </c>
      <c r="CZ30" s="222">
        <v>1</v>
      </c>
      <c r="DA30" s="222">
        <v>0</v>
      </c>
      <c r="DB30" s="222">
        <v>0</v>
      </c>
      <c r="DC30" s="244">
        <v>1</v>
      </c>
      <c r="DD30" s="222">
        <v>0</v>
      </c>
      <c r="DE30" s="222">
        <v>0</v>
      </c>
      <c r="DF30" s="222">
        <v>0</v>
      </c>
      <c r="DG30" s="222">
        <v>0</v>
      </c>
      <c r="DH30" s="244">
        <v>1</v>
      </c>
      <c r="DI30" s="222">
        <v>1</v>
      </c>
      <c r="DJ30" s="222">
        <v>0</v>
      </c>
      <c r="DK30" s="222">
        <v>0</v>
      </c>
      <c r="DL30" s="222">
        <v>0</v>
      </c>
      <c r="DM30" s="244">
        <v>1</v>
      </c>
      <c r="DN30" s="222">
        <v>1.5</v>
      </c>
      <c r="DO30" s="222">
        <v>0</v>
      </c>
      <c r="DP30" s="222">
        <v>0</v>
      </c>
      <c r="DQ30" s="222">
        <v>0</v>
      </c>
      <c r="DR30" s="244">
        <v>1</v>
      </c>
      <c r="DS30" s="222">
        <v>2</v>
      </c>
      <c r="DT30" s="222">
        <v>0</v>
      </c>
      <c r="DU30" s="222">
        <v>0</v>
      </c>
      <c r="DV30" s="222">
        <v>0</v>
      </c>
      <c r="DW30" s="244">
        <v>1</v>
      </c>
      <c r="DX30" s="222">
        <v>2</v>
      </c>
      <c r="DY30" s="222">
        <v>0.5</v>
      </c>
      <c r="DZ30" s="222">
        <v>0</v>
      </c>
      <c r="EA30" s="222">
        <v>0</v>
      </c>
      <c r="EB30" s="244">
        <v>1</v>
      </c>
      <c r="EC30" s="222">
        <v>2</v>
      </c>
      <c r="ED30" s="222"/>
      <c r="EE30" s="222"/>
      <c r="EF30" s="222"/>
      <c r="EG30" s="244">
        <v>1</v>
      </c>
      <c r="EH30" s="222">
        <v>1</v>
      </c>
      <c r="EI30" s="222"/>
      <c r="EJ30" s="222"/>
      <c r="EK30" s="222"/>
      <c r="EL30" s="244">
        <v>1</v>
      </c>
      <c r="EM30" s="222"/>
      <c r="EN30" s="222"/>
      <c r="EO30" s="222"/>
      <c r="EP30" s="222"/>
      <c r="EQ30" s="244">
        <v>1</v>
      </c>
      <c r="ER30" s="222">
        <v>2</v>
      </c>
      <c r="ES30" s="222">
        <v>0.5</v>
      </c>
      <c r="ET30" s="222"/>
      <c r="EU30" s="222"/>
      <c r="EV30" s="244">
        <v>1</v>
      </c>
      <c r="EW30" s="222">
        <v>2</v>
      </c>
      <c r="EX30" s="222"/>
      <c r="EY30" s="222"/>
      <c r="EZ30" s="222"/>
      <c r="FA30" s="244">
        <v>1</v>
      </c>
      <c r="FB30" s="222">
        <v>2</v>
      </c>
      <c r="FC30" s="222"/>
      <c r="FD30" s="222"/>
      <c r="FE30" s="222"/>
      <c r="FF30" s="223">
        <f t="shared" si="4"/>
        <v>0</v>
      </c>
      <c r="FG30" s="90">
        <f t="shared" si="0"/>
        <v>30</v>
      </c>
      <c r="FH30" s="231">
        <f t="shared" si="1"/>
        <v>30</v>
      </c>
      <c r="FI30" s="235">
        <f t="shared" si="2"/>
        <v>49.5</v>
      </c>
      <c r="FJ30" s="236">
        <f t="shared" si="2"/>
        <v>6.75</v>
      </c>
      <c r="FK30" s="237">
        <f t="shared" si="2"/>
        <v>0</v>
      </c>
      <c r="FL30" s="239">
        <f t="shared" si="2"/>
        <v>48</v>
      </c>
      <c r="FM30" s="240"/>
      <c r="FN30" s="240"/>
      <c r="FO30" s="232"/>
      <c r="FP30" s="233"/>
      <c r="FQ30" s="234"/>
    </row>
    <row r="31" spans="1:175" ht="15.75" thickBot="1" x14ac:dyDescent="0.3">
      <c r="A31" s="88" t="s">
        <v>124</v>
      </c>
      <c r="B31" s="113">
        <v>27</v>
      </c>
      <c r="C31" s="85" t="s">
        <v>48</v>
      </c>
      <c r="D31" s="81">
        <v>46507146</v>
      </c>
      <c r="E31" s="83">
        <v>43617</v>
      </c>
      <c r="F31" s="84" t="s">
        <v>15</v>
      </c>
      <c r="G31" s="244">
        <v>1</v>
      </c>
      <c r="H31" s="222">
        <v>0</v>
      </c>
      <c r="I31" s="222">
        <v>0</v>
      </c>
      <c r="J31" s="222">
        <v>0</v>
      </c>
      <c r="K31" s="222">
        <v>1</v>
      </c>
      <c r="L31" s="244">
        <v>1</v>
      </c>
      <c r="M31" s="222">
        <v>0</v>
      </c>
      <c r="N31" s="222">
        <v>0</v>
      </c>
      <c r="O31" s="222">
        <v>0</v>
      </c>
      <c r="P31" s="222">
        <v>1</v>
      </c>
      <c r="Q31" s="244">
        <v>1</v>
      </c>
      <c r="R31" s="222">
        <v>0</v>
      </c>
      <c r="S31" s="222">
        <v>0</v>
      </c>
      <c r="T31" s="222">
        <v>0</v>
      </c>
      <c r="U31" s="222">
        <v>1</v>
      </c>
      <c r="V31" s="244">
        <v>1</v>
      </c>
      <c r="W31" s="222">
        <v>0</v>
      </c>
      <c r="X31" s="222">
        <v>0</v>
      </c>
      <c r="Y31" s="222">
        <v>0</v>
      </c>
      <c r="Z31" s="222">
        <v>1</v>
      </c>
      <c r="AA31" s="244">
        <v>1</v>
      </c>
      <c r="AB31" s="222">
        <v>0</v>
      </c>
      <c r="AC31" s="222">
        <v>0</v>
      </c>
      <c r="AD31" s="222">
        <v>0</v>
      </c>
      <c r="AE31" s="222">
        <v>1</v>
      </c>
      <c r="AF31" s="244">
        <v>1</v>
      </c>
      <c r="AG31" s="222">
        <v>0</v>
      </c>
      <c r="AH31" s="222">
        <v>0</v>
      </c>
      <c r="AI31" s="222">
        <v>0</v>
      </c>
      <c r="AJ31" s="222">
        <v>1</v>
      </c>
      <c r="AK31" s="244">
        <v>1</v>
      </c>
      <c r="AL31" s="222">
        <v>0</v>
      </c>
      <c r="AM31" s="222">
        <v>0</v>
      </c>
      <c r="AN31" s="222">
        <v>0</v>
      </c>
      <c r="AO31" s="222">
        <v>0</v>
      </c>
      <c r="AP31" s="244">
        <v>1</v>
      </c>
      <c r="AQ31" s="222">
        <v>1</v>
      </c>
      <c r="AR31" s="222">
        <v>0</v>
      </c>
      <c r="AS31" s="222">
        <v>0</v>
      </c>
      <c r="AT31" s="222">
        <v>0</v>
      </c>
      <c r="AU31" s="244">
        <v>1</v>
      </c>
      <c r="AV31" s="222">
        <v>0</v>
      </c>
      <c r="AW31" s="222">
        <v>0</v>
      </c>
      <c r="AX31" s="222">
        <v>0</v>
      </c>
      <c r="AY31" s="222">
        <v>0</v>
      </c>
      <c r="AZ31" s="244">
        <v>1</v>
      </c>
      <c r="BA31" s="222">
        <v>0</v>
      </c>
      <c r="BB31" s="222">
        <v>0</v>
      </c>
      <c r="BC31" s="222">
        <v>0</v>
      </c>
      <c r="BD31" s="222">
        <v>0</v>
      </c>
      <c r="BE31" s="244">
        <v>1</v>
      </c>
      <c r="BF31" s="222">
        <v>1</v>
      </c>
      <c r="BG31" s="222">
        <v>0</v>
      </c>
      <c r="BH31" s="222">
        <v>0</v>
      </c>
      <c r="BI31" s="222">
        <v>0</v>
      </c>
      <c r="BJ31" s="244">
        <v>1</v>
      </c>
      <c r="BK31" s="222">
        <v>0</v>
      </c>
      <c r="BL31" s="222">
        <v>0</v>
      </c>
      <c r="BM31" s="222">
        <v>0</v>
      </c>
      <c r="BN31" s="222">
        <v>0</v>
      </c>
      <c r="BO31" s="244">
        <v>1</v>
      </c>
      <c r="BP31" s="222">
        <v>0</v>
      </c>
      <c r="BQ31" s="222">
        <v>0</v>
      </c>
      <c r="BR31" s="222">
        <v>0</v>
      </c>
      <c r="BS31" s="222">
        <v>0</v>
      </c>
      <c r="BT31" s="244">
        <v>1</v>
      </c>
      <c r="BU31" s="222">
        <v>0</v>
      </c>
      <c r="BV31" s="222">
        <v>0</v>
      </c>
      <c r="BW31" s="222">
        <v>0</v>
      </c>
      <c r="BX31" s="222">
        <v>0</v>
      </c>
      <c r="BY31" s="244">
        <v>1</v>
      </c>
      <c r="BZ31" s="222">
        <v>0</v>
      </c>
      <c r="CA31" s="222">
        <v>0</v>
      </c>
      <c r="CB31" s="222">
        <v>0</v>
      </c>
      <c r="CC31" s="222">
        <v>1</v>
      </c>
      <c r="CD31" s="244">
        <v>1</v>
      </c>
      <c r="CE31" s="222">
        <v>0</v>
      </c>
      <c r="CF31" s="222">
        <v>0</v>
      </c>
      <c r="CG31" s="222">
        <v>0</v>
      </c>
      <c r="CH31" s="222">
        <v>1</v>
      </c>
      <c r="CI31" s="244">
        <v>1</v>
      </c>
      <c r="CJ31" s="222">
        <v>0</v>
      </c>
      <c r="CK31" s="222">
        <v>0</v>
      </c>
      <c r="CL31" s="222">
        <v>0</v>
      </c>
      <c r="CM31" s="222">
        <v>1</v>
      </c>
      <c r="CN31" s="244">
        <v>1</v>
      </c>
      <c r="CO31" s="222">
        <v>0</v>
      </c>
      <c r="CP31" s="222">
        <v>0</v>
      </c>
      <c r="CQ31" s="222">
        <v>0</v>
      </c>
      <c r="CR31" s="222">
        <v>1</v>
      </c>
      <c r="CS31" s="244">
        <v>1</v>
      </c>
      <c r="CT31" s="222">
        <v>0</v>
      </c>
      <c r="CU31" s="222">
        <v>0</v>
      </c>
      <c r="CV31" s="222">
        <v>0</v>
      </c>
      <c r="CW31" s="222">
        <v>1</v>
      </c>
      <c r="CX31" s="244">
        <v>1</v>
      </c>
      <c r="CY31" s="222">
        <v>0</v>
      </c>
      <c r="CZ31" s="222">
        <v>0</v>
      </c>
      <c r="DA31" s="222">
        <v>0</v>
      </c>
      <c r="DB31" s="222">
        <v>1</v>
      </c>
      <c r="DC31" s="244">
        <v>1</v>
      </c>
      <c r="DD31" s="222">
        <v>0</v>
      </c>
      <c r="DE31" s="222">
        <v>0</v>
      </c>
      <c r="DF31" s="222">
        <v>0</v>
      </c>
      <c r="DG31" s="222">
        <v>0</v>
      </c>
      <c r="DH31" s="244">
        <v>1</v>
      </c>
      <c r="DI31" s="222">
        <v>0</v>
      </c>
      <c r="DJ31" s="222">
        <v>0</v>
      </c>
      <c r="DK31" s="222">
        <v>0</v>
      </c>
      <c r="DL31" s="222">
        <v>0</v>
      </c>
      <c r="DM31" s="244">
        <v>1</v>
      </c>
      <c r="DN31" s="222">
        <v>0</v>
      </c>
      <c r="DO31" s="222">
        <v>0</v>
      </c>
      <c r="DP31" s="222">
        <v>0</v>
      </c>
      <c r="DQ31" s="222">
        <v>0</v>
      </c>
      <c r="DR31" s="244">
        <v>1</v>
      </c>
      <c r="DS31" s="222">
        <v>0</v>
      </c>
      <c r="DT31" s="222">
        <v>0</v>
      </c>
      <c r="DU31" s="222">
        <v>0</v>
      </c>
      <c r="DV31" s="222">
        <v>0</v>
      </c>
      <c r="DW31" s="244">
        <v>1</v>
      </c>
      <c r="DX31" s="222">
        <v>0</v>
      </c>
      <c r="DY31" s="222">
        <v>0</v>
      </c>
      <c r="DZ31" s="222">
        <v>0</v>
      </c>
      <c r="EA31" s="222">
        <v>0</v>
      </c>
      <c r="EB31" s="244">
        <v>1</v>
      </c>
      <c r="EC31" s="222"/>
      <c r="ED31" s="222"/>
      <c r="EE31" s="222"/>
      <c r="EF31" s="222"/>
      <c r="EG31" s="244">
        <v>1</v>
      </c>
      <c r="EH31" s="222"/>
      <c r="EI31" s="222"/>
      <c r="EJ31" s="222"/>
      <c r="EK31" s="222"/>
      <c r="EL31" s="244">
        <v>1</v>
      </c>
      <c r="EM31" s="222"/>
      <c r="EN31" s="222"/>
      <c r="EO31" s="222"/>
      <c r="EP31" s="222"/>
      <c r="EQ31" s="244">
        <v>1</v>
      </c>
      <c r="ER31" s="222"/>
      <c r="ES31" s="222"/>
      <c r="ET31" s="222"/>
      <c r="EU31" s="222">
        <v>1</v>
      </c>
      <c r="EV31" s="244">
        <v>1</v>
      </c>
      <c r="EW31" s="222"/>
      <c r="EX31" s="222"/>
      <c r="EY31" s="222"/>
      <c r="EZ31" s="222">
        <v>1</v>
      </c>
      <c r="FA31" s="244">
        <v>1</v>
      </c>
      <c r="FB31" s="222"/>
      <c r="FC31" s="222"/>
      <c r="FD31" s="222"/>
      <c r="FE31" s="222">
        <v>1</v>
      </c>
      <c r="FF31" s="223">
        <f t="shared" si="4"/>
        <v>0</v>
      </c>
      <c r="FG31" s="90">
        <f t="shared" si="0"/>
        <v>30</v>
      </c>
      <c r="FH31" s="231">
        <f t="shared" si="1"/>
        <v>30</v>
      </c>
      <c r="FI31" s="235">
        <f t="shared" si="2"/>
        <v>2</v>
      </c>
      <c r="FJ31" s="236">
        <f t="shared" si="2"/>
        <v>0</v>
      </c>
      <c r="FK31" s="237">
        <f t="shared" si="2"/>
        <v>0</v>
      </c>
      <c r="FL31" s="239">
        <f t="shared" si="2"/>
        <v>15</v>
      </c>
      <c r="FM31" s="240"/>
      <c r="FN31" s="240"/>
      <c r="FO31" s="232"/>
      <c r="FP31" s="233"/>
      <c r="FQ31" s="234"/>
    </row>
    <row r="32" spans="1:175" ht="15.75" thickBot="1" x14ac:dyDescent="0.3">
      <c r="A32" s="88" t="s">
        <v>124</v>
      </c>
      <c r="B32" s="81">
        <v>28</v>
      </c>
      <c r="C32" s="43" t="s">
        <v>52</v>
      </c>
      <c r="D32" s="81">
        <v>18021784</v>
      </c>
      <c r="E32" s="83">
        <v>43617</v>
      </c>
      <c r="F32" s="84" t="s">
        <v>15</v>
      </c>
      <c r="G32" s="244">
        <v>1</v>
      </c>
      <c r="H32" s="222">
        <v>0</v>
      </c>
      <c r="I32" s="222">
        <v>0</v>
      </c>
      <c r="J32" s="222">
        <v>0</v>
      </c>
      <c r="K32" s="222">
        <v>0</v>
      </c>
      <c r="L32" s="244">
        <v>1</v>
      </c>
      <c r="M32" s="222">
        <v>0</v>
      </c>
      <c r="N32" s="222">
        <v>0</v>
      </c>
      <c r="O32" s="222">
        <v>0</v>
      </c>
      <c r="P32" s="222">
        <v>0</v>
      </c>
      <c r="Q32" s="244">
        <v>1</v>
      </c>
      <c r="R32" s="222">
        <v>0</v>
      </c>
      <c r="S32" s="222">
        <v>0</v>
      </c>
      <c r="T32" s="222">
        <v>0</v>
      </c>
      <c r="U32" s="222">
        <v>0</v>
      </c>
      <c r="V32" s="244">
        <v>1</v>
      </c>
      <c r="W32" s="222">
        <v>0</v>
      </c>
      <c r="X32" s="222">
        <v>0</v>
      </c>
      <c r="Y32" s="222">
        <v>0</v>
      </c>
      <c r="Z32" s="222">
        <v>0</v>
      </c>
      <c r="AA32" s="244">
        <v>1</v>
      </c>
      <c r="AB32" s="222">
        <v>0</v>
      </c>
      <c r="AC32" s="222">
        <v>0</v>
      </c>
      <c r="AD32" s="222">
        <v>0</v>
      </c>
      <c r="AE32" s="222">
        <v>0</v>
      </c>
      <c r="AF32" s="244">
        <v>1</v>
      </c>
      <c r="AG32" s="222">
        <v>0</v>
      </c>
      <c r="AH32" s="222">
        <v>0</v>
      </c>
      <c r="AI32" s="222">
        <v>0</v>
      </c>
      <c r="AJ32" s="222">
        <v>0</v>
      </c>
      <c r="AK32" s="244">
        <v>1</v>
      </c>
      <c r="AL32" s="222">
        <v>0</v>
      </c>
      <c r="AM32" s="222">
        <v>0</v>
      </c>
      <c r="AN32" s="222">
        <v>0</v>
      </c>
      <c r="AO32" s="222">
        <v>0</v>
      </c>
      <c r="AP32" s="244">
        <v>1</v>
      </c>
      <c r="AQ32" s="222">
        <v>0</v>
      </c>
      <c r="AR32" s="222">
        <v>0</v>
      </c>
      <c r="AS32" s="222">
        <v>0</v>
      </c>
      <c r="AT32" s="222">
        <v>0</v>
      </c>
      <c r="AU32" s="244">
        <v>1</v>
      </c>
      <c r="AV32" s="222">
        <v>0</v>
      </c>
      <c r="AW32" s="222">
        <v>0</v>
      </c>
      <c r="AX32" s="222">
        <v>0</v>
      </c>
      <c r="AY32" s="222">
        <v>0</v>
      </c>
      <c r="AZ32" s="244">
        <v>1</v>
      </c>
      <c r="BA32" s="222">
        <v>0</v>
      </c>
      <c r="BB32" s="222">
        <v>0</v>
      </c>
      <c r="BC32" s="222">
        <v>0</v>
      </c>
      <c r="BD32" s="222">
        <v>0</v>
      </c>
      <c r="BE32" s="244">
        <v>1</v>
      </c>
      <c r="BF32" s="222">
        <v>0</v>
      </c>
      <c r="BG32" s="222">
        <v>0</v>
      </c>
      <c r="BH32" s="222">
        <v>0</v>
      </c>
      <c r="BI32" s="222">
        <v>0</v>
      </c>
      <c r="BJ32" s="244">
        <v>1</v>
      </c>
      <c r="BK32" s="222">
        <v>0</v>
      </c>
      <c r="BL32" s="222">
        <v>0</v>
      </c>
      <c r="BM32" s="222">
        <v>0</v>
      </c>
      <c r="BN32" s="222">
        <v>0</v>
      </c>
      <c r="BO32" s="244">
        <v>1</v>
      </c>
      <c r="BP32" s="222">
        <v>0</v>
      </c>
      <c r="BQ32" s="222">
        <v>0</v>
      </c>
      <c r="BR32" s="222">
        <v>0</v>
      </c>
      <c r="BS32" s="222">
        <v>0</v>
      </c>
      <c r="BT32" s="244">
        <v>1</v>
      </c>
      <c r="BU32" s="222">
        <v>0</v>
      </c>
      <c r="BV32" s="222">
        <v>0</v>
      </c>
      <c r="BW32" s="222">
        <v>0</v>
      </c>
      <c r="BX32" s="222">
        <v>0</v>
      </c>
      <c r="BY32" s="244">
        <v>1</v>
      </c>
      <c r="BZ32" s="222">
        <v>0</v>
      </c>
      <c r="CA32" s="222">
        <v>0</v>
      </c>
      <c r="CB32" s="222">
        <v>0</v>
      </c>
      <c r="CC32" s="222">
        <v>0</v>
      </c>
      <c r="CD32" s="244">
        <v>1</v>
      </c>
      <c r="CE32" s="222">
        <v>0</v>
      </c>
      <c r="CF32" s="222">
        <v>0</v>
      </c>
      <c r="CG32" s="222">
        <v>0</v>
      </c>
      <c r="CH32" s="222">
        <v>0</v>
      </c>
      <c r="CI32" s="244">
        <v>1</v>
      </c>
      <c r="CJ32" s="222">
        <v>0</v>
      </c>
      <c r="CK32" s="222">
        <v>0</v>
      </c>
      <c r="CL32" s="222">
        <v>0</v>
      </c>
      <c r="CM32" s="222">
        <v>0</v>
      </c>
      <c r="CN32" s="244">
        <v>1</v>
      </c>
      <c r="CO32" s="222">
        <v>0</v>
      </c>
      <c r="CP32" s="222">
        <v>0</v>
      </c>
      <c r="CQ32" s="222">
        <v>0</v>
      </c>
      <c r="CR32" s="222">
        <v>0</v>
      </c>
      <c r="CS32" s="244">
        <v>1</v>
      </c>
      <c r="CT32" s="222">
        <v>0</v>
      </c>
      <c r="CU32" s="222">
        <v>0</v>
      </c>
      <c r="CV32" s="222">
        <v>0</v>
      </c>
      <c r="CW32" s="222">
        <v>0</v>
      </c>
      <c r="CX32" s="244">
        <v>1</v>
      </c>
      <c r="CY32" s="222">
        <v>0</v>
      </c>
      <c r="CZ32" s="222">
        <v>0</v>
      </c>
      <c r="DA32" s="222">
        <v>0</v>
      </c>
      <c r="DB32" s="222">
        <v>0</v>
      </c>
      <c r="DC32" s="244">
        <v>1</v>
      </c>
      <c r="DD32" s="222">
        <v>0</v>
      </c>
      <c r="DE32" s="222">
        <v>0</v>
      </c>
      <c r="DF32" s="222">
        <v>0</v>
      </c>
      <c r="DG32" s="222">
        <v>0</v>
      </c>
      <c r="DH32" s="244">
        <v>1</v>
      </c>
      <c r="DI32" s="222">
        <v>0</v>
      </c>
      <c r="DJ32" s="222">
        <v>0</v>
      </c>
      <c r="DK32" s="222">
        <v>0</v>
      </c>
      <c r="DL32" s="222">
        <v>0</v>
      </c>
      <c r="DM32" s="244">
        <v>1</v>
      </c>
      <c r="DN32" s="222">
        <v>0</v>
      </c>
      <c r="DO32" s="222">
        <v>0</v>
      </c>
      <c r="DP32" s="222">
        <v>0</v>
      </c>
      <c r="DQ32" s="222">
        <v>0</v>
      </c>
      <c r="DR32" s="244">
        <v>1</v>
      </c>
      <c r="DS32" s="222">
        <v>0</v>
      </c>
      <c r="DT32" s="222">
        <v>0</v>
      </c>
      <c r="DU32" s="222">
        <v>0</v>
      </c>
      <c r="DV32" s="222">
        <v>0</v>
      </c>
      <c r="DW32" s="244">
        <v>1</v>
      </c>
      <c r="DX32" s="222">
        <v>0</v>
      </c>
      <c r="DY32" s="222">
        <v>0</v>
      </c>
      <c r="DZ32" s="222">
        <v>0</v>
      </c>
      <c r="EA32" s="222">
        <v>0</v>
      </c>
      <c r="EB32" s="244">
        <v>1</v>
      </c>
      <c r="EC32" s="222"/>
      <c r="ED32" s="222"/>
      <c r="EE32" s="222"/>
      <c r="EF32" s="222"/>
      <c r="EG32" s="244">
        <v>1</v>
      </c>
      <c r="EH32" s="222"/>
      <c r="EI32" s="222"/>
      <c r="EJ32" s="222"/>
      <c r="EK32" s="222"/>
      <c r="EL32" s="244">
        <v>1</v>
      </c>
      <c r="EM32" s="222"/>
      <c r="EN32" s="222"/>
      <c r="EO32" s="222"/>
      <c r="EP32" s="222"/>
      <c r="EQ32" s="244">
        <v>1</v>
      </c>
      <c r="ER32" s="222"/>
      <c r="ES32" s="222"/>
      <c r="ET32" s="222"/>
      <c r="EU32" s="222"/>
      <c r="EV32" s="244">
        <v>1</v>
      </c>
      <c r="EW32" s="222"/>
      <c r="EX32" s="222"/>
      <c r="EY32" s="222"/>
      <c r="EZ32" s="222"/>
      <c r="FA32" s="244">
        <v>1</v>
      </c>
      <c r="FB32" s="222"/>
      <c r="FC32" s="222"/>
      <c r="FD32" s="222"/>
      <c r="FE32" s="222"/>
      <c r="FF32" s="223">
        <f t="shared" si="4"/>
        <v>0</v>
      </c>
      <c r="FG32" s="90">
        <f t="shared" si="0"/>
        <v>30</v>
      </c>
      <c r="FH32" s="231">
        <f t="shared" si="1"/>
        <v>30</v>
      </c>
      <c r="FI32" s="235">
        <f t="shared" si="2"/>
        <v>0</v>
      </c>
      <c r="FJ32" s="236">
        <f t="shared" si="2"/>
        <v>0</v>
      </c>
      <c r="FK32" s="237">
        <f t="shared" si="2"/>
        <v>0</v>
      </c>
      <c r="FL32" s="239">
        <f t="shared" si="2"/>
        <v>0</v>
      </c>
      <c r="FM32" s="240"/>
      <c r="FN32" s="240"/>
      <c r="FO32" s="232"/>
      <c r="FP32" s="233"/>
      <c r="FQ32" s="234"/>
    </row>
    <row r="33" spans="1:173" ht="15.75" thickBot="1" x14ac:dyDescent="0.3">
      <c r="A33" s="88"/>
      <c r="B33" s="113">
        <v>29</v>
      </c>
      <c r="C33" s="43" t="s">
        <v>143</v>
      </c>
      <c r="D33" s="81">
        <v>43812551</v>
      </c>
      <c r="E33" s="83">
        <v>44210</v>
      </c>
      <c r="F33" s="84" t="s">
        <v>15</v>
      </c>
      <c r="G33" s="244">
        <v>1</v>
      </c>
      <c r="H33" s="222">
        <v>2</v>
      </c>
      <c r="I33" s="222">
        <v>1</v>
      </c>
      <c r="J33" s="222">
        <v>0</v>
      </c>
      <c r="K33" s="222">
        <v>0</v>
      </c>
      <c r="L33" s="244">
        <v>1</v>
      </c>
      <c r="M33" s="222">
        <v>2</v>
      </c>
      <c r="N33" s="222">
        <v>1</v>
      </c>
      <c r="O33" s="222">
        <v>0</v>
      </c>
      <c r="P33" s="222">
        <v>0</v>
      </c>
      <c r="Q33" s="244">
        <v>1</v>
      </c>
      <c r="R33" s="222">
        <v>2</v>
      </c>
      <c r="S33" s="222">
        <v>1</v>
      </c>
      <c r="T33" s="222">
        <v>0</v>
      </c>
      <c r="U33" s="222">
        <v>0</v>
      </c>
      <c r="V33" s="244">
        <v>1</v>
      </c>
      <c r="W33" s="222">
        <v>2</v>
      </c>
      <c r="X33" s="222">
        <v>1</v>
      </c>
      <c r="Y33" s="222">
        <v>0</v>
      </c>
      <c r="Z33" s="222">
        <v>0</v>
      </c>
      <c r="AA33" s="244">
        <v>1</v>
      </c>
      <c r="AB33" s="222">
        <v>2</v>
      </c>
      <c r="AC33" s="222">
        <v>1</v>
      </c>
      <c r="AD33" s="222">
        <v>0</v>
      </c>
      <c r="AE33" s="222">
        <v>0</v>
      </c>
      <c r="AF33" s="244">
        <v>1</v>
      </c>
      <c r="AG33" s="222">
        <v>2</v>
      </c>
      <c r="AH33" s="222">
        <v>1</v>
      </c>
      <c r="AI33" s="222">
        <v>0</v>
      </c>
      <c r="AJ33" s="222">
        <v>0</v>
      </c>
      <c r="AK33" s="244">
        <v>1</v>
      </c>
      <c r="AL33" s="222">
        <v>0</v>
      </c>
      <c r="AM33" s="222">
        <v>0</v>
      </c>
      <c r="AN33" s="222">
        <v>0</v>
      </c>
      <c r="AO33" s="222">
        <v>0</v>
      </c>
      <c r="AP33" s="244">
        <v>1</v>
      </c>
      <c r="AQ33" s="222">
        <v>2</v>
      </c>
      <c r="AR33" s="222">
        <v>0.33</v>
      </c>
      <c r="AS33" s="222">
        <v>0</v>
      </c>
      <c r="AT33" s="222">
        <v>0</v>
      </c>
      <c r="AU33" s="244">
        <v>1</v>
      </c>
      <c r="AV33" s="222">
        <v>2</v>
      </c>
      <c r="AW33" s="222">
        <v>1</v>
      </c>
      <c r="AX33" s="222">
        <v>0</v>
      </c>
      <c r="AY33" s="222">
        <v>0</v>
      </c>
      <c r="AZ33" s="244">
        <v>1</v>
      </c>
      <c r="BA33" s="222">
        <v>2</v>
      </c>
      <c r="BB33" s="222">
        <v>1</v>
      </c>
      <c r="BC33" s="222">
        <v>0</v>
      </c>
      <c r="BD33" s="222">
        <v>0</v>
      </c>
      <c r="BE33" s="244">
        <v>1</v>
      </c>
      <c r="BF33" s="222">
        <v>2</v>
      </c>
      <c r="BG33" s="222">
        <v>0.25</v>
      </c>
      <c r="BH33" s="222">
        <v>0</v>
      </c>
      <c r="BI33" s="222">
        <v>0</v>
      </c>
      <c r="BJ33" s="244">
        <v>1</v>
      </c>
      <c r="BK33" s="222">
        <v>2</v>
      </c>
      <c r="BL33" s="222">
        <v>0.5</v>
      </c>
      <c r="BM33" s="222">
        <v>0</v>
      </c>
      <c r="BN33" s="222">
        <v>0</v>
      </c>
      <c r="BO33" s="244">
        <v>1</v>
      </c>
      <c r="BP33" s="222">
        <v>0.5</v>
      </c>
      <c r="BQ33" s="222">
        <v>0</v>
      </c>
      <c r="BR33" s="222">
        <v>0</v>
      </c>
      <c r="BS33" s="222">
        <v>0</v>
      </c>
      <c r="BT33" s="244">
        <v>1</v>
      </c>
      <c r="BU33" s="222">
        <v>0</v>
      </c>
      <c r="BV33" s="222">
        <v>0</v>
      </c>
      <c r="BW33" s="222">
        <v>0</v>
      </c>
      <c r="BX33" s="222">
        <v>0</v>
      </c>
      <c r="BY33" s="244">
        <v>1</v>
      </c>
      <c r="BZ33" s="222">
        <v>2</v>
      </c>
      <c r="CA33" s="222">
        <v>0.5</v>
      </c>
      <c r="CB33" s="222">
        <v>0</v>
      </c>
      <c r="CC33" s="222">
        <v>0</v>
      </c>
      <c r="CD33" s="244">
        <v>1</v>
      </c>
      <c r="CE33" s="222">
        <v>2</v>
      </c>
      <c r="CF33" s="222">
        <v>0</v>
      </c>
      <c r="CG33" s="222">
        <v>0</v>
      </c>
      <c r="CH33" s="222">
        <v>0</v>
      </c>
      <c r="CI33" s="244">
        <v>1</v>
      </c>
      <c r="CJ33" s="222">
        <v>2</v>
      </c>
      <c r="CK33" s="222">
        <v>1</v>
      </c>
      <c r="CL33" s="222">
        <v>0</v>
      </c>
      <c r="CM33" s="222">
        <v>0</v>
      </c>
      <c r="CN33" s="244">
        <v>1</v>
      </c>
      <c r="CO33" s="222">
        <v>2</v>
      </c>
      <c r="CP33" s="222">
        <v>0.5</v>
      </c>
      <c r="CQ33" s="222">
        <v>0</v>
      </c>
      <c r="CR33" s="222">
        <v>0</v>
      </c>
      <c r="CS33" s="244">
        <v>1</v>
      </c>
      <c r="CT33" s="222">
        <v>2</v>
      </c>
      <c r="CU33" s="222">
        <v>1</v>
      </c>
      <c r="CV33" s="222">
        <v>0</v>
      </c>
      <c r="CW33" s="222">
        <v>0</v>
      </c>
      <c r="CX33" s="244">
        <v>1</v>
      </c>
      <c r="CY33" s="222">
        <v>2</v>
      </c>
      <c r="CZ33" s="222">
        <v>0</v>
      </c>
      <c r="DA33" s="222">
        <v>0</v>
      </c>
      <c r="DB33" s="222">
        <v>0</v>
      </c>
      <c r="DC33" s="244">
        <v>1</v>
      </c>
      <c r="DD33" s="222">
        <v>0</v>
      </c>
      <c r="DE33" s="222">
        <v>0</v>
      </c>
      <c r="DF33" s="222">
        <v>0</v>
      </c>
      <c r="DG33" s="222">
        <v>0</v>
      </c>
      <c r="DH33" s="244">
        <v>1</v>
      </c>
      <c r="DI33" s="222">
        <v>0</v>
      </c>
      <c r="DJ33" s="222">
        <v>0</v>
      </c>
      <c r="DK33" s="222">
        <v>0</v>
      </c>
      <c r="DL33" s="222">
        <v>0</v>
      </c>
      <c r="DM33" s="244">
        <v>1</v>
      </c>
      <c r="DN33" s="222">
        <v>1</v>
      </c>
      <c r="DO33" s="222">
        <v>0</v>
      </c>
      <c r="DP33" s="222">
        <v>0</v>
      </c>
      <c r="DQ33" s="222">
        <v>0</v>
      </c>
      <c r="DR33" s="244">
        <v>1</v>
      </c>
      <c r="DS33" s="222">
        <v>2</v>
      </c>
      <c r="DT33" s="222">
        <v>0</v>
      </c>
      <c r="DU33" s="222">
        <v>0</v>
      </c>
      <c r="DV33" s="222">
        <v>0</v>
      </c>
      <c r="DW33" s="244">
        <v>1</v>
      </c>
      <c r="DX33" s="222">
        <v>2</v>
      </c>
      <c r="DY33" s="222">
        <v>0</v>
      </c>
      <c r="DZ33" s="222">
        <v>0</v>
      </c>
      <c r="EA33" s="222">
        <v>0</v>
      </c>
      <c r="EB33" s="244">
        <v>1</v>
      </c>
      <c r="EC33" s="222">
        <v>2</v>
      </c>
      <c r="ED33" s="222"/>
      <c r="EE33" s="222"/>
      <c r="EF33" s="222"/>
      <c r="EG33" s="244">
        <v>1</v>
      </c>
      <c r="EH33" s="222">
        <v>1</v>
      </c>
      <c r="EI33" s="222"/>
      <c r="EJ33" s="222"/>
      <c r="EK33" s="222"/>
      <c r="EL33" s="244">
        <v>1</v>
      </c>
      <c r="EM33" s="222"/>
      <c r="EN33" s="222"/>
      <c r="EO33" s="222"/>
      <c r="EP33" s="222"/>
      <c r="EQ33" s="244">
        <v>1</v>
      </c>
      <c r="ER33" s="222">
        <v>2</v>
      </c>
      <c r="ES33" s="222"/>
      <c r="ET33" s="222"/>
      <c r="EU33" s="222">
        <v>1</v>
      </c>
      <c r="EV33" s="244">
        <v>1</v>
      </c>
      <c r="EW33" s="222">
        <v>2</v>
      </c>
      <c r="EX33" s="222"/>
      <c r="EY33" s="222"/>
      <c r="EZ33" s="222">
        <v>1</v>
      </c>
      <c r="FA33" s="244">
        <v>1</v>
      </c>
      <c r="FB33" s="222">
        <v>2</v>
      </c>
      <c r="FC33" s="222"/>
      <c r="FD33" s="222"/>
      <c r="FE33" s="222">
        <v>1</v>
      </c>
      <c r="FF33" s="223"/>
      <c r="FG33" s="90">
        <f t="shared" si="0"/>
        <v>30</v>
      </c>
      <c r="FH33" s="231">
        <f t="shared" si="1"/>
        <v>30</v>
      </c>
      <c r="FI33" s="235">
        <f t="shared" si="2"/>
        <v>48.5</v>
      </c>
      <c r="FJ33" s="236">
        <f t="shared" si="2"/>
        <v>12.08</v>
      </c>
      <c r="FK33" s="237">
        <f t="shared" si="2"/>
        <v>0</v>
      </c>
      <c r="FL33" s="239">
        <f t="shared" si="2"/>
        <v>3</v>
      </c>
      <c r="FM33" s="240"/>
      <c r="FN33" s="240"/>
      <c r="FO33" s="232"/>
      <c r="FP33" s="233"/>
      <c r="FQ33" s="234"/>
    </row>
    <row r="34" spans="1:173" ht="15.75" thickBot="1" x14ac:dyDescent="0.3">
      <c r="A34" s="88" t="s">
        <v>124</v>
      </c>
      <c r="B34" s="81">
        <v>30</v>
      </c>
      <c r="C34" s="43" t="s">
        <v>121</v>
      </c>
      <c r="D34" s="81">
        <v>72419632</v>
      </c>
      <c r="E34" s="83">
        <v>44139</v>
      </c>
      <c r="F34" s="84" t="s">
        <v>15</v>
      </c>
      <c r="G34" s="244">
        <v>1</v>
      </c>
      <c r="H34" s="222">
        <v>2</v>
      </c>
      <c r="I34" s="222">
        <v>1</v>
      </c>
      <c r="J34" s="222">
        <v>0</v>
      </c>
      <c r="K34" s="222">
        <v>0</v>
      </c>
      <c r="L34" s="244">
        <v>1</v>
      </c>
      <c r="M34" s="222">
        <v>2</v>
      </c>
      <c r="N34" s="222">
        <v>1</v>
      </c>
      <c r="O34" s="222">
        <v>0</v>
      </c>
      <c r="P34" s="222">
        <v>0</v>
      </c>
      <c r="Q34" s="244">
        <v>1</v>
      </c>
      <c r="R34" s="222">
        <v>2</v>
      </c>
      <c r="S34" s="222">
        <v>1</v>
      </c>
      <c r="T34" s="222">
        <v>0</v>
      </c>
      <c r="U34" s="222">
        <v>0</v>
      </c>
      <c r="V34" s="244">
        <v>1</v>
      </c>
      <c r="W34" s="222">
        <v>2</v>
      </c>
      <c r="X34" s="222">
        <v>1</v>
      </c>
      <c r="Y34" s="222">
        <v>0</v>
      </c>
      <c r="Z34" s="222">
        <v>0</v>
      </c>
      <c r="AA34" s="244">
        <v>1</v>
      </c>
      <c r="AB34" s="222">
        <v>2</v>
      </c>
      <c r="AC34" s="222">
        <v>1</v>
      </c>
      <c r="AD34" s="222">
        <v>0</v>
      </c>
      <c r="AE34" s="222">
        <v>0</v>
      </c>
      <c r="AF34" s="244">
        <v>1</v>
      </c>
      <c r="AG34" s="222">
        <v>2</v>
      </c>
      <c r="AH34" s="222">
        <v>1</v>
      </c>
      <c r="AI34" s="222">
        <v>0</v>
      </c>
      <c r="AJ34" s="222">
        <v>0</v>
      </c>
      <c r="AK34" s="244">
        <v>1</v>
      </c>
      <c r="AL34" s="222">
        <v>0</v>
      </c>
      <c r="AM34" s="222">
        <v>0</v>
      </c>
      <c r="AN34" s="222">
        <v>0</v>
      </c>
      <c r="AO34" s="222">
        <v>0</v>
      </c>
      <c r="AP34" s="244">
        <v>1</v>
      </c>
      <c r="AQ34" s="222">
        <v>2</v>
      </c>
      <c r="AR34" s="222">
        <v>2</v>
      </c>
      <c r="AS34" s="222">
        <v>0</v>
      </c>
      <c r="AT34" s="222">
        <v>3</v>
      </c>
      <c r="AU34" s="244">
        <v>1</v>
      </c>
      <c r="AV34" s="222">
        <v>2</v>
      </c>
      <c r="AW34" s="222">
        <v>2</v>
      </c>
      <c r="AX34" s="222">
        <v>0</v>
      </c>
      <c r="AY34" s="222">
        <v>3</v>
      </c>
      <c r="AZ34" s="244">
        <v>1</v>
      </c>
      <c r="BA34" s="222">
        <v>2</v>
      </c>
      <c r="BB34" s="222">
        <v>2</v>
      </c>
      <c r="BC34" s="222">
        <v>0</v>
      </c>
      <c r="BD34" s="222">
        <v>3</v>
      </c>
      <c r="BE34" s="244">
        <v>1</v>
      </c>
      <c r="BF34" s="222">
        <v>1.5</v>
      </c>
      <c r="BG34" s="222">
        <v>0</v>
      </c>
      <c r="BH34" s="222">
        <v>0</v>
      </c>
      <c r="BI34" s="222">
        <v>0.5</v>
      </c>
      <c r="BJ34" s="244">
        <v>1</v>
      </c>
      <c r="BK34" s="222">
        <v>2</v>
      </c>
      <c r="BL34" s="222">
        <v>1</v>
      </c>
      <c r="BM34" s="222">
        <v>0</v>
      </c>
      <c r="BN34" s="222">
        <v>2</v>
      </c>
      <c r="BO34" s="244">
        <v>1</v>
      </c>
      <c r="BP34" s="222">
        <v>1</v>
      </c>
      <c r="BQ34" s="222">
        <v>0</v>
      </c>
      <c r="BR34" s="222">
        <v>0</v>
      </c>
      <c r="BS34" s="222">
        <v>0</v>
      </c>
      <c r="BT34" s="244">
        <v>1</v>
      </c>
      <c r="BU34" s="222">
        <v>0</v>
      </c>
      <c r="BV34" s="222">
        <v>0</v>
      </c>
      <c r="BW34" s="222">
        <v>0</v>
      </c>
      <c r="BX34" s="222">
        <v>0</v>
      </c>
      <c r="BY34" s="244">
        <v>1</v>
      </c>
      <c r="BZ34" s="222">
        <v>2</v>
      </c>
      <c r="CA34" s="222">
        <v>0.5</v>
      </c>
      <c r="CB34" s="222">
        <v>0</v>
      </c>
      <c r="CC34" s="222">
        <v>0</v>
      </c>
      <c r="CD34" s="244">
        <v>1</v>
      </c>
      <c r="CE34" s="222">
        <v>2</v>
      </c>
      <c r="CF34" s="222">
        <v>0</v>
      </c>
      <c r="CG34" s="222">
        <v>0</v>
      </c>
      <c r="CH34" s="222">
        <v>0</v>
      </c>
      <c r="CI34" s="244">
        <v>1</v>
      </c>
      <c r="CJ34" s="222">
        <v>0</v>
      </c>
      <c r="CK34" s="222">
        <v>0</v>
      </c>
      <c r="CL34" s="222">
        <v>0</v>
      </c>
      <c r="CM34" s="222">
        <v>0</v>
      </c>
      <c r="CN34" s="244">
        <v>1</v>
      </c>
      <c r="CO34" s="222">
        <v>2</v>
      </c>
      <c r="CP34" s="222">
        <v>0.5</v>
      </c>
      <c r="CQ34" s="222">
        <v>0</v>
      </c>
      <c r="CR34" s="222">
        <v>0</v>
      </c>
      <c r="CS34" s="244">
        <v>1</v>
      </c>
      <c r="CT34" s="222">
        <v>2</v>
      </c>
      <c r="CU34" s="222">
        <v>1</v>
      </c>
      <c r="CV34" s="222">
        <v>0</v>
      </c>
      <c r="CW34" s="222">
        <v>0</v>
      </c>
      <c r="CX34" s="244">
        <v>1</v>
      </c>
      <c r="CY34" s="222">
        <v>1</v>
      </c>
      <c r="CZ34" s="222">
        <v>0</v>
      </c>
      <c r="DA34" s="222">
        <v>0</v>
      </c>
      <c r="DB34" s="222">
        <v>0</v>
      </c>
      <c r="DC34" s="244">
        <v>1</v>
      </c>
      <c r="DD34" s="222">
        <v>0</v>
      </c>
      <c r="DE34" s="222">
        <v>0</v>
      </c>
      <c r="DF34" s="222">
        <v>0</v>
      </c>
      <c r="DG34" s="222">
        <v>0</v>
      </c>
      <c r="DH34" s="244">
        <v>1</v>
      </c>
      <c r="DI34" s="222">
        <v>2</v>
      </c>
      <c r="DJ34" s="222">
        <v>1</v>
      </c>
      <c r="DK34" s="222">
        <v>0</v>
      </c>
      <c r="DL34" s="222">
        <v>2</v>
      </c>
      <c r="DM34" s="244">
        <v>1</v>
      </c>
      <c r="DN34" s="222">
        <v>2</v>
      </c>
      <c r="DO34" s="222">
        <v>1</v>
      </c>
      <c r="DP34" s="222">
        <v>0</v>
      </c>
      <c r="DQ34" s="222">
        <v>2</v>
      </c>
      <c r="DR34" s="244">
        <v>1</v>
      </c>
      <c r="DS34" s="222">
        <v>2</v>
      </c>
      <c r="DT34" s="222">
        <v>2</v>
      </c>
      <c r="DU34" s="222">
        <v>0</v>
      </c>
      <c r="DV34" s="222">
        <v>3</v>
      </c>
      <c r="DW34" s="244">
        <v>1</v>
      </c>
      <c r="DX34" s="222">
        <v>2</v>
      </c>
      <c r="DY34" s="222">
        <v>1</v>
      </c>
      <c r="DZ34" s="222">
        <v>0</v>
      </c>
      <c r="EA34" s="222">
        <v>2</v>
      </c>
      <c r="EB34" s="244">
        <v>1</v>
      </c>
      <c r="EC34" s="222">
        <v>2</v>
      </c>
      <c r="ED34" s="222">
        <v>0.5</v>
      </c>
      <c r="EE34" s="222"/>
      <c r="EF34" s="222">
        <v>1.5</v>
      </c>
      <c r="EG34" s="244">
        <v>1</v>
      </c>
      <c r="EH34" s="222">
        <v>2</v>
      </c>
      <c r="EI34" s="222">
        <v>1</v>
      </c>
      <c r="EJ34" s="222"/>
      <c r="EK34" s="222">
        <v>2</v>
      </c>
      <c r="EL34" s="244">
        <v>1</v>
      </c>
      <c r="EM34" s="222">
        <v>0</v>
      </c>
      <c r="EN34" s="222"/>
      <c r="EO34" s="222"/>
      <c r="EP34" s="222"/>
      <c r="EQ34" s="244">
        <v>0</v>
      </c>
      <c r="ER34" s="222"/>
      <c r="ES34" s="222"/>
      <c r="ET34" s="222"/>
      <c r="EU34" s="222"/>
      <c r="EV34" s="244">
        <v>1</v>
      </c>
      <c r="EW34" s="222">
        <v>1</v>
      </c>
      <c r="EX34" s="222"/>
      <c r="EY34" s="222"/>
      <c r="EZ34" s="222"/>
      <c r="FA34" s="244">
        <v>1</v>
      </c>
      <c r="FB34" s="222">
        <v>2</v>
      </c>
      <c r="FC34" s="222"/>
      <c r="FD34" s="222"/>
      <c r="FE34" s="222"/>
      <c r="FF34" s="223"/>
      <c r="FG34" s="90">
        <f t="shared" si="0"/>
        <v>29</v>
      </c>
      <c r="FH34" s="231">
        <f t="shared" si="1"/>
        <v>29</v>
      </c>
      <c r="FI34" s="235">
        <f t="shared" si="2"/>
        <v>46.5</v>
      </c>
      <c r="FJ34" s="236">
        <f t="shared" si="2"/>
        <v>21.5</v>
      </c>
      <c r="FK34" s="237">
        <f t="shared" si="2"/>
        <v>0</v>
      </c>
      <c r="FL34" s="239">
        <f t="shared" si="2"/>
        <v>24</v>
      </c>
      <c r="FM34" s="240"/>
      <c r="FN34" s="240"/>
      <c r="FO34" s="232"/>
      <c r="FP34" s="233"/>
      <c r="FQ34" s="234"/>
    </row>
    <row r="35" spans="1:173" ht="15.75" thickBot="1" x14ac:dyDescent="0.3">
      <c r="A35" s="88" t="s">
        <v>126</v>
      </c>
      <c r="B35" s="113">
        <v>31</v>
      </c>
      <c r="C35" s="85" t="s">
        <v>53</v>
      </c>
      <c r="D35" s="81">
        <v>48301339</v>
      </c>
      <c r="E35" s="83">
        <v>43617</v>
      </c>
      <c r="F35" s="84" t="s">
        <v>15</v>
      </c>
      <c r="G35" s="244">
        <v>1</v>
      </c>
      <c r="H35" s="222">
        <v>0</v>
      </c>
      <c r="I35" s="222">
        <v>0</v>
      </c>
      <c r="J35" s="222">
        <v>0</v>
      </c>
      <c r="K35" s="222">
        <v>7</v>
      </c>
      <c r="L35" s="244">
        <v>1</v>
      </c>
      <c r="M35" s="222">
        <v>0</v>
      </c>
      <c r="N35" s="222">
        <v>0</v>
      </c>
      <c r="O35" s="222">
        <v>0</v>
      </c>
      <c r="P35" s="222">
        <v>7</v>
      </c>
      <c r="Q35" s="244">
        <v>1</v>
      </c>
      <c r="R35" s="222">
        <v>0</v>
      </c>
      <c r="S35" s="222">
        <v>0</v>
      </c>
      <c r="T35" s="222">
        <v>0</v>
      </c>
      <c r="U35" s="222">
        <v>7</v>
      </c>
      <c r="V35" s="244">
        <v>1</v>
      </c>
      <c r="W35" s="222">
        <v>0</v>
      </c>
      <c r="X35" s="222">
        <v>0</v>
      </c>
      <c r="Y35" s="222">
        <v>0</v>
      </c>
      <c r="Z35" s="222">
        <v>7</v>
      </c>
      <c r="AA35" s="244">
        <v>1</v>
      </c>
      <c r="AB35" s="222">
        <v>0</v>
      </c>
      <c r="AC35" s="222">
        <v>0</v>
      </c>
      <c r="AD35" s="222">
        <v>0</v>
      </c>
      <c r="AE35" s="222">
        <v>7</v>
      </c>
      <c r="AF35" s="244">
        <v>1</v>
      </c>
      <c r="AG35" s="222">
        <v>0</v>
      </c>
      <c r="AH35" s="222">
        <v>0</v>
      </c>
      <c r="AI35" s="222">
        <v>0</v>
      </c>
      <c r="AJ35" s="222">
        <v>7</v>
      </c>
      <c r="AK35" s="244">
        <v>1</v>
      </c>
      <c r="AL35" s="222">
        <v>0</v>
      </c>
      <c r="AM35" s="222">
        <v>0</v>
      </c>
      <c r="AN35" s="222">
        <v>0</v>
      </c>
      <c r="AO35" s="222">
        <v>0</v>
      </c>
      <c r="AP35" s="244">
        <v>1</v>
      </c>
      <c r="AQ35" s="222">
        <v>0</v>
      </c>
      <c r="AR35" s="222">
        <v>0</v>
      </c>
      <c r="AS35" s="222">
        <v>0</v>
      </c>
      <c r="AT35" s="222">
        <v>1</v>
      </c>
      <c r="AU35" s="244">
        <v>1</v>
      </c>
      <c r="AV35" s="222">
        <v>0</v>
      </c>
      <c r="AW35" s="222">
        <v>0</v>
      </c>
      <c r="AX35" s="222">
        <v>0</v>
      </c>
      <c r="AY35" s="222">
        <v>1</v>
      </c>
      <c r="AZ35" s="244">
        <v>1</v>
      </c>
      <c r="BA35" s="222">
        <v>0</v>
      </c>
      <c r="BB35" s="222">
        <v>0</v>
      </c>
      <c r="BC35" s="222">
        <v>0</v>
      </c>
      <c r="BD35" s="222">
        <v>1</v>
      </c>
      <c r="BE35" s="244">
        <v>1</v>
      </c>
      <c r="BF35" s="222">
        <v>0</v>
      </c>
      <c r="BG35" s="222">
        <v>0</v>
      </c>
      <c r="BH35" s="222">
        <v>0</v>
      </c>
      <c r="BI35" s="222">
        <v>1</v>
      </c>
      <c r="BJ35" s="244">
        <v>1</v>
      </c>
      <c r="BK35" s="222">
        <v>0</v>
      </c>
      <c r="BL35" s="222">
        <v>0</v>
      </c>
      <c r="BM35" s="222">
        <v>0</v>
      </c>
      <c r="BN35" s="222">
        <v>1</v>
      </c>
      <c r="BO35" s="244">
        <v>1</v>
      </c>
      <c r="BP35" s="222">
        <v>0</v>
      </c>
      <c r="BQ35" s="222">
        <v>0</v>
      </c>
      <c r="BR35" s="222">
        <v>0</v>
      </c>
      <c r="BS35" s="222">
        <v>1</v>
      </c>
      <c r="BT35" s="244">
        <v>1</v>
      </c>
      <c r="BU35" s="222">
        <v>0</v>
      </c>
      <c r="BV35" s="222">
        <v>0</v>
      </c>
      <c r="BW35" s="222">
        <v>0</v>
      </c>
      <c r="BX35" s="222">
        <v>0</v>
      </c>
      <c r="BY35" s="244">
        <v>1</v>
      </c>
      <c r="BZ35" s="222">
        <v>0</v>
      </c>
      <c r="CA35" s="222">
        <v>0</v>
      </c>
      <c r="CB35" s="222">
        <v>0</v>
      </c>
      <c r="CC35" s="222">
        <v>7</v>
      </c>
      <c r="CD35" s="244">
        <v>1</v>
      </c>
      <c r="CE35" s="222">
        <v>0</v>
      </c>
      <c r="CF35" s="222">
        <v>0</v>
      </c>
      <c r="CG35" s="222">
        <v>0</v>
      </c>
      <c r="CH35" s="222">
        <v>7</v>
      </c>
      <c r="CI35" s="244">
        <v>1</v>
      </c>
      <c r="CJ35" s="222">
        <v>0</v>
      </c>
      <c r="CK35" s="222">
        <v>0</v>
      </c>
      <c r="CL35" s="222">
        <v>0</v>
      </c>
      <c r="CM35" s="222">
        <v>7</v>
      </c>
      <c r="CN35" s="244">
        <v>1</v>
      </c>
      <c r="CO35" s="222">
        <v>0</v>
      </c>
      <c r="CP35" s="222">
        <v>0</v>
      </c>
      <c r="CQ35" s="222">
        <v>0</v>
      </c>
      <c r="CR35" s="222">
        <v>7</v>
      </c>
      <c r="CS35" s="244">
        <v>1</v>
      </c>
      <c r="CT35" s="222">
        <v>0</v>
      </c>
      <c r="CU35" s="222">
        <v>0</v>
      </c>
      <c r="CV35" s="222">
        <v>0</v>
      </c>
      <c r="CW35" s="222">
        <v>7</v>
      </c>
      <c r="CX35" s="244">
        <v>1</v>
      </c>
      <c r="CY35" s="222">
        <v>0</v>
      </c>
      <c r="CZ35" s="222">
        <v>0</v>
      </c>
      <c r="DA35" s="222">
        <v>0</v>
      </c>
      <c r="DB35" s="222">
        <v>7</v>
      </c>
      <c r="DC35" s="244">
        <v>1</v>
      </c>
      <c r="DD35" s="222">
        <v>0</v>
      </c>
      <c r="DE35" s="222">
        <v>0</v>
      </c>
      <c r="DF35" s="222">
        <v>0</v>
      </c>
      <c r="DG35" s="222">
        <v>0</v>
      </c>
      <c r="DH35" s="244">
        <v>1</v>
      </c>
      <c r="DI35" s="222">
        <v>0</v>
      </c>
      <c r="DJ35" s="222">
        <v>0</v>
      </c>
      <c r="DK35" s="222">
        <v>0</v>
      </c>
      <c r="DL35" s="222">
        <v>1</v>
      </c>
      <c r="DM35" s="244">
        <v>1</v>
      </c>
      <c r="DN35" s="222">
        <v>0</v>
      </c>
      <c r="DO35" s="222">
        <v>0</v>
      </c>
      <c r="DP35" s="222">
        <v>0</v>
      </c>
      <c r="DQ35" s="222">
        <v>1</v>
      </c>
      <c r="DR35" s="244">
        <v>1</v>
      </c>
      <c r="DS35" s="222">
        <v>0</v>
      </c>
      <c r="DT35" s="222">
        <v>0</v>
      </c>
      <c r="DU35" s="222">
        <v>0</v>
      </c>
      <c r="DV35" s="222">
        <v>1</v>
      </c>
      <c r="DW35" s="244">
        <v>1</v>
      </c>
      <c r="DX35" s="222">
        <v>0</v>
      </c>
      <c r="DY35" s="222">
        <v>0</v>
      </c>
      <c r="DZ35" s="222">
        <v>0</v>
      </c>
      <c r="EA35" s="222">
        <v>1</v>
      </c>
      <c r="EB35" s="244">
        <v>1</v>
      </c>
      <c r="EC35" s="222"/>
      <c r="ED35" s="222"/>
      <c r="EE35" s="222"/>
      <c r="EF35" s="222">
        <v>1</v>
      </c>
      <c r="EG35" s="244">
        <v>1</v>
      </c>
      <c r="EH35" s="222"/>
      <c r="EI35" s="222"/>
      <c r="EJ35" s="222"/>
      <c r="EK35" s="222">
        <v>1</v>
      </c>
      <c r="EL35" s="244">
        <v>1</v>
      </c>
      <c r="EM35" s="222"/>
      <c r="EN35" s="222"/>
      <c r="EO35" s="222"/>
      <c r="EP35" s="222"/>
      <c r="EQ35" s="244">
        <v>1</v>
      </c>
      <c r="ER35" s="222"/>
      <c r="ES35" s="222"/>
      <c r="ET35" s="222"/>
      <c r="EU35" s="222">
        <v>7</v>
      </c>
      <c r="EV35" s="244">
        <v>1</v>
      </c>
      <c r="EW35" s="222"/>
      <c r="EX35" s="222"/>
      <c r="EY35" s="222"/>
      <c r="EZ35" s="222">
        <v>7</v>
      </c>
      <c r="FA35" s="244">
        <v>1</v>
      </c>
      <c r="FB35" s="222"/>
      <c r="FC35" s="222"/>
      <c r="FD35" s="222"/>
      <c r="FE35" s="222">
        <v>7</v>
      </c>
      <c r="FF35" s="223">
        <f t="shared" ref="FF35:FF48" si="5">7-(L35+Q35+V35+AA35+AF35+AK35+AP35)</f>
        <v>0</v>
      </c>
      <c r="FG35" s="90">
        <f t="shared" si="0"/>
        <v>30</v>
      </c>
      <c r="FH35" s="231">
        <f t="shared" si="1"/>
        <v>30</v>
      </c>
      <c r="FI35" s="235">
        <f t="shared" si="2"/>
        <v>0</v>
      </c>
      <c r="FJ35" s="236">
        <f t="shared" si="2"/>
        <v>0</v>
      </c>
      <c r="FK35" s="237">
        <f t="shared" si="2"/>
        <v>0</v>
      </c>
      <c r="FL35" s="239">
        <f t="shared" si="2"/>
        <v>117</v>
      </c>
      <c r="FM35" s="240"/>
      <c r="FN35" s="240"/>
      <c r="FO35" s="232"/>
      <c r="FP35" s="233"/>
      <c r="FQ35" s="234"/>
    </row>
    <row r="36" spans="1:173" ht="15.75" thickBot="1" x14ac:dyDescent="0.3">
      <c r="A36" s="88" t="s">
        <v>125</v>
      </c>
      <c r="B36" s="81">
        <v>32</v>
      </c>
      <c r="C36" s="85" t="s">
        <v>54</v>
      </c>
      <c r="D36" s="81">
        <v>18138160</v>
      </c>
      <c r="E36" s="83">
        <v>43617</v>
      </c>
      <c r="F36" s="84" t="s">
        <v>15</v>
      </c>
      <c r="G36" s="244">
        <v>1</v>
      </c>
      <c r="H36" s="222">
        <v>2</v>
      </c>
      <c r="I36" s="222">
        <v>1</v>
      </c>
      <c r="J36" s="222">
        <v>0</v>
      </c>
      <c r="K36" s="222">
        <v>0</v>
      </c>
      <c r="L36" s="244">
        <v>1</v>
      </c>
      <c r="M36" s="222">
        <v>2</v>
      </c>
      <c r="N36" s="222">
        <v>1</v>
      </c>
      <c r="O36" s="222">
        <v>0</v>
      </c>
      <c r="P36" s="222">
        <v>0</v>
      </c>
      <c r="Q36" s="244">
        <v>1</v>
      </c>
      <c r="R36" s="222">
        <v>2</v>
      </c>
      <c r="S36" s="222">
        <v>1</v>
      </c>
      <c r="T36" s="222">
        <v>0</v>
      </c>
      <c r="U36" s="222">
        <v>0</v>
      </c>
      <c r="V36" s="244">
        <v>1</v>
      </c>
      <c r="W36" s="222">
        <v>0</v>
      </c>
      <c r="X36" s="222">
        <v>0</v>
      </c>
      <c r="Y36" s="222">
        <v>0</v>
      </c>
      <c r="Z36" s="222">
        <v>0</v>
      </c>
      <c r="AA36" s="244">
        <v>1</v>
      </c>
      <c r="AB36" s="222">
        <v>2</v>
      </c>
      <c r="AC36" s="222">
        <v>1</v>
      </c>
      <c r="AD36" s="222">
        <v>0</v>
      </c>
      <c r="AE36" s="222">
        <v>0</v>
      </c>
      <c r="AF36" s="244">
        <v>1</v>
      </c>
      <c r="AG36" s="222">
        <v>2</v>
      </c>
      <c r="AH36" s="222">
        <v>0</v>
      </c>
      <c r="AI36" s="222">
        <v>0</v>
      </c>
      <c r="AJ36" s="222">
        <v>0</v>
      </c>
      <c r="AK36" s="244">
        <v>1</v>
      </c>
      <c r="AL36" s="222">
        <v>0</v>
      </c>
      <c r="AM36" s="222">
        <v>0</v>
      </c>
      <c r="AN36" s="222">
        <v>0</v>
      </c>
      <c r="AO36" s="222">
        <v>0</v>
      </c>
      <c r="AP36" s="244">
        <v>1</v>
      </c>
      <c r="AQ36" s="222">
        <v>2</v>
      </c>
      <c r="AR36" s="222">
        <v>1.5</v>
      </c>
      <c r="AS36" s="222">
        <v>0</v>
      </c>
      <c r="AT36" s="222">
        <v>0</v>
      </c>
      <c r="AU36" s="244">
        <v>1</v>
      </c>
      <c r="AV36" s="222">
        <v>2</v>
      </c>
      <c r="AW36" s="222">
        <v>1</v>
      </c>
      <c r="AX36" s="222">
        <v>0</v>
      </c>
      <c r="AY36" s="222">
        <v>0</v>
      </c>
      <c r="AZ36" s="244">
        <v>1</v>
      </c>
      <c r="BA36" s="222">
        <v>2</v>
      </c>
      <c r="BB36" s="222">
        <v>1.25</v>
      </c>
      <c r="BC36" s="222">
        <v>0</v>
      </c>
      <c r="BD36" s="222">
        <v>0</v>
      </c>
      <c r="BE36" s="244">
        <v>1</v>
      </c>
      <c r="BF36" s="222">
        <v>2</v>
      </c>
      <c r="BG36" s="222">
        <v>1.5</v>
      </c>
      <c r="BH36" s="222">
        <v>0</v>
      </c>
      <c r="BI36" s="222">
        <v>0</v>
      </c>
      <c r="BJ36" s="244">
        <v>1</v>
      </c>
      <c r="BK36" s="222">
        <v>2</v>
      </c>
      <c r="BL36" s="222">
        <v>1.5</v>
      </c>
      <c r="BM36" s="222">
        <v>0</v>
      </c>
      <c r="BN36" s="222">
        <v>0</v>
      </c>
      <c r="BO36" s="244">
        <v>1</v>
      </c>
      <c r="BP36" s="222">
        <v>2</v>
      </c>
      <c r="BQ36" s="222">
        <v>1</v>
      </c>
      <c r="BR36" s="222">
        <v>0</v>
      </c>
      <c r="BS36" s="222">
        <v>0</v>
      </c>
      <c r="BT36" s="244">
        <v>1</v>
      </c>
      <c r="BU36" s="222">
        <v>0</v>
      </c>
      <c r="BV36" s="222">
        <v>0</v>
      </c>
      <c r="BW36" s="222">
        <v>0</v>
      </c>
      <c r="BX36" s="222">
        <v>0</v>
      </c>
      <c r="BY36" s="244">
        <v>1</v>
      </c>
      <c r="BZ36" s="222">
        <v>0</v>
      </c>
      <c r="CA36" s="222">
        <v>0</v>
      </c>
      <c r="CB36" s="222">
        <v>0</v>
      </c>
      <c r="CC36" s="222">
        <v>0</v>
      </c>
      <c r="CD36" s="244">
        <v>1</v>
      </c>
      <c r="CE36" s="222">
        <v>0</v>
      </c>
      <c r="CF36" s="222">
        <v>0</v>
      </c>
      <c r="CG36" s="222">
        <v>0</v>
      </c>
      <c r="CH36" s="222">
        <v>0</v>
      </c>
      <c r="CI36" s="244">
        <v>1</v>
      </c>
      <c r="CJ36" s="222">
        <v>0</v>
      </c>
      <c r="CK36" s="222">
        <v>0</v>
      </c>
      <c r="CL36" s="222">
        <v>0</v>
      </c>
      <c r="CM36" s="222">
        <v>0</v>
      </c>
      <c r="CN36" s="244">
        <v>1</v>
      </c>
      <c r="CO36" s="222">
        <v>2</v>
      </c>
      <c r="CP36" s="222">
        <v>2</v>
      </c>
      <c r="CQ36" s="222">
        <v>0</v>
      </c>
      <c r="CR36" s="222">
        <v>0</v>
      </c>
      <c r="CS36" s="244">
        <v>1</v>
      </c>
      <c r="CT36" s="222">
        <v>2</v>
      </c>
      <c r="CU36" s="222">
        <v>1</v>
      </c>
      <c r="CV36" s="222">
        <v>0</v>
      </c>
      <c r="CW36" s="222">
        <v>0</v>
      </c>
      <c r="CX36" s="244">
        <v>1</v>
      </c>
      <c r="CY36" s="222">
        <v>2</v>
      </c>
      <c r="CZ36" s="222">
        <v>1</v>
      </c>
      <c r="DA36" s="222">
        <v>0</v>
      </c>
      <c r="DB36" s="222">
        <v>0</v>
      </c>
      <c r="DC36" s="244">
        <v>1</v>
      </c>
      <c r="DD36" s="222">
        <v>0</v>
      </c>
      <c r="DE36" s="222">
        <v>0</v>
      </c>
      <c r="DF36" s="222">
        <v>0</v>
      </c>
      <c r="DG36" s="222">
        <v>0</v>
      </c>
      <c r="DH36" s="244">
        <v>1</v>
      </c>
      <c r="DI36" s="222">
        <v>2</v>
      </c>
      <c r="DJ36" s="222">
        <v>1.5</v>
      </c>
      <c r="DK36" s="222">
        <v>0</v>
      </c>
      <c r="DL36" s="222">
        <v>0</v>
      </c>
      <c r="DM36" s="244">
        <v>1</v>
      </c>
      <c r="DN36" s="222">
        <v>2</v>
      </c>
      <c r="DO36" s="222">
        <v>1.5</v>
      </c>
      <c r="DP36" s="222">
        <v>0</v>
      </c>
      <c r="DQ36" s="222">
        <v>0</v>
      </c>
      <c r="DR36" s="244">
        <v>1</v>
      </c>
      <c r="DS36" s="222">
        <v>2</v>
      </c>
      <c r="DT36" s="222">
        <v>1</v>
      </c>
      <c r="DU36" s="222">
        <v>0</v>
      </c>
      <c r="DV36" s="222">
        <v>0</v>
      </c>
      <c r="DW36" s="244">
        <v>0</v>
      </c>
      <c r="DX36" s="222">
        <v>0</v>
      </c>
      <c r="DY36" s="222">
        <v>0</v>
      </c>
      <c r="DZ36" s="222">
        <v>0</v>
      </c>
      <c r="EA36" s="222">
        <v>0</v>
      </c>
      <c r="EB36" s="244">
        <v>1</v>
      </c>
      <c r="EC36" s="222">
        <v>2</v>
      </c>
      <c r="ED36" s="222">
        <v>1.5</v>
      </c>
      <c r="EE36" s="222"/>
      <c r="EF36" s="222"/>
      <c r="EG36" s="244">
        <v>1</v>
      </c>
      <c r="EH36" s="222">
        <v>2</v>
      </c>
      <c r="EI36" s="222"/>
      <c r="EJ36" s="222"/>
      <c r="EK36" s="222"/>
      <c r="EL36" s="244">
        <f>6.67/8</f>
        <v>0.83374999999999999</v>
      </c>
      <c r="EM36" s="222"/>
      <c r="EN36" s="222"/>
      <c r="EO36" s="222"/>
      <c r="EP36" s="222"/>
      <c r="EQ36" s="244">
        <v>1</v>
      </c>
      <c r="ER36" s="222">
        <v>2</v>
      </c>
      <c r="ES36" s="222">
        <v>1.5</v>
      </c>
      <c r="ET36" s="222"/>
      <c r="EU36" s="222"/>
      <c r="EV36" s="244">
        <v>1</v>
      </c>
      <c r="EW36" s="222">
        <v>2</v>
      </c>
      <c r="EX36" s="222"/>
      <c r="EY36" s="222"/>
      <c r="EZ36" s="222"/>
      <c r="FA36" s="244">
        <v>1</v>
      </c>
      <c r="FB36" s="222">
        <v>1</v>
      </c>
      <c r="FC36" s="222"/>
      <c r="FD36" s="222"/>
      <c r="FE36" s="222"/>
      <c r="FF36" s="223">
        <f t="shared" si="5"/>
        <v>0</v>
      </c>
      <c r="FG36" s="90">
        <f t="shared" si="0"/>
        <v>28.833749999999998</v>
      </c>
      <c r="FH36" s="231">
        <f t="shared" si="1"/>
        <v>28.833749999999998</v>
      </c>
      <c r="FI36" s="235">
        <f t="shared" si="2"/>
        <v>43</v>
      </c>
      <c r="FJ36" s="236">
        <f t="shared" si="2"/>
        <v>22.75</v>
      </c>
      <c r="FK36" s="237">
        <f t="shared" si="2"/>
        <v>0</v>
      </c>
      <c r="FL36" s="239">
        <f t="shared" si="2"/>
        <v>0</v>
      </c>
      <c r="FM36" s="240"/>
      <c r="FN36" s="240"/>
      <c r="FO36" s="232"/>
      <c r="FP36" s="233"/>
      <c r="FQ36" s="234"/>
    </row>
    <row r="37" spans="1:173" ht="15.75" thickBot="1" x14ac:dyDescent="0.3">
      <c r="A37" s="88" t="s">
        <v>124</v>
      </c>
      <c r="B37" s="113">
        <v>33</v>
      </c>
      <c r="C37" s="85" t="s">
        <v>56</v>
      </c>
      <c r="D37" s="81">
        <v>47036371</v>
      </c>
      <c r="E37" s="83">
        <v>43771</v>
      </c>
      <c r="F37" s="84" t="s">
        <v>15</v>
      </c>
      <c r="G37" s="244">
        <v>1</v>
      </c>
      <c r="H37" s="222">
        <v>2</v>
      </c>
      <c r="I37" s="222">
        <v>0</v>
      </c>
      <c r="J37" s="222">
        <v>0</v>
      </c>
      <c r="K37" s="222">
        <v>0</v>
      </c>
      <c r="L37" s="244">
        <v>1</v>
      </c>
      <c r="M37" s="222">
        <v>2</v>
      </c>
      <c r="N37" s="222">
        <v>1</v>
      </c>
      <c r="O37" s="222">
        <v>0</v>
      </c>
      <c r="P37" s="222">
        <v>0</v>
      </c>
      <c r="Q37" s="244">
        <v>1</v>
      </c>
      <c r="R37" s="222">
        <v>2</v>
      </c>
      <c r="S37" s="222">
        <v>0</v>
      </c>
      <c r="T37" s="222">
        <v>0</v>
      </c>
      <c r="U37" s="222">
        <v>0</v>
      </c>
      <c r="V37" s="244">
        <v>1</v>
      </c>
      <c r="W37" s="222">
        <v>2</v>
      </c>
      <c r="X37" s="222">
        <v>1</v>
      </c>
      <c r="Y37" s="222">
        <v>0</v>
      </c>
      <c r="Z37" s="222">
        <v>0</v>
      </c>
      <c r="AA37" s="244">
        <v>1</v>
      </c>
      <c r="AB37" s="222">
        <v>2</v>
      </c>
      <c r="AC37" s="222">
        <v>0</v>
      </c>
      <c r="AD37" s="222">
        <v>0</v>
      </c>
      <c r="AE37" s="222">
        <v>0</v>
      </c>
      <c r="AF37" s="244">
        <v>1</v>
      </c>
      <c r="AG37" s="222">
        <v>0</v>
      </c>
      <c r="AH37" s="222">
        <v>0</v>
      </c>
      <c r="AI37" s="222">
        <v>0</v>
      </c>
      <c r="AJ37" s="222">
        <v>0</v>
      </c>
      <c r="AK37" s="244">
        <v>1</v>
      </c>
      <c r="AL37" s="222">
        <v>0</v>
      </c>
      <c r="AM37" s="222">
        <v>0</v>
      </c>
      <c r="AN37" s="222">
        <v>0</v>
      </c>
      <c r="AO37" s="222">
        <v>0</v>
      </c>
      <c r="AP37" s="244">
        <v>1</v>
      </c>
      <c r="AQ37" s="222">
        <v>2</v>
      </c>
      <c r="AR37" s="222">
        <v>1</v>
      </c>
      <c r="AS37" s="222">
        <v>0</v>
      </c>
      <c r="AT37" s="222">
        <v>0</v>
      </c>
      <c r="AU37" s="244">
        <v>1</v>
      </c>
      <c r="AV37" s="222">
        <v>2</v>
      </c>
      <c r="AW37" s="222">
        <v>1</v>
      </c>
      <c r="AX37" s="222">
        <v>0</v>
      </c>
      <c r="AY37" s="222">
        <v>0</v>
      </c>
      <c r="AZ37" s="244">
        <v>1</v>
      </c>
      <c r="BA37" s="222">
        <v>2</v>
      </c>
      <c r="BB37" s="222">
        <v>0</v>
      </c>
      <c r="BC37" s="222">
        <v>0</v>
      </c>
      <c r="BD37" s="222">
        <v>0</v>
      </c>
      <c r="BE37" s="244">
        <v>1</v>
      </c>
      <c r="BF37" s="222">
        <v>2</v>
      </c>
      <c r="BG37" s="222">
        <v>0</v>
      </c>
      <c r="BH37" s="222">
        <v>0</v>
      </c>
      <c r="BI37" s="222">
        <v>0</v>
      </c>
      <c r="BJ37" s="244">
        <v>1</v>
      </c>
      <c r="BK37" s="222">
        <v>2</v>
      </c>
      <c r="BL37" s="222">
        <v>0</v>
      </c>
      <c r="BM37" s="222">
        <v>0</v>
      </c>
      <c r="BN37" s="222">
        <v>0</v>
      </c>
      <c r="BO37" s="244">
        <v>1</v>
      </c>
      <c r="BP37" s="222">
        <v>0</v>
      </c>
      <c r="BQ37" s="222">
        <v>0</v>
      </c>
      <c r="BR37" s="222">
        <v>0</v>
      </c>
      <c r="BS37" s="222">
        <v>0</v>
      </c>
      <c r="BT37" s="244">
        <v>1</v>
      </c>
      <c r="BU37" s="222">
        <v>0</v>
      </c>
      <c r="BV37" s="222">
        <v>0</v>
      </c>
      <c r="BW37" s="222">
        <v>0</v>
      </c>
      <c r="BX37" s="222">
        <v>0</v>
      </c>
      <c r="BY37" s="244">
        <v>1</v>
      </c>
      <c r="BZ37" s="222">
        <v>2</v>
      </c>
      <c r="CA37" s="222">
        <v>1</v>
      </c>
      <c r="CB37" s="222">
        <v>0</v>
      </c>
      <c r="CC37" s="222">
        <v>0</v>
      </c>
      <c r="CD37" s="244">
        <v>1</v>
      </c>
      <c r="CE37" s="222">
        <v>0</v>
      </c>
      <c r="CF37" s="222">
        <v>0</v>
      </c>
      <c r="CG37" s="222">
        <v>0</v>
      </c>
      <c r="CH37" s="222">
        <v>0</v>
      </c>
      <c r="CI37" s="244">
        <v>1</v>
      </c>
      <c r="CJ37" s="222">
        <v>2</v>
      </c>
      <c r="CK37" s="222">
        <v>0</v>
      </c>
      <c r="CL37" s="222">
        <v>0</v>
      </c>
      <c r="CM37" s="222">
        <v>0</v>
      </c>
      <c r="CN37" s="244">
        <v>1</v>
      </c>
      <c r="CO37" s="222">
        <v>2</v>
      </c>
      <c r="CP37" s="222">
        <v>0</v>
      </c>
      <c r="CQ37" s="222">
        <v>0</v>
      </c>
      <c r="CR37" s="222">
        <v>0</v>
      </c>
      <c r="CS37" s="244">
        <v>1</v>
      </c>
      <c r="CT37" s="222">
        <v>1</v>
      </c>
      <c r="CU37" s="222">
        <v>0</v>
      </c>
      <c r="CV37" s="222">
        <v>0</v>
      </c>
      <c r="CW37" s="222">
        <v>0</v>
      </c>
      <c r="CX37" s="244">
        <v>1</v>
      </c>
      <c r="CY37" s="222">
        <v>0</v>
      </c>
      <c r="CZ37" s="222">
        <v>0</v>
      </c>
      <c r="DA37" s="222">
        <v>0</v>
      </c>
      <c r="DB37" s="222">
        <v>0</v>
      </c>
      <c r="DC37" s="244">
        <v>1</v>
      </c>
      <c r="DD37" s="222">
        <v>0</v>
      </c>
      <c r="DE37" s="222">
        <v>0</v>
      </c>
      <c r="DF37" s="222">
        <v>0</v>
      </c>
      <c r="DG37" s="222">
        <v>0</v>
      </c>
      <c r="DH37" s="244">
        <v>1</v>
      </c>
      <c r="DI37" s="222">
        <v>0</v>
      </c>
      <c r="DJ37" s="222">
        <v>0</v>
      </c>
      <c r="DK37" s="222">
        <v>0</v>
      </c>
      <c r="DL37" s="222">
        <v>0</v>
      </c>
      <c r="DM37" s="244">
        <v>1</v>
      </c>
      <c r="DN37" s="222">
        <v>0</v>
      </c>
      <c r="DO37" s="222">
        <v>0</v>
      </c>
      <c r="DP37" s="222">
        <v>0</v>
      </c>
      <c r="DQ37" s="222">
        <v>0</v>
      </c>
      <c r="DR37" s="244">
        <v>1</v>
      </c>
      <c r="DS37" s="222">
        <v>0</v>
      </c>
      <c r="DT37" s="222">
        <v>0</v>
      </c>
      <c r="DU37" s="222">
        <v>0</v>
      </c>
      <c r="DV37" s="222">
        <v>0</v>
      </c>
      <c r="DW37" s="244">
        <v>1</v>
      </c>
      <c r="DX37" s="222">
        <v>0</v>
      </c>
      <c r="DY37" s="222">
        <v>0</v>
      </c>
      <c r="DZ37" s="222">
        <v>0</v>
      </c>
      <c r="EA37" s="222">
        <v>0</v>
      </c>
      <c r="EB37" s="244">
        <v>1</v>
      </c>
      <c r="EC37" s="222"/>
      <c r="ED37" s="222"/>
      <c r="EE37" s="222"/>
      <c r="EF37" s="222"/>
      <c r="EG37" s="244">
        <v>1</v>
      </c>
      <c r="EH37" s="222"/>
      <c r="EI37" s="222"/>
      <c r="EJ37" s="222"/>
      <c r="EK37" s="222"/>
      <c r="EL37" s="244">
        <v>1</v>
      </c>
      <c r="EM37" s="222"/>
      <c r="EN37" s="222"/>
      <c r="EO37" s="222"/>
      <c r="EP37" s="222"/>
      <c r="EQ37" s="244">
        <v>1</v>
      </c>
      <c r="ER37" s="222">
        <v>1</v>
      </c>
      <c r="ES37" s="222"/>
      <c r="ET37" s="222"/>
      <c r="EU37" s="222"/>
      <c r="EV37" s="244">
        <v>1</v>
      </c>
      <c r="EW37" s="222"/>
      <c r="EX37" s="222"/>
      <c r="EY37" s="222"/>
      <c r="EZ37" s="222"/>
      <c r="FA37" s="244">
        <v>1</v>
      </c>
      <c r="FB37" s="222"/>
      <c r="FC37" s="222"/>
      <c r="FD37" s="222"/>
      <c r="FE37" s="222"/>
      <c r="FF37" s="223">
        <f t="shared" si="5"/>
        <v>0</v>
      </c>
      <c r="FG37" s="90">
        <f t="shared" si="0"/>
        <v>30</v>
      </c>
      <c r="FH37" s="231">
        <f t="shared" si="1"/>
        <v>30</v>
      </c>
      <c r="FI37" s="235">
        <f t="shared" si="2"/>
        <v>28</v>
      </c>
      <c r="FJ37" s="236">
        <f t="shared" si="2"/>
        <v>5</v>
      </c>
      <c r="FK37" s="237">
        <f t="shared" si="2"/>
        <v>0</v>
      </c>
      <c r="FL37" s="239">
        <f t="shared" si="2"/>
        <v>0</v>
      </c>
      <c r="FM37" s="240"/>
      <c r="FN37" s="240"/>
      <c r="FO37" s="232"/>
      <c r="FP37" s="233"/>
      <c r="FQ37" s="234"/>
    </row>
    <row r="38" spans="1:173" ht="15.75" thickBot="1" x14ac:dyDescent="0.3">
      <c r="A38" s="88" t="s">
        <v>126</v>
      </c>
      <c r="B38" s="81">
        <v>34</v>
      </c>
      <c r="C38" s="85" t="s">
        <v>57</v>
      </c>
      <c r="D38" s="81">
        <v>76468131</v>
      </c>
      <c r="E38" s="83">
        <v>43617</v>
      </c>
      <c r="F38" s="84" t="s">
        <v>15</v>
      </c>
      <c r="G38" s="244">
        <v>1</v>
      </c>
      <c r="H38" s="222">
        <v>0</v>
      </c>
      <c r="I38" s="222">
        <v>0</v>
      </c>
      <c r="J38" s="222">
        <v>0</v>
      </c>
      <c r="K38" s="222">
        <v>0</v>
      </c>
      <c r="L38" s="244">
        <v>1</v>
      </c>
      <c r="M38" s="222">
        <v>2</v>
      </c>
      <c r="N38" s="222">
        <v>0</v>
      </c>
      <c r="O38" s="222">
        <v>0</v>
      </c>
      <c r="P38" s="222">
        <v>0</v>
      </c>
      <c r="Q38" s="244">
        <v>1</v>
      </c>
      <c r="R38" s="222">
        <v>0</v>
      </c>
      <c r="S38" s="222">
        <v>0</v>
      </c>
      <c r="T38" s="222">
        <v>0</v>
      </c>
      <c r="U38" s="222">
        <v>0</v>
      </c>
      <c r="V38" s="244">
        <v>1</v>
      </c>
      <c r="W38" s="222">
        <v>0</v>
      </c>
      <c r="X38" s="222">
        <v>0</v>
      </c>
      <c r="Y38" s="222">
        <v>0</v>
      </c>
      <c r="Z38" s="222">
        <v>0</v>
      </c>
      <c r="AA38" s="244">
        <v>1</v>
      </c>
      <c r="AB38" s="222">
        <v>0</v>
      </c>
      <c r="AC38" s="222">
        <v>0</v>
      </c>
      <c r="AD38" s="222">
        <v>0</v>
      </c>
      <c r="AE38" s="222">
        <v>0</v>
      </c>
      <c r="AF38" s="244">
        <v>1</v>
      </c>
      <c r="AG38" s="222">
        <v>0</v>
      </c>
      <c r="AH38" s="222">
        <v>0</v>
      </c>
      <c r="AI38" s="222">
        <v>0</v>
      </c>
      <c r="AJ38" s="222">
        <v>0</v>
      </c>
      <c r="AK38" s="244">
        <v>1</v>
      </c>
      <c r="AL38" s="222">
        <v>0</v>
      </c>
      <c r="AM38" s="222">
        <v>0</v>
      </c>
      <c r="AN38" s="222">
        <v>0</v>
      </c>
      <c r="AO38" s="222">
        <v>0</v>
      </c>
      <c r="AP38" s="244">
        <v>1</v>
      </c>
      <c r="AQ38" s="222">
        <v>0</v>
      </c>
      <c r="AR38" s="222">
        <v>0</v>
      </c>
      <c r="AS38" s="222">
        <v>0</v>
      </c>
      <c r="AT38" s="222">
        <v>1</v>
      </c>
      <c r="AU38" s="244">
        <v>1</v>
      </c>
      <c r="AV38" s="222">
        <v>0</v>
      </c>
      <c r="AW38" s="222">
        <v>0</v>
      </c>
      <c r="AX38" s="222">
        <v>0</v>
      </c>
      <c r="AY38" s="222">
        <v>1</v>
      </c>
      <c r="AZ38" s="244">
        <v>1</v>
      </c>
      <c r="BA38" s="222">
        <v>0</v>
      </c>
      <c r="BB38" s="222">
        <v>0</v>
      </c>
      <c r="BC38" s="222">
        <v>0</v>
      </c>
      <c r="BD38" s="222">
        <v>1</v>
      </c>
      <c r="BE38" s="244">
        <v>1</v>
      </c>
      <c r="BF38" s="222">
        <v>0</v>
      </c>
      <c r="BG38" s="222">
        <v>0</v>
      </c>
      <c r="BH38" s="222">
        <v>0</v>
      </c>
      <c r="BI38" s="222">
        <v>1</v>
      </c>
      <c r="BJ38" s="244">
        <v>1</v>
      </c>
      <c r="BK38" s="222">
        <v>0</v>
      </c>
      <c r="BL38" s="222">
        <v>0</v>
      </c>
      <c r="BM38" s="222">
        <v>0</v>
      </c>
      <c r="BN38" s="222">
        <v>1</v>
      </c>
      <c r="BO38" s="244">
        <v>1</v>
      </c>
      <c r="BP38" s="222">
        <v>0</v>
      </c>
      <c r="BQ38" s="222">
        <v>0</v>
      </c>
      <c r="BR38" s="222">
        <v>0</v>
      </c>
      <c r="BS38" s="222">
        <v>1</v>
      </c>
      <c r="BT38" s="244">
        <v>1</v>
      </c>
      <c r="BU38" s="222">
        <v>0</v>
      </c>
      <c r="BV38" s="222">
        <v>0</v>
      </c>
      <c r="BW38" s="222">
        <v>0</v>
      </c>
      <c r="BX38" s="222">
        <v>0</v>
      </c>
      <c r="BY38" s="244">
        <v>1</v>
      </c>
      <c r="BZ38" s="222">
        <v>0</v>
      </c>
      <c r="CA38" s="222">
        <v>0</v>
      </c>
      <c r="CB38" s="222">
        <v>0</v>
      </c>
      <c r="CC38" s="222">
        <v>0</v>
      </c>
      <c r="CD38" s="244">
        <v>1</v>
      </c>
      <c r="CE38" s="222">
        <v>0</v>
      </c>
      <c r="CF38" s="222">
        <v>0</v>
      </c>
      <c r="CG38" s="222">
        <v>0</v>
      </c>
      <c r="CH38" s="222">
        <v>0</v>
      </c>
      <c r="CI38" s="244">
        <v>1</v>
      </c>
      <c r="CJ38" s="222">
        <v>2</v>
      </c>
      <c r="CK38" s="222">
        <v>1</v>
      </c>
      <c r="CL38" s="222">
        <v>0</v>
      </c>
      <c r="CM38" s="222">
        <v>0</v>
      </c>
      <c r="CN38" s="244">
        <v>1</v>
      </c>
      <c r="CO38" s="222">
        <v>1</v>
      </c>
      <c r="CP38" s="222">
        <v>0</v>
      </c>
      <c r="CQ38" s="222">
        <v>0</v>
      </c>
      <c r="CR38" s="222">
        <v>0</v>
      </c>
      <c r="CS38" s="244">
        <v>1</v>
      </c>
      <c r="CT38" s="222">
        <v>2</v>
      </c>
      <c r="CU38" s="222">
        <v>0</v>
      </c>
      <c r="CV38" s="222">
        <v>0</v>
      </c>
      <c r="CW38" s="222">
        <v>0</v>
      </c>
      <c r="CX38" s="244">
        <v>1</v>
      </c>
      <c r="CY38" s="222">
        <v>0</v>
      </c>
      <c r="CZ38" s="222">
        <v>0</v>
      </c>
      <c r="DA38" s="222">
        <v>0</v>
      </c>
      <c r="DB38" s="222">
        <v>0</v>
      </c>
      <c r="DC38" s="244">
        <v>1</v>
      </c>
      <c r="DD38" s="222">
        <v>0</v>
      </c>
      <c r="DE38" s="222">
        <v>0</v>
      </c>
      <c r="DF38" s="222">
        <v>0</v>
      </c>
      <c r="DG38" s="222">
        <v>0</v>
      </c>
      <c r="DH38" s="244">
        <v>1</v>
      </c>
      <c r="DI38" s="222">
        <v>0</v>
      </c>
      <c r="DJ38" s="222">
        <v>0</v>
      </c>
      <c r="DK38" s="222">
        <v>0</v>
      </c>
      <c r="DL38" s="222">
        <v>1</v>
      </c>
      <c r="DM38" s="244">
        <v>1</v>
      </c>
      <c r="DN38" s="222">
        <v>0</v>
      </c>
      <c r="DO38" s="222">
        <v>0</v>
      </c>
      <c r="DP38" s="222">
        <v>0</v>
      </c>
      <c r="DQ38" s="222">
        <v>1</v>
      </c>
      <c r="DR38" s="244">
        <v>1</v>
      </c>
      <c r="DS38" s="222">
        <v>0</v>
      </c>
      <c r="DT38" s="222">
        <v>0</v>
      </c>
      <c r="DU38" s="222">
        <v>0</v>
      </c>
      <c r="DV38" s="222">
        <v>1</v>
      </c>
      <c r="DW38" s="244">
        <v>1</v>
      </c>
      <c r="DX38" s="222">
        <v>0</v>
      </c>
      <c r="DY38" s="222">
        <v>0</v>
      </c>
      <c r="DZ38" s="222">
        <v>0</v>
      </c>
      <c r="EA38" s="222">
        <v>1</v>
      </c>
      <c r="EB38" s="244">
        <v>1</v>
      </c>
      <c r="EC38" s="222"/>
      <c r="ED38" s="222"/>
      <c r="EE38" s="222"/>
      <c r="EF38" s="222">
        <v>1</v>
      </c>
      <c r="EG38" s="244">
        <v>1</v>
      </c>
      <c r="EH38" s="222"/>
      <c r="EI38" s="222"/>
      <c r="EJ38" s="222"/>
      <c r="EK38" s="222">
        <v>1</v>
      </c>
      <c r="EL38" s="244">
        <v>1</v>
      </c>
      <c r="EM38" s="222"/>
      <c r="EN38" s="222"/>
      <c r="EO38" s="222"/>
      <c r="EP38" s="222"/>
      <c r="EQ38" s="244">
        <v>1</v>
      </c>
      <c r="ER38" s="222">
        <v>1</v>
      </c>
      <c r="ES38" s="222"/>
      <c r="ET38" s="222"/>
      <c r="EU38" s="222"/>
      <c r="EV38" s="244">
        <v>1</v>
      </c>
      <c r="EW38" s="222"/>
      <c r="EX38" s="222"/>
      <c r="EY38" s="222"/>
      <c r="EZ38" s="222"/>
      <c r="FA38" s="244">
        <v>1</v>
      </c>
      <c r="FB38" s="222">
        <v>1</v>
      </c>
      <c r="FC38" s="222"/>
      <c r="FD38" s="222"/>
      <c r="FE38" s="222"/>
      <c r="FF38" s="223">
        <f t="shared" si="5"/>
        <v>0</v>
      </c>
      <c r="FG38" s="90">
        <f t="shared" si="0"/>
        <v>30</v>
      </c>
      <c r="FH38" s="231">
        <f t="shared" si="1"/>
        <v>30</v>
      </c>
      <c r="FI38" s="235">
        <f t="shared" si="2"/>
        <v>9</v>
      </c>
      <c r="FJ38" s="236">
        <f t="shared" si="2"/>
        <v>1</v>
      </c>
      <c r="FK38" s="237">
        <f t="shared" si="2"/>
        <v>0</v>
      </c>
      <c r="FL38" s="239">
        <f t="shared" si="2"/>
        <v>12</v>
      </c>
      <c r="FM38" s="240"/>
      <c r="FN38" s="240"/>
      <c r="FO38" s="232"/>
      <c r="FP38" s="233"/>
      <c r="FQ38" s="234"/>
    </row>
    <row r="39" spans="1:173" ht="15.75" thickBot="1" x14ac:dyDescent="0.3">
      <c r="A39" s="88" t="s">
        <v>124</v>
      </c>
      <c r="B39" s="113">
        <v>35</v>
      </c>
      <c r="C39" s="85" t="s">
        <v>58</v>
      </c>
      <c r="D39" s="81">
        <v>18021602</v>
      </c>
      <c r="E39" s="83">
        <v>43617</v>
      </c>
      <c r="F39" s="84" t="s">
        <v>15</v>
      </c>
      <c r="G39" s="244">
        <v>1</v>
      </c>
      <c r="H39" s="222">
        <v>0</v>
      </c>
      <c r="I39" s="222">
        <v>0</v>
      </c>
      <c r="J39" s="222">
        <v>0</v>
      </c>
      <c r="K39" s="222">
        <v>0</v>
      </c>
      <c r="L39" s="244">
        <v>1</v>
      </c>
      <c r="M39" s="222">
        <v>0</v>
      </c>
      <c r="N39" s="222">
        <v>0</v>
      </c>
      <c r="O39" s="222">
        <v>0</v>
      </c>
      <c r="P39" s="222">
        <v>0</v>
      </c>
      <c r="Q39" s="244">
        <v>1</v>
      </c>
      <c r="R39" s="222">
        <v>0</v>
      </c>
      <c r="S39" s="222">
        <v>0</v>
      </c>
      <c r="T39" s="222">
        <v>0</v>
      </c>
      <c r="U39" s="222">
        <v>0</v>
      </c>
      <c r="V39" s="244">
        <v>1</v>
      </c>
      <c r="W39" s="222">
        <v>0</v>
      </c>
      <c r="X39" s="222">
        <v>0</v>
      </c>
      <c r="Y39" s="222">
        <v>0</v>
      </c>
      <c r="Z39" s="222">
        <v>0</v>
      </c>
      <c r="AA39" s="244">
        <v>1</v>
      </c>
      <c r="AB39" s="222">
        <v>0</v>
      </c>
      <c r="AC39" s="222">
        <v>0</v>
      </c>
      <c r="AD39" s="222">
        <v>0</v>
      </c>
      <c r="AE39" s="222">
        <v>0</v>
      </c>
      <c r="AF39" s="244">
        <v>1</v>
      </c>
      <c r="AG39" s="222">
        <v>0</v>
      </c>
      <c r="AH39" s="222">
        <v>0</v>
      </c>
      <c r="AI39" s="222">
        <v>0</v>
      </c>
      <c r="AJ39" s="222">
        <v>0</v>
      </c>
      <c r="AK39" s="244">
        <v>1</v>
      </c>
      <c r="AL39" s="222">
        <v>0</v>
      </c>
      <c r="AM39" s="222">
        <v>0</v>
      </c>
      <c r="AN39" s="222">
        <v>0</v>
      </c>
      <c r="AO39" s="222">
        <v>0</v>
      </c>
      <c r="AP39" s="244">
        <v>1</v>
      </c>
      <c r="AQ39" s="222">
        <v>0</v>
      </c>
      <c r="AR39" s="222">
        <v>0</v>
      </c>
      <c r="AS39" s="222">
        <v>0</v>
      </c>
      <c r="AT39" s="222">
        <v>0</v>
      </c>
      <c r="AU39" s="244">
        <v>1</v>
      </c>
      <c r="AV39" s="222">
        <v>0</v>
      </c>
      <c r="AW39" s="222">
        <v>0</v>
      </c>
      <c r="AX39" s="222">
        <v>0</v>
      </c>
      <c r="AY39" s="222">
        <v>0</v>
      </c>
      <c r="AZ39" s="244">
        <v>1</v>
      </c>
      <c r="BA39" s="222">
        <v>0</v>
      </c>
      <c r="BB39" s="222">
        <v>0</v>
      </c>
      <c r="BC39" s="222">
        <v>0</v>
      </c>
      <c r="BD39" s="222">
        <v>0</v>
      </c>
      <c r="BE39" s="244">
        <v>1</v>
      </c>
      <c r="BF39" s="222">
        <v>0</v>
      </c>
      <c r="BG39" s="222">
        <v>0</v>
      </c>
      <c r="BH39" s="222">
        <v>0</v>
      </c>
      <c r="BI39" s="222">
        <v>0</v>
      </c>
      <c r="BJ39" s="244">
        <v>1</v>
      </c>
      <c r="BK39" s="222">
        <v>0</v>
      </c>
      <c r="BL39" s="222">
        <v>0</v>
      </c>
      <c r="BM39" s="222">
        <v>0</v>
      </c>
      <c r="BN39" s="222">
        <v>0</v>
      </c>
      <c r="BO39" s="244">
        <v>1</v>
      </c>
      <c r="BP39" s="222">
        <v>0</v>
      </c>
      <c r="BQ39" s="222">
        <v>0</v>
      </c>
      <c r="BR39" s="222">
        <v>0</v>
      </c>
      <c r="BS39" s="222">
        <v>0</v>
      </c>
      <c r="BT39" s="244">
        <v>1</v>
      </c>
      <c r="BU39" s="222">
        <v>0</v>
      </c>
      <c r="BV39" s="222">
        <v>0</v>
      </c>
      <c r="BW39" s="222">
        <v>0</v>
      </c>
      <c r="BX39" s="222">
        <v>0</v>
      </c>
      <c r="BY39" s="244">
        <v>1</v>
      </c>
      <c r="BZ39" s="222">
        <v>0</v>
      </c>
      <c r="CA39" s="222">
        <v>0</v>
      </c>
      <c r="CB39" s="222">
        <v>0</v>
      </c>
      <c r="CC39" s="222">
        <v>0</v>
      </c>
      <c r="CD39" s="244">
        <v>1</v>
      </c>
      <c r="CE39" s="222">
        <v>0</v>
      </c>
      <c r="CF39" s="222">
        <v>0</v>
      </c>
      <c r="CG39" s="222">
        <v>0</v>
      </c>
      <c r="CH39" s="222">
        <v>0</v>
      </c>
      <c r="CI39" s="244">
        <v>1</v>
      </c>
      <c r="CJ39" s="222">
        <v>0</v>
      </c>
      <c r="CK39" s="222">
        <v>0</v>
      </c>
      <c r="CL39" s="222">
        <v>0</v>
      </c>
      <c r="CM39" s="222">
        <v>0</v>
      </c>
      <c r="CN39" s="244">
        <v>1</v>
      </c>
      <c r="CO39" s="222">
        <v>0</v>
      </c>
      <c r="CP39" s="222">
        <v>0</v>
      </c>
      <c r="CQ39" s="222">
        <v>0</v>
      </c>
      <c r="CR39" s="222">
        <v>0</v>
      </c>
      <c r="CS39" s="244">
        <v>1</v>
      </c>
      <c r="CT39" s="222">
        <v>0</v>
      </c>
      <c r="CU39" s="222">
        <v>0</v>
      </c>
      <c r="CV39" s="222">
        <v>0</v>
      </c>
      <c r="CW39" s="222">
        <v>0</v>
      </c>
      <c r="CX39" s="244">
        <v>1</v>
      </c>
      <c r="CY39" s="222">
        <v>0</v>
      </c>
      <c r="CZ39" s="222">
        <v>0</v>
      </c>
      <c r="DA39" s="222">
        <v>0</v>
      </c>
      <c r="DB39" s="222">
        <v>0</v>
      </c>
      <c r="DC39" s="244">
        <v>1</v>
      </c>
      <c r="DD39" s="222">
        <v>0</v>
      </c>
      <c r="DE39" s="222">
        <v>0</v>
      </c>
      <c r="DF39" s="222">
        <v>0</v>
      </c>
      <c r="DG39" s="222">
        <v>0</v>
      </c>
      <c r="DH39" s="244">
        <v>1</v>
      </c>
      <c r="DI39" s="222">
        <v>0</v>
      </c>
      <c r="DJ39" s="222">
        <v>0</v>
      </c>
      <c r="DK39" s="222">
        <v>0</v>
      </c>
      <c r="DL39" s="222">
        <v>0</v>
      </c>
      <c r="DM39" s="244">
        <v>1</v>
      </c>
      <c r="DN39" s="222">
        <v>0</v>
      </c>
      <c r="DO39" s="222">
        <v>0</v>
      </c>
      <c r="DP39" s="222">
        <v>0</v>
      </c>
      <c r="DQ39" s="222">
        <v>0</v>
      </c>
      <c r="DR39" s="244">
        <v>1</v>
      </c>
      <c r="DS39" s="222">
        <v>0</v>
      </c>
      <c r="DT39" s="222">
        <v>0</v>
      </c>
      <c r="DU39" s="222">
        <v>0</v>
      </c>
      <c r="DV39" s="222">
        <v>0</v>
      </c>
      <c r="DW39" s="244">
        <v>1</v>
      </c>
      <c r="DX39" s="222">
        <v>0</v>
      </c>
      <c r="DY39" s="222">
        <v>0</v>
      </c>
      <c r="DZ39" s="222">
        <v>0</v>
      </c>
      <c r="EA39" s="222">
        <v>0</v>
      </c>
      <c r="EB39" s="244">
        <v>1</v>
      </c>
      <c r="EC39" s="222"/>
      <c r="ED39" s="222"/>
      <c r="EE39" s="222"/>
      <c r="EF39" s="222"/>
      <c r="EG39" s="244">
        <v>1</v>
      </c>
      <c r="EH39" s="222"/>
      <c r="EI39" s="222"/>
      <c r="EJ39" s="222"/>
      <c r="EK39" s="222"/>
      <c r="EL39" s="244">
        <v>1</v>
      </c>
      <c r="EM39" s="222"/>
      <c r="EN39" s="222"/>
      <c r="EO39" s="222"/>
      <c r="EP39" s="222"/>
      <c r="EQ39" s="244">
        <v>1</v>
      </c>
      <c r="ER39" s="222"/>
      <c r="ES39" s="222"/>
      <c r="ET39" s="222"/>
      <c r="EU39" s="222"/>
      <c r="EV39" s="244">
        <v>1</v>
      </c>
      <c r="EW39" s="222"/>
      <c r="EX39" s="222"/>
      <c r="EY39" s="222"/>
      <c r="EZ39" s="222"/>
      <c r="FA39" s="244">
        <v>1</v>
      </c>
      <c r="FB39" s="222"/>
      <c r="FC39" s="222"/>
      <c r="FD39" s="222"/>
      <c r="FE39" s="222"/>
      <c r="FF39" s="223">
        <f t="shared" si="5"/>
        <v>0</v>
      </c>
      <c r="FG39" s="90">
        <f t="shared" si="0"/>
        <v>30</v>
      </c>
      <c r="FH39" s="231">
        <f t="shared" si="1"/>
        <v>30</v>
      </c>
      <c r="FI39" s="235">
        <f t="shared" si="2"/>
        <v>0</v>
      </c>
      <c r="FJ39" s="236">
        <f t="shared" si="2"/>
        <v>0</v>
      </c>
      <c r="FK39" s="237">
        <f t="shared" si="2"/>
        <v>0</v>
      </c>
      <c r="FL39" s="239">
        <f t="shared" si="2"/>
        <v>0</v>
      </c>
      <c r="FM39" s="240"/>
      <c r="FN39" s="240"/>
      <c r="FO39" s="232"/>
      <c r="FP39" s="233"/>
      <c r="FQ39" s="234"/>
    </row>
    <row r="40" spans="1:173" ht="15.75" customHeight="1" thickBot="1" x14ac:dyDescent="0.3">
      <c r="A40" s="88" t="s">
        <v>124</v>
      </c>
      <c r="B40" s="81">
        <v>36</v>
      </c>
      <c r="C40" s="85" t="s">
        <v>59</v>
      </c>
      <c r="D40" s="81">
        <v>71622389</v>
      </c>
      <c r="E40" s="83">
        <v>43803</v>
      </c>
      <c r="F40" s="84" t="s">
        <v>15</v>
      </c>
      <c r="G40" s="244">
        <v>1</v>
      </c>
      <c r="H40" s="222">
        <v>2</v>
      </c>
      <c r="I40" s="222">
        <v>1</v>
      </c>
      <c r="J40" s="222">
        <v>0</v>
      </c>
      <c r="K40" s="222">
        <v>8</v>
      </c>
      <c r="L40" s="244">
        <v>1</v>
      </c>
      <c r="M40" s="222">
        <v>2</v>
      </c>
      <c r="N40" s="222">
        <v>1</v>
      </c>
      <c r="O40" s="222">
        <v>0</v>
      </c>
      <c r="P40" s="222">
        <v>8</v>
      </c>
      <c r="Q40" s="244">
        <v>1</v>
      </c>
      <c r="R40" s="222">
        <v>2</v>
      </c>
      <c r="S40" s="222">
        <v>1</v>
      </c>
      <c r="T40" s="222">
        <v>0</v>
      </c>
      <c r="U40" s="222">
        <v>8</v>
      </c>
      <c r="V40" s="244">
        <v>1</v>
      </c>
      <c r="W40" s="222">
        <v>2</v>
      </c>
      <c r="X40" s="222">
        <v>1</v>
      </c>
      <c r="Y40" s="222">
        <v>0</v>
      </c>
      <c r="Z40" s="222">
        <v>8</v>
      </c>
      <c r="AA40" s="244">
        <v>1</v>
      </c>
      <c r="AB40" s="222">
        <v>2</v>
      </c>
      <c r="AC40" s="222">
        <v>1</v>
      </c>
      <c r="AD40" s="222">
        <v>0</v>
      </c>
      <c r="AE40" s="222">
        <v>8</v>
      </c>
      <c r="AF40" s="244">
        <v>1</v>
      </c>
      <c r="AG40" s="222">
        <v>2</v>
      </c>
      <c r="AH40" s="222">
        <v>1</v>
      </c>
      <c r="AI40" s="222">
        <v>0</v>
      </c>
      <c r="AJ40" s="222">
        <v>8</v>
      </c>
      <c r="AK40" s="244">
        <v>1</v>
      </c>
      <c r="AL40" s="222">
        <v>0</v>
      </c>
      <c r="AM40" s="222">
        <v>0</v>
      </c>
      <c r="AN40" s="222">
        <v>0</v>
      </c>
      <c r="AO40" s="222">
        <v>0</v>
      </c>
      <c r="AP40" s="244">
        <v>1</v>
      </c>
      <c r="AQ40" s="222">
        <v>2</v>
      </c>
      <c r="AR40" s="222">
        <v>1</v>
      </c>
      <c r="AS40" s="222">
        <v>0</v>
      </c>
      <c r="AT40" s="222">
        <v>8</v>
      </c>
      <c r="AU40" s="244">
        <v>1</v>
      </c>
      <c r="AV40" s="222">
        <v>2</v>
      </c>
      <c r="AW40" s="222">
        <v>1</v>
      </c>
      <c r="AX40" s="222">
        <v>0</v>
      </c>
      <c r="AY40" s="222">
        <v>8</v>
      </c>
      <c r="AZ40" s="244">
        <v>1</v>
      </c>
      <c r="BA40" s="222">
        <v>2</v>
      </c>
      <c r="BB40" s="222">
        <v>1</v>
      </c>
      <c r="BC40" s="222">
        <v>0</v>
      </c>
      <c r="BD40" s="222">
        <v>8</v>
      </c>
      <c r="BE40" s="244">
        <v>1</v>
      </c>
      <c r="BF40" s="222">
        <v>2</v>
      </c>
      <c r="BG40" s="222">
        <v>1</v>
      </c>
      <c r="BH40" s="222">
        <v>0</v>
      </c>
      <c r="BI40" s="222">
        <v>8</v>
      </c>
      <c r="BJ40" s="244">
        <v>1</v>
      </c>
      <c r="BK40" s="222">
        <v>2</v>
      </c>
      <c r="BL40" s="222">
        <v>1</v>
      </c>
      <c r="BM40" s="222">
        <v>0</v>
      </c>
      <c r="BN40" s="222">
        <v>8</v>
      </c>
      <c r="BO40" s="244">
        <v>1</v>
      </c>
      <c r="BP40" s="222">
        <v>2</v>
      </c>
      <c r="BQ40" s="222">
        <v>1</v>
      </c>
      <c r="BR40" s="222">
        <v>0</v>
      </c>
      <c r="BS40" s="222">
        <v>8</v>
      </c>
      <c r="BT40" s="244">
        <v>1</v>
      </c>
      <c r="BU40" s="222">
        <v>0</v>
      </c>
      <c r="BV40" s="222">
        <v>0</v>
      </c>
      <c r="BW40" s="222">
        <v>0</v>
      </c>
      <c r="BX40" s="222">
        <v>0</v>
      </c>
      <c r="BY40" s="244">
        <v>1</v>
      </c>
      <c r="BZ40" s="222">
        <v>2</v>
      </c>
      <c r="CA40" s="222">
        <v>0</v>
      </c>
      <c r="CB40" s="222">
        <v>0</v>
      </c>
      <c r="CC40" s="222">
        <v>8</v>
      </c>
      <c r="CD40" s="244">
        <v>1</v>
      </c>
      <c r="CE40" s="222">
        <v>2</v>
      </c>
      <c r="CF40" s="222">
        <v>0</v>
      </c>
      <c r="CG40" s="222">
        <v>0</v>
      </c>
      <c r="CH40" s="222">
        <v>8</v>
      </c>
      <c r="CI40" s="244">
        <v>1</v>
      </c>
      <c r="CJ40" s="222">
        <v>2</v>
      </c>
      <c r="CK40" s="222">
        <v>0</v>
      </c>
      <c r="CL40" s="222">
        <v>0</v>
      </c>
      <c r="CM40" s="222">
        <v>8</v>
      </c>
      <c r="CN40" s="244">
        <v>1</v>
      </c>
      <c r="CO40" s="222">
        <v>2</v>
      </c>
      <c r="CP40" s="222">
        <v>0</v>
      </c>
      <c r="CQ40" s="222">
        <v>0</v>
      </c>
      <c r="CR40" s="222">
        <v>8</v>
      </c>
      <c r="CS40" s="244">
        <v>1</v>
      </c>
      <c r="CT40" s="222">
        <v>2</v>
      </c>
      <c r="CU40" s="222">
        <v>0</v>
      </c>
      <c r="CV40" s="222">
        <v>0</v>
      </c>
      <c r="CW40" s="222">
        <v>8</v>
      </c>
      <c r="CX40" s="244">
        <v>1</v>
      </c>
      <c r="CY40" s="222">
        <v>2</v>
      </c>
      <c r="CZ40" s="222">
        <v>0</v>
      </c>
      <c r="DA40" s="222">
        <v>0</v>
      </c>
      <c r="DB40" s="222">
        <v>8</v>
      </c>
      <c r="DC40" s="244">
        <v>1</v>
      </c>
      <c r="DD40" s="222">
        <v>0</v>
      </c>
      <c r="DE40" s="222">
        <v>0</v>
      </c>
      <c r="DF40" s="222">
        <v>0</v>
      </c>
      <c r="DG40" s="222">
        <v>0</v>
      </c>
      <c r="DH40" s="244">
        <v>1</v>
      </c>
      <c r="DI40" s="222">
        <v>1</v>
      </c>
      <c r="DJ40" s="222">
        <v>0</v>
      </c>
      <c r="DK40" s="222">
        <v>0</v>
      </c>
      <c r="DL40" s="222">
        <v>8</v>
      </c>
      <c r="DM40" s="244">
        <v>0</v>
      </c>
      <c r="DN40" s="222">
        <v>0</v>
      </c>
      <c r="DO40" s="222">
        <v>0</v>
      </c>
      <c r="DP40" s="222">
        <v>0</v>
      </c>
      <c r="DQ40" s="222">
        <v>0</v>
      </c>
      <c r="DR40" s="244">
        <v>1</v>
      </c>
      <c r="DS40" s="222">
        <v>2</v>
      </c>
      <c r="DT40" s="222">
        <v>0</v>
      </c>
      <c r="DU40" s="222">
        <v>0</v>
      </c>
      <c r="DV40" s="222">
        <v>0</v>
      </c>
      <c r="DW40" s="244">
        <v>1</v>
      </c>
      <c r="DX40" s="222">
        <v>2</v>
      </c>
      <c r="DY40" s="222">
        <v>0</v>
      </c>
      <c r="DZ40" s="222">
        <v>0</v>
      </c>
      <c r="EA40" s="222">
        <v>0</v>
      </c>
      <c r="EB40" s="244">
        <v>1</v>
      </c>
      <c r="EC40" s="222">
        <v>2</v>
      </c>
      <c r="ED40" s="222"/>
      <c r="EE40" s="222"/>
      <c r="EF40" s="222"/>
      <c r="EG40" s="244">
        <v>1</v>
      </c>
      <c r="EH40" s="222">
        <v>1</v>
      </c>
      <c r="EI40" s="222"/>
      <c r="EJ40" s="222"/>
      <c r="EK40" s="222"/>
      <c r="EL40" s="244">
        <f>6.67/8</f>
        <v>0.83374999999999999</v>
      </c>
      <c r="EM40" s="222"/>
      <c r="EN40" s="222"/>
      <c r="EO40" s="222"/>
      <c r="EP40" s="222"/>
      <c r="EQ40" s="244">
        <v>1</v>
      </c>
      <c r="ER40" s="222"/>
      <c r="ES40" s="222"/>
      <c r="ET40" s="222"/>
      <c r="EU40" s="222"/>
      <c r="EV40" s="244">
        <v>1</v>
      </c>
      <c r="EW40" s="222"/>
      <c r="EX40" s="222"/>
      <c r="EY40" s="222"/>
      <c r="EZ40" s="222"/>
      <c r="FA40" s="244">
        <v>1</v>
      </c>
      <c r="FB40" s="222"/>
      <c r="FC40" s="222"/>
      <c r="FD40" s="222"/>
      <c r="FE40" s="222"/>
      <c r="FF40" s="223">
        <f t="shared" si="5"/>
        <v>0</v>
      </c>
      <c r="FG40" s="90">
        <f t="shared" si="0"/>
        <v>28.833749999999998</v>
      </c>
      <c r="FH40" s="231">
        <f t="shared" si="1"/>
        <v>28.833749999999998</v>
      </c>
      <c r="FI40" s="235">
        <f t="shared" si="2"/>
        <v>44</v>
      </c>
      <c r="FJ40" s="236">
        <f t="shared" si="2"/>
        <v>12</v>
      </c>
      <c r="FK40" s="237">
        <f t="shared" si="2"/>
        <v>0</v>
      </c>
      <c r="FL40" s="239">
        <f t="shared" si="2"/>
        <v>152</v>
      </c>
      <c r="FM40" s="240"/>
      <c r="FN40" s="240"/>
      <c r="FO40" s="232"/>
      <c r="FP40" s="233"/>
      <c r="FQ40" s="234"/>
    </row>
    <row r="41" spans="1:173" ht="15.75" thickBot="1" x14ac:dyDescent="0.3">
      <c r="A41" s="88" t="s">
        <v>124</v>
      </c>
      <c r="B41" s="113">
        <v>37</v>
      </c>
      <c r="C41" s="85" t="s">
        <v>60</v>
      </c>
      <c r="D41" s="81">
        <v>40816865</v>
      </c>
      <c r="E41" s="83">
        <v>43617</v>
      </c>
      <c r="F41" s="84" t="s">
        <v>15</v>
      </c>
      <c r="G41" s="244">
        <v>1</v>
      </c>
      <c r="H41" s="222">
        <v>1</v>
      </c>
      <c r="I41" s="222">
        <v>0</v>
      </c>
      <c r="J41" s="222">
        <v>0</v>
      </c>
      <c r="K41" s="222">
        <v>1</v>
      </c>
      <c r="L41" s="244">
        <v>1</v>
      </c>
      <c r="M41" s="222">
        <v>2</v>
      </c>
      <c r="N41" s="222">
        <v>0</v>
      </c>
      <c r="O41" s="222">
        <v>0</v>
      </c>
      <c r="P41" s="222">
        <v>1</v>
      </c>
      <c r="Q41" s="244">
        <v>1</v>
      </c>
      <c r="R41" s="222">
        <v>2</v>
      </c>
      <c r="S41" s="222">
        <v>0</v>
      </c>
      <c r="T41" s="222">
        <v>0</v>
      </c>
      <c r="U41" s="222">
        <v>1</v>
      </c>
      <c r="V41" s="244">
        <v>1</v>
      </c>
      <c r="W41" s="222">
        <v>0</v>
      </c>
      <c r="X41" s="222">
        <v>0</v>
      </c>
      <c r="Y41" s="222">
        <v>0</v>
      </c>
      <c r="Z41" s="222">
        <v>0</v>
      </c>
      <c r="AA41" s="244">
        <v>1</v>
      </c>
      <c r="AB41" s="222">
        <v>1</v>
      </c>
      <c r="AC41" s="222">
        <v>0</v>
      </c>
      <c r="AD41" s="222">
        <v>0</v>
      </c>
      <c r="AE41" s="222">
        <v>0</v>
      </c>
      <c r="AF41" s="244">
        <v>1</v>
      </c>
      <c r="AG41" s="222">
        <v>1</v>
      </c>
      <c r="AH41" s="222">
        <v>0</v>
      </c>
      <c r="AI41" s="222">
        <v>0</v>
      </c>
      <c r="AJ41" s="222">
        <v>0</v>
      </c>
      <c r="AK41" s="244">
        <v>1</v>
      </c>
      <c r="AL41" s="222">
        <v>0</v>
      </c>
      <c r="AM41" s="222">
        <v>0</v>
      </c>
      <c r="AN41" s="222">
        <v>0</v>
      </c>
      <c r="AO41" s="222">
        <v>0</v>
      </c>
      <c r="AP41" s="244">
        <v>1</v>
      </c>
      <c r="AQ41" s="222">
        <v>2</v>
      </c>
      <c r="AR41" s="222">
        <v>0.5</v>
      </c>
      <c r="AS41" s="222">
        <v>0</v>
      </c>
      <c r="AT41" s="222">
        <v>0</v>
      </c>
      <c r="AU41" s="244">
        <v>1</v>
      </c>
      <c r="AV41" s="222">
        <v>2</v>
      </c>
      <c r="AW41" s="222">
        <v>1</v>
      </c>
      <c r="AX41" s="222">
        <v>0</v>
      </c>
      <c r="AY41" s="222">
        <v>0</v>
      </c>
      <c r="AZ41" s="244">
        <v>1</v>
      </c>
      <c r="BA41" s="222">
        <v>2</v>
      </c>
      <c r="BB41" s="222">
        <v>1</v>
      </c>
      <c r="BC41" s="222">
        <v>0</v>
      </c>
      <c r="BD41" s="222">
        <v>0</v>
      </c>
      <c r="BE41" s="244">
        <v>1</v>
      </c>
      <c r="BF41" s="222">
        <v>2</v>
      </c>
      <c r="BG41" s="222">
        <v>0.5</v>
      </c>
      <c r="BH41" s="222">
        <v>0</v>
      </c>
      <c r="BI41" s="222">
        <v>0</v>
      </c>
      <c r="BJ41" s="244">
        <v>1</v>
      </c>
      <c r="BK41" s="222">
        <v>2</v>
      </c>
      <c r="BL41" s="222">
        <v>0.5</v>
      </c>
      <c r="BM41" s="222">
        <v>0</v>
      </c>
      <c r="BN41" s="222">
        <v>0</v>
      </c>
      <c r="BO41" s="244">
        <v>1</v>
      </c>
      <c r="BP41" s="222">
        <v>0</v>
      </c>
      <c r="BQ41" s="222">
        <v>0</v>
      </c>
      <c r="BR41" s="222">
        <v>0</v>
      </c>
      <c r="BS41" s="222">
        <v>0</v>
      </c>
      <c r="BT41" s="244">
        <v>1</v>
      </c>
      <c r="BU41" s="222">
        <v>0</v>
      </c>
      <c r="BV41" s="222">
        <v>0</v>
      </c>
      <c r="BW41" s="222">
        <v>0</v>
      </c>
      <c r="BX41" s="222">
        <v>0</v>
      </c>
      <c r="BY41" s="244">
        <v>1</v>
      </c>
      <c r="BZ41" s="222">
        <v>1</v>
      </c>
      <c r="CA41" s="222">
        <v>0</v>
      </c>
      <c r="CB41" s="222">
        <v>0</v>
      </c>
      <c r="CC41" s="222">
        <v>0</v>
      </c>
      <c r="CD41" s="244">
        <v>1</v>
      </c>
      <c r="CE41" s="222">
        <v>1</v>
      </c>
      <c r="CF41" s="222">
        <v>0</v>
      </c>
      <c r="CG41" s="222">
        <v>0</v>
      </c>
      <c r="CH41" s="222">
        <v>0</v>
      </c>
      <c r="CI41" s="244">
        <v>0</v>
      </c>
      <c r="CJ41" s="222">
        <v>0</v>
      </c>
      <c r="CK41" s="222">
        <v>0</v>
      </c>
      <c r="CL41" s="222">
        <v>0</v>
      </c>
      <c r="CM41" s="222">
        <v>0</v>
      </c>
      <c r="CN41" s="244">
        <v>0</v>
      </c>
      <c r="CO41" s="222">
        <v>0</v>
      </c>
      <c r="CP41" s="222">
        <v>0</v>
      </c>
      <c r="CQ41" s="222">
        <v>0</v>
      </c>
      <c r="CR41" s="222">
        <v>0</v>
      </c>
      <c r="CS41" s="244">
        <v>1</v>
      </c>
      <c r="CT41" s="222">
        <v>2</v>
      </c>
      <c r="CU41" s="222">
        <v>1</v>
      </c>
      <c r="CV41" s="222">
        <v>0</v>
      </c>
      <c r="CW41" s="222">
        <v>2</v>
      </c>
      <c r="CX41" s="244">
        <v>1</v>
      </c>
      <c r="CY41" s="222">
        <v>1</v>
      </c>
      <c r="CZ41" s="222">
        <v>0</v>
      </c>
      <c r="DA41" s="222">
        <v>0</v>
      </c>
      <c r="DB41" s="222">
        <v>0</v>
      </c>
      <c r="DC41" s="244">
        <f>5.53/8</f>
        <v>0.69125000000000003</v>
      </c>
      <c r="DD41" s="222">
        <v>0</v>
      </c>
      <c r="DE41" s="222">
        <v>0</v>
      </c>
      <c r="DF41" s="222">
        <v>0</v>
      </c>
      <c r="DG41" s="222">
        <v>0</v>
      </c>
      <c r="DH41" s="244">
        <v>1</v>
      </c>
      <c r="DI41" s="222">
        <v>1</v>
      </c>
      <c r="DJ41" s="222">
        <v>0</v>
      </c>
      <c r="DK41" s="222">
        <v>0</v>
      </c>
      <c r="DL41" s="222">
        <v>0</v>
      </c>
      <c r="DM41" s="244">
        <v>1</v>
      </c>
      <c r="DN41" s="222">
        <v>2</v>
      </c>
      <c r="DO41" s="222">
        <v>0</v>
      </c>
      <c r="DP41" s="222">
        <v>0</v>
      </c>
      <c r="DQ41" s="222">
        <v>0</v>
      </c>
      <c r="DR41" s="244">
        <v>1</v>
      </c>
      <c r="DS41" s="222">
        <v>0.25</v>
      </c>
      <c r="DT41" s="222">
        <v>0</v>
      </c>
      <c r="DU41" s="222">
        <v>0</v>
      </c>
      <c r="DV41" s="222">
        <v>0</v>
      </c>
      <c r="DW41" s="244">
        <v>1</v>
      </c>
      <c r="DX41" s="222">
        <v>2</v>
      </c>
      <c r="DY41" s="222">
        <v>0</v>
      </c>
      <c r="DZ41" s="222">
        <v>0</v>
      </c>
      <c r="EA41" s="222">
        <v>0</v>
      </c>
      <c r="EB41" s="244">
        <v>1</v>
      </c>
      <c r="EC41" s="222">
        <v>2</v>
      </c>
      <c r="ED41" s="222">
        <v>1</v>
      </c>
      <c r="EE41" s="222"/>
      <c r="EF41" s="222"/>
      <c r="EG41" s="244">
        <v>1</v>
      </c>
      <c r="EH41" s="222">
        <v>1</v>
      </c>
      <c r="EI41" s="222"/>
      <c r="EJ41" s="222"/>
      <c r="EK41" s="222"/>
      <c r="EL41" s="244">
        <v>1</v>
      </c>
      <c r="EM41" s="222"/>
      <c r="EN41" s="222"/>
      <c r="EO41" s="222"/>
      <c r="EP41" s="222"/>
      <c r="EQ41" s="244">
        <v>1</v>
      </c>
      <c r="ER41" s="222">
        <v>2</v>
      </c>
      <c r="ES41" s="222"/>
      <c r="ET41" s="222"/>
      <c r="EU41" s="222">
        <v>1</v>
      </c>
      <c r="EV41" s="244">
        <v>1</v>
      </c>
      <c r="EW41" s="222">
        <v>2</v>
      </c>
      <c r="EX41" s="222"/>
      <c r="EY41" s="222"/>
      <c r="EZ41" s="222">
        <v>1</v>
      </c>
      <c r="FA41" s="244">
        <v>1</v>
      </c>
      <c r="FB41" s="222">
        <v>2</v>
      </c>
      <c r="FC41" s="222"/>
      <c r="FD41" s="222"/>
      <c r="FE41" s="222">
        <v>1</v>
      </c>
      <c r="FF41" s="223">
        <f t="shared" si="5"/>
        <v>0</v>
      </c>
      <c r="FG41" s="90">
        <f t="shared" si="0"/>
        <v>27.69125</v>
      </c>
      <c r="FH41" s="231">
        <f t="shared" si="1"/>
        <v>27.69125</v>
      </c>
      <c r="FI41" s="235">
        <f t="shared" si="2"/>
        <v>36.25</v>
      </c>
      <c r="FJ41" s="236">
        <f t="shared" si="2"/>
        <v>5.5</v>
      </c>
      <c r="FK41" s="237">
        <f t="shared" si="2"/>
        <v>0</v>
      </c>
      <c r="FL41" s="239">
        <f t="shared" si="2"/>
        <v>8</v>
      </c>
      <c r="FM41" s="240"/>
      <c r="FN41" s="240"/>
      <c r="FO41" s="232"/>
      <c r="FP41" s="233"/>
      <c r="FQ41" s="234"/>
    </row>
    <row r="42" spans="1:173" ht="15.75" thickBot="1" x14ac:dyDescent="0.3">
      <c r="A42" s="88" t="s">
        <v>126</v>
      </c>
      <c r="B42" s="81">
        <v>38</v>
      </c>
      <c r="C42" s="85" t="s">
        <v>61</v>
      </c>
      <c r="D42" s="81">
        <v>45582179</v>
      </c>
      <c r="E42" s="83">
        <v>43617</v>
      </c>
      <c r="F42" s="84" t="s">
        <v>15</v>
      </c>
      <c r="G42" s="244">
        <v>1</v>
      </c>
      <c r="H42" s="222">
        <v>2</v>
      </c>
      <c r="I42" s="222">
        <v>0</v>
      </c>
      <c r="J42" s="222">
        <v>0</v>
      </c>
      <c r="K42" s="222">
        <v>0</v>
      </c>
      <c r="L42" s="244">
        <v>1</v>
      </c>
      <c r="M42" s="222">
        <v>2</v>
      </c>
      <c r="N42" s="222">
        <v>1</v>
      </c>
      <c r="O42" s="222">
        <v>0</v>
      </c>
      <c r="P42" s="222">
        <v>0</v>
      </c>
      <c r="Q42" s="244">
        <v>1</v>
      </c>
      <c r="R42" s="222">
        <v>2</v>
      </c>
      <c r="S42" s="222">
        <v>0</v>
      </c>
      <c r="T42" s="222">
        <v>0</v>
      </c>
      <c r="U42" s="222">
        <v>0</v>
      </c>
      <c r="V42" s="244">
        <v>1</v>
      </c>
      <c r="W42" s="222">
        <v>2</v>
      </c>
      <c r="X42" s="222">
        <v>1</v>
      </c>
      <c r="Y42" s="222">
        <v>0</v>
      </c>
      <c r="Z42" s="222">
        <v>0</v>
      </c>
      <c r="AA42" s="244">
        <v>1</v>
      </c>
      <c r="AB42" s="222">
        <v>2</v>
      </c>
      <c r="AC42" s="222">
        <v>0</v>
      </c>
      <c r="AD42" s="222">
        <v>0</v>
      </c>
      <c r="AE42" s="222">
        <v>0</v>
      </c>
      <c r="AF42" s="244">
        <v>1</v>
      </c>
      <c r="AG42" s="222">
        <v>0</v>
      </c>
      <c r="AH42" s="222">
        <v>0</v>
      </c>
      <c r="AI42" s="222">
        <v>0</v>
      </c>
      <c r="AJ42" s="222">
        <v>0</v>
      </c>
      <c r="AK42" s="244">
        <v>1</v>
      </c>
      <c r="AL42" s="222">
        <v>0</v>
      </c>
      <c r="AM42" s="222">
        <v>0</v>
      </c>
      <c r="AN42" s="222">
        <v>0</v>
      </c>
      <c r="AO42" s="222">
        <v>0</v>
      </c>
      <c r="AP42" s="244">
        <v>1</v>
      </c>
      <c r="AQ42" s="222">
        <v>2</v>
      </c>
      <c r="AR42" s="222">
        <v>1</v>
      </c>
      <c r="AS42" s="222">
        <v>0</v>
      </c>
      <c r="AT42" s="222">
        <v>0</v>
      </c>
      <c r="AU42" s="244">
        <v>1</v>
      </c>
      <c r="AV42" s="222">
        <v>2</v>
      </c>
      <c r="AW42" s="222">
        <v>1</v>
      </c>
      <c r="AX42" s="222">
        <v>0</v>
      </c>
      <c r="AY42" s="222">
        <v>0</v>
      </c>
      <c r="AZ42" s="244">
        <v>1</v>
      </c>
      <c r="BA42" s="222">
        <v>2</v>
      </c>
      <c r="BB42" s="222">
        <v>0</v>
      </c>
      <c r="BC42" s="222">
        <v>0</v>
      </c>
      <c r="BD42" s="222">
        <v>0</v>
      </c>
      <c r="BE42" s="244">
        <v>1</v>
      </c>
      <c r="BF42" s="222">
        <v>2</v>
      </c>
      <c r="BG42" s="222">
        <v>0</v>
      </c>
      <c r="BH42" s="222">
        <v>0</v>
      </c>
      <c r="BI42" s="222">
        <v>0</v>
      </c>
      <c r="BJ42" s="244">
        <v>1</v>
      </c>
      <c r="BK42" s="222">
        <v>2</v>
      </c>
      <c r="BL42" s="222">
        <v>0</v>
      </c>
      <c r="BM42" s="222">
        <v>0</v>
      </c>
      <c r="BN42" s="222">
        <v>0</v>
      </c>
      <c r="BO42" s="244">
        <v>1</v>
      </c>
      <c r="BP42" s="222">
        <v>0</v>
      </c>
      <c r="BQ42" s="222">
        <v>0</v>
      </c>
      <c r="BR42" s="222">
        <v>0</v>
      </c>
      <c r="BS42" s="222">
        <v>0</v>
      </c>
      <c r="BT42" s="244">
        <v>1</v>
      </c>
      <c r="BU42" s="222">
        <v>0</v>
      </c>
      <c r="BV42" s="222">
        <v>0</v>
      </c>
      <c r="BW42" s="222">
        <v>0</v>
      </c>
      <c r="BX42" s="222">
        <v>0</v>
      </c>
      <c r="BY42" s="244">
        <v>1</v>
      </c>
      <c r="BZ42" s="222">
        <v>2</v>
      </c>
      <c r="CA42" s="222">
        <v>0</v>
      </c>
      <c r="CB42" s="222">
        <v>0</v>
      </c>
      <c r="CC42" s="222">
        <v>0</v>
      </c>
      <c r="CD42" s="244">
        <v>1</v>
      </c>
      <c r="CE42" s="222">
        <v>0</v>
      </c>
      <c r="CF42" s="222">
        <v>0</v>
      </c>
      <c r="CG42" s="222">
        <v>0</v>
      </c>
      <c r="CH42" s="222">
        <v>0</v>
      </c>
      <c r="CI42" s="244">
        <v>1</v>
      </c>
      <c r="CJ42" s="222">
        <v>2</v>
      </c>
      <c r="CK42" s="222">
        <v>0</v>
      </c>
      <c r="CL42" s="222">
        <v>0</v>
      </c>
      <c r="CM42" s="222">
        <v>0</v>
      </c>
      <c r="CN42" s="244">
        <v>1</v>
      </c>
      <c r="CO42" s="222">
        <v>2</v>
      </c>
      <c r="CP42" s="222">
        <v>0</v>
      </c>
      <c r="CQ42" s="222">
        <v>0</v>
      </c>
      <c r="CR42" s="222">
        <v>0</v>
      </c>
      <c r="CS42" s="244">
        <v>1</v>
      </c>
      <c r="CT42" s="222">
        <v>1</v>
      </c>
      <c r="CU42" s="222">
        <v>0</v>
      </c>
      <c r="CV42" s="222">
        <v>0</v>
      </c>
      <c r="CW42" s="222">
        <v>0</v>
      </c>
      <c r="CX42" s="244">
        <v>1</v>
      </c>
      <c r="CY42" s="222">
        <v>0</v>
      </c>
      <c r="CZ42" s="222">
        <v>0</v>
      </c>
      <c r="DA42" s="222">
        <v>0</v>
      </c>
      <c r="DB42" s="222">
        <v>0</v>
      </c>
      <c r="DC42" s="244">
        <v>1</v>
      </c>
      <c r="DD42" s="222">
        <v>0</v>
      </c>
      <c r="DE42" s="222">
        <v>0</v>
      </c>
      <c r="DF42" s="222">
        <v>0</v>
      </c>
      <c r="DG42" s="222">
        <v>0</v>
      </c>
      <c r="DH42" s="244">
        <v>1</v>
      </c>
      <c r="DI42" s="222">
        <v>1</v>
      </c>
      <c r="DJ42" s="222">
        <v>0</v>
      </c>
      <c r="DK42" s="222">
        <v>0</v>
      </c>
      <c r="DL42" s="222">
        <v>0</v>
      </c>
      <c r="DM42" s="244">
        <v>1</v>
      </c>
      <c r="DN42" s="222">
        <v>1</v>
      </c>
      <c r="DO42" s="222">
        <v>0</v>
      </c>
      <c r="DP42" s="222">
        <v>0</v>
      </c>
      <c r="DQ42" s="222">
        <v>0</v>
      </c>
      <c r="DR42" s="244">
        <v>1</v>
      </c>
      <c r="DS42" s="222">
        <v>0</v>
      </c>
      <c r="DT42" s="222">
        <v>0</v>
      </c>
      <c r="DU42" s="222">
        <v>0</v>
      </c>
      <c r="DV42" s="222">
        <v>0</v>
      </c>
      <c r="DW42" s="244">
        <v>1</v>
      </c>
      <c r="DX42" s="222">
        <v>1</v>
      </c>
      <c r="DY42" s="222">
        <v>0</v>
      </c>
      <c r="DZ42" s="222">
        <v>0</v>
      </c>
      <c r="EA42" s="222">
        <v>0</v>
      </c>
      <c r="EB42" s="244">
        <v>1</v>
      </c>
      <c r="EC42" s="222"/>
      <c r="ED42" s="222"/>
      <c r="EE42" s="222"/>
      <c r="EF42" s="222"/>
      <c r="EG42" s="244">
        <v>1</v>
      </c>
      <c r="EH42" s="222"/>
      <c r="EI42" s="222"/>
      <c r="EJ42" s="222"/>
      <c r="EK42" s="222"/>
      <c r="EL42" s="244">
        <v>1</v>
      </c>
      <c r="EM42" s="222"/>
      <c r="EN42" s="222"/>
      <c r="EO42" s="222"/>
      <c r="EP42" s="222"/>
      <c r="EQ42" s="244">
        <v>1</v>
      </c>
      <c r="ER42" s="222"/>
      <c r="ES42" s="222"/>
      <c r="ET42" s="222"/>
      <c r="EU42" s="222"/>
      <c r="EV42" s="244">
        <v>1</v>
      </c>
      <c r="EW42" s="222"/>
      <c r="EX42" s="222"/>
      <c r="EY42" s="222"/>
      <c r="EZ42" s="222"/>
      <c r="FA42" s="244">
        <v>1</v>
      </c>
      <c r="FB42" s="222"/>
      <c r="FC42" s="222"/>
      <c r="FD42" s="222"/>
      <c r="FE42" s="222"/>
      <c r="FF42" s="223">
        <f t="shared" si="5"/>
        <v>0</v>
      </c>
      <c r="FG42" s="90">
        <f t="shared" si="0"/>
        <v>30</v>
      </c>
      <c r="FH42" s="231">
        <f t="shared" si="1"/>
        <v>30</v>
      </c>
      <c r="FI42" s="235">
        <f t="shared" si="2"/>
        <v>30</v>
      </c>
      <c r="FJ42" s="236">
        <f t="shared" si="2"/>
        <v>4</v>
      </c>
      <c r="FK42" s="237">
        <f t="shared" si="2"/>
        <v>0</v>
      </c>
      <c r="FL42" s="239">
        <f t="shared" si="2"/>
        <v>0</v>
      </c>
      <c r="FM42" s="240"/>
      <c r="FN42" s="240"/>
      <c r="FO42" s="232"/>
      <c r="FP42" s="233"/>
      <c r="FQ42" s="234"/>
    </row>
    <row r="43" spans="1:173" ht="15.75" thickBot="1" x14ac:dyDescent="0.3">
      <c r="A43" s="88" t="s">
        <v>125</v>
      </c>
      <c r="B43" s="113">
        <v>39</v>
      </c>
      <c r="C43" s="85" t="s">
        <v>62</v>
      </c>
      <c r="D43" s="81">
        <v>43968133</v>
      </c>
      <c r="E43" s="83">
        <v>43617</v>
      </c>
      <c r="F43" s="84" t="s">
        <v>15</v>
      </c>
      <c r="G43" s="244">
        <v>1</v>
      </c>
      <c r="H43" s="222">
        <v>2</v>
      </c>
      <c r="I43" s="222">
        <v>2</v>
      </c>
      <c r="J43" s="222">
        <v>0</v>
      </c>
      <c r="K43" s="222">
        <v>8</v>
      </c>
      <c r="L43" s="244">
        <v>1</v>
      </c>
      <c r="M43" s="222">
        <v>2</v>
      </c>
      <c r="N43" s="222">
        <v>2</v>
      </c>
      <c r="O43" s="222">
        <v>0</v>
      </c>
      <c r="P43" s="222">
        <v>8</v>
      </c>
      <c r="Q43" s="244">
        <v>1</v>
      </c>
      <c r="R43" s="222">
        <v>2</v>
      </c>
      <c r="S43" s="222">
        <v>2</v>
      </c>
      <c r="T43" s="222">
        <v>0</v>
      </c>
      <c r="U43" s="222">
        <v>8</v>
      </c>
      <c r="V43" s="244">
        <v>1</v>
      </c>
      <c r="W43" s="222">
        <v>2</v>
      </c>
      <c r="X43" s="222">
        <v>2</v>
      </c>
      <c r="Y43" s="222">
        <v>0</v>
      </c>
      <c r="Z43" s="222">
        <v>8</v>
      </c>
      <c r="AA43" s="244">
        <v>1</v>
      </c>
      <c r="AB43" s="222">
        <v>2</v>
      </c>
      <c r="AC43" s="222">
        <v>2</v>
      </c>
      <c r="AD43" s="222">
        <v>0</v>
      </c>
      <c r="AE43" s="222">
        <v>8</v>
      </c>
      <c r="AF43" s="244">
        <v>1</v>
      </c>
      <c r="AG43" s="222">
        <v>2</v>
      </c>
      <c r="AH43" s="222">
        <v>2</v>
      </c>
      <c r="AI43" s="222">
        <v>0</v>
      </c>
      <c r="AJ43" s="222">
        <v>8</v>
      </c>
      <c r="AK43" s="244">
        <v>1</v>
      </c>
      <c r="AL43" s="222">
        <v>0</v>
      </c>
      <c r="AM43" s="222">
        <v>0</v>
      </c>
      <c r="AN43" s="222">
        <v>0</v>
      </c>
      <c r="AO43" s="222">
        <v>0</v>
      </c>
      <c r="AP43" s="244">
        <v>1</v>
      </c>
      <c r="AQ43" s="222">
        <v>2</v>
      </c>
      <c r="AR43" s="222">
        <v>2</v>
      </c>
      <c r="AS43" s="222">
        <v>0</v>
      </c>
      <c r="AT43" s="222">
        <v>8</v>
      </c>
      <c r="AU43" s="244">
        <v>1</v>
      </c>
      <c r="AV43" s="222">
        <v>2</v>
      </c>
      <c r="AW43" s="222">
        <v>2</v>
      </c>
      <c r="AX43" s="222">
        <v>0</v>
      </c>
      <c r="AY43" s="222">
        <v>8</v>
      </c>
      <c r="AZ43" s="244">
        <v>1</v>
      </c>
      <c r="BA43" s="222">
        <v>2</v>
      </c>
      <c r="BB43" s="222">
        <v>2</v>
      </c>
      <c r="BC43" s="222">
        <v>0</v>
      </c>
      <c r="BD43" s="222">
        <v>8</v>
      </c>
      <c r="BE43" s="244">
        <v>1</v>
      </c>
      <c r="BF43" s="222">
        <v>2</v>
      </c>
      <c r="BG43" s="222">
        <v>2</v>
      </c>
      <c r="BH43" s="222">
        <v>0</v>
      </c>
      <c r="BI43" s="222">
        <v>8</v>
      </c>
      <c r="BJ43" s="244">
        <v>1</v>
      </c>
      <c r="BK43" s="222">
        <v>2</v>
      </c>
      <c r="BL43" s="222">
        <v>2</v>
      </c>
      <c r="BM43" s="222">
        <v>0</v>
      </c>
      <c r="BN43" s="222">
        <v>8</v>
      </c>
      <c r="BO43" s="244">
        <v>1</v>
      </c>
      <c r="BP43" s="222">
        <v>2</v>
      </c>
      <c r="BQ43" s="222">
        <v>2</v>
      </c>
      <c r="BR43" s="222">
        <v>0</v>
      </c>
      <c r="BS43" s="222">
        <v>8</v>
      </c>
      <c r="BT43" s="244">
        <v>1</v>
      </c>
      <c r="BU43" s="222">
        <v>0</v>
      </c>
      <c r="BV43" s="222">
        <v>0</v>
      </c>
      <c r="BW43" s="222">
        <v>0</v>
      </c>
      <c r="BX43" s="222">
        <v>0</v>
      </c>
      <c r="BY43" s="244">
        <v>1</v>
      </c>
      <c r="BZ43" s="222">
        <v>2</v>
      </c>
      <c r="CA43" s="222">
        <v>2</v>
      </c>
      <c r="CB43" s="222">
        <v>0</v>
      </c>
      <c r="CC43" s="222">
        <v>8</v>
      </c>
      <c r="CD43" s="244">
        <v>1</v>
      </c>
      <c r="CE43" s="222">
        <v>2</v>
      </c>
      <c r="CF43" s="222">
        <v>2</v>
      </c>
      <c r="CG43" s="222">
        <v>0</v>
      </c>
      <c r="CH43" s="222">
        <v>8</v>
      </c>
      <c r="CI43" s="244">
        <v>1</v>
      </c>
      <c r="CJ43" s="222">
        <v>2</v>
      </c>
      <c r="CK43" s="222">
        <v>2</v>
      </c>
      <c r="CL43" s="222">
        <v>0</v>
      </c>
      <c r="CM43" s="222">
        <v>8</v>
      </c>
      <c r="CN43" s="244">
        <v>1</v>
      </c>
      <c r="CO43" s="222">
        <v>2</v>
      </c>
      <c r="CP43" s="222">
        <v>2</v>
      </c>
      <c r="CQ43" s="222">
        <v>0</v>
      </c>
      <c r="CR43" s="222">
        <v>8</v>
      </c>
      <c r="CS43" s="244">
        <v>1</v>
      </c>
      <c r="CT43" s="222">
        <v>2</v>
      </c>
      <c r="CU43" s="222">
        <v>2</v>
      </c>
      <c r="CV43" s="222">
        <v>0</v>
      </c>
      <c r="CW43" s="222">
        <v>8</v>
      </c>
      <c r="CX43" s="244">
        <v>1</v>
      </c>
      <c r="CY43" s="222">
        <v>2</v>
      </c>
      <c r="CZ43" s="222">
        <v>2</v>
      </c>
      <c r="DA43" s="222">
        <v>0</v>
      </c>
      <c r="DB43" s="222">
        <v>8</v>
      </c>
      <c r="DC43" s="244">
        <v>1</v>
      </c>
      <c r="DD43" s="222">
        <v>0</v>
      </c>
      <c r="DE43" s="222">
        <v>0</v>
      </c>
      <c r="DF43" s="222">
        <v>0</v>
      </c>
      <c r="DG43" s="222">
        <v>0</v>
      </c>
      <c r="DH43" s="244">
        <v>1</v>
      </c>
      <c r="DI43" s="222">
        <v>2</v>
      </c>
      <c r="DJ43" s="222">
        <v>2</v>
      </c>
      <c r="DK43" s="222">
        <v>0</v>
      </c>
      <c r="DL43" s="222">
        <v>8</v>
      </c>
      <c r="DM43" s="244">
        <v>1</v>
      </c>
      <c r="DN43" s="222">
        <v>2</v>
      </c>
      <c r="DO43" s="222">
        <v>2</v>
      </c>
      <c r="DP43" s="222">
        <v>0</v>
      </c>
      <c r="DQ43" s="222">
        <v>8</v>
      </c>
      <c r="DR43" s="244">
        <v>1</v>
      </c>
      <c r="DS43" s="222">
        <v>2</v>
      </c>
      <c r="DT43" s="222">
        <v>2</v>
      </c>
      <c r="DU43" s="222">
        <v>0</v>
      </c>
      <c r="DV43" s="222">
        <v>8</v>
      </c>
      <c r="DW43" s="244">
        <v>1</v>
      </c>
      <c r="DX43" s="222">
        <v>2</v>
      </c>
      <c r="DY43" s="222">
        <v>2</v>
      </c>
      <c r="DZ43" s="222">
        <v>0</v>
      </c>
      <c r="EA43" s="222">
        <v>8</v>
      </c>
      <c r="EB43" s="244">
        <v>1</v>
      </c>
      <c r="EC43" s="222">
        <v>2</v>
      </c>
      <c r="ED43" s="222">
        <v>2</v>
      </c>
      <c r="EE43" s="222"/>
      <c r="EF43" s="222">
        <v>8</v>
      </c>
      <c r="EG43" s="244">
        <v>1</v>
      </c>
      <c r="EH43" s="222">
        <v>2</v>
      </c>
      <c r="EI43" s="222">
        <v>2</v>
      </c>
      <c r="EJ43" s="222"/>
      <c r="EK43" s="222">
        <v>8</v>
      </c>
      <c r="EL43" s="244">
        <v>1</v>
      </c>
      <c r="EM43" s="222"/>
      <c r="EN43" s="222"/>
      <c r="EO43" s="222"/>
      <c r="EP43" s="222"/>
      <c r="EQ43" s="244">
        <v>1</v>
      </c>
      <c r="ER43" s="222">
        <v>2</v>
      </c>
      <c r="ES43" s="222">
        <v>2</v>
      </c>
      <c r="ET43" s="222"/>
      <c r="EU43" s="222">
        <v>8</v>
      </c>
      <c r="EV43" s="244">
        <v>1</v>
      </c>
      <c r="EW43" s="222">
        <v>2</v>
      </c>
      <c r="EX43" s="222">
        <v>2</v>
      </c>
      <c r="EY43" s="222"/>
      <c r="EZ43" s="222">
        <v>8</v>
      </c>
      <c r="FA43" s="244">
        <v>1</v>
      </c>
      <c r="FB43" s="222">
        <v>2</v>
      </c>
      <c r="FC43" s="222">
        <v>2</v>
      </c>
      <c r="FD43" s="222"/>
      <c r="FE43" s="222">
        <v>8</v>
      </c>
      <c r="FF43" s="223">
        <f t="shared" si="5"/>
        <v>0</v>
      </c>
      <c r="FG43" s="90">
        <f t="shared" si="0"/>
        <v>30</v>
      </c>
      <c r="FH43" s="231">
        <f t="shared" si="1"/>
        <v>30</v>
      </c>
      <c r="FI43" s="235">
        <f t="shared" si="2"/>
        <v>54</v>
      </c>
      <c r="FJ43" s="236">
        <f t="shared" si="2"/>
        <v>54</v>
      </c>
      <c r="FK43" s="237">
        <f t="shared" si="2"/>
        <v>0</v>
      </c>
      <c r="FL43" s="239">
        <f t="shared" si="2"/>
        <v>216</v>
      </c>
      <c r="FM43" s="240"/>
      <c r="FN43" s="240"/>
      <c r="FO43" s="232"/>
      <c r="FP43" s="233"/>
      <c r="FQ43" s="234"/>
    </row>
    <row r="44" spans="1:173" ht="15.75" thickBot="1" x14ac:dyDescent="0.3">
      <c r="A44" s="88" t="s">
        <v>124</v>
      </c>
      <c r="B44" s="81">
        <v>40</v>
      </c>
      <c r="C44" s="85" t="s">
        <v>63</v>
      </c>
      <c r="D44" s="81">
        <v>47410160</v>
      </c>
      <c r="E44" s="83">
        <v>43617</v>
      </c>
      <c r="F44" s="84" t="s">
        <v>15</v>
      </c>
      <c r="G44" s="244">
        <v>1</v>
      </c>
      <c r="H44" s="222">
        <v>2</v>
      </c>
      <c r="I44" s="222">
        <v>1</v>
      </c>
      <c r="J44" s="222">
        <v>0</v>
      </c>
      <c r="K44" s="222">
        <v>0</v>
      </c>
      <c r="L44" s="244">
        <v>1</v>
      </c>
      <c r="M44" s="222">
        <v>2</v>
      </c>
      <c r="N44" s="222">
        <v>0.75</v>
      </c>
      <c r="O44" s="222">
        <v>0</v>
      </c>
      <c r="P44" s="222">
        <v>0</v>
      </c>
      <c r="Q44" s="244">
        <v>1</v>
      </c>
      <c r="R44" s="222">
        <v>2</v>
      </c>
      <c r="S44" s="222">
        <v>1</v>
      </c>
      <c r="T44" s="222">
        <v>0</v>
      </c>
      <c r="U44" s="222">
        <v>0</v>
      </c>
      <c r="V44" s="244">
        <v>1</v>
      </c>
      <c r="W44" s="222">
        <v>2</v>
      </c>
      <c r="X44" s="222">
        <v>1</v>
      </c>
      <c r="Y44" s="222">
        <v>0</v>
      </c>
      <c r="Z44" s="222">
        <v>0</v>
      </c>
      <c r="AA44" s="244">
        <v>1</v>
      </c>
      <c r="AB44" s="222">
        <v>2</v>
      </c>
      <c r="AC44" s="222">
        <v>1</v>
      </c>
      <c r="AD44" s="222">
        <v>0</v>
      </c>
      <c r="AE44" s="222">
        <v>0</v>
      </c>
      <c r="AF44" s="244">
        <v>1</v>
      </c>
      <c r="AG44" s="222">
        <v>2</v>
      </c>
      <c r="AH44" s="222">
        <v>1</v>
      </c>
      <c r="AI44" s="222">
        <v>0</v>
      </c>
      <c r="AJ44" s="222">
        <v>0</v>
      </c>
      <c r="AK44" s="244">
        <v>1</v>
      </c>
      <c r="AL44" s="222">
        <v>0</v>
      </c>
      <c r="AM44" s="222">
        <v>0</v>
      </c>
      <c r="AN44" s="222">
        <v>0</v>
      </c>
      <c r="AO44" s="222">
        <v>0</v>
      </c>
      <c r="AP44" s="244">
        <v>1</v>
      </c>
      <c r="AQ44" s="222">
        <v>2</v>
      </c>
      <c r="AR44" s="222">
        <v>2</v>
      </c>
      <c r="AS44" s="222">
        <v>0</v>
      </c>
      <c r="AT44" s="222">
        <v>3</v>
      </c>
      <c r="AU44" s="244">
        <v>1</v>
      </c>
      <c r="AV44" s="222">
        <v>2</v>
      </c>
      <c r="AW44" s="222">
        <v>2</v>
      </c>
      <c r="AX44" s="222">
        <v>0</v>
      </c>
      <c r="AY44" s="222">
        <v>3</v>
      </c>
      <c r="AZ44" s="244">
        <v>1</v>
      </c>
      <c r="BA44" s="222">
        <v>2</v>
      </c>
      <c r="BB44" s="222">
        <v>1</v>
      </c>
      <c r="BC44" s="222">
        <v>0</v>
      </c>
      <c r="BD44" s="222">
        <v>2</v>
      </c>
      <c r="BE44" s="244">
        <v>1</v>
      </c>
      <c r="BF44" s="222">
        <v>2</v>
      </c>
      <c r="BG44" s="222">
        <v>0</v>
      </c>
      <c r="BH44" s="222">
        <v>0</v>
      </c>
      <c r="BI44" s="222">
        <v>1</v>
      </c>
      <c r="BJ44" s="244">
        <v>1</v>
      </c>
      <c r="BK44" s="222">
        <v>2</v>
      </c>
      <c r="BL44" s="222">
        <v>1</v>
      </c>
      <c r="BM44" s="222">
        <v>0</v>
      </c>
      <c r="BN44" s="222">
        <v>2</v>
      </c>
      <c r="BO44" s="244">
        <v>1</v>
      </c>
      <c r="BP44" s="222">
        <v>1</v>
      </c>
      <c r="BQ44" s="222">
        <v>0</v>
      </c>
      <c r="BR44" s="222">
        <v>0</v>
      </c>
      <c r="BS44" s="222">
        <v>0</v>
      </c>
      <c r="BT44" s="244">
        <v>1</v>
      </c>
      <c r="BU44" s="222">
        <v>0</v>
      </c>
      <c r="BV44" s="222">
        <v>0</v>
      </c>
      <c r="BW44" s="222">
        <v>0</v>
      </c>
      <c r="BX44" s="222">
        <v>0</v>
      </c>
      <c r="BY44" s="244">
        <v>1</v>
      </c>
      <c r="BZ44" s="222">
        <v>2</v>
      </c>
      <c r="CA44" s="222">
        <v>0.5</v>
      </c>
      <c r="CB44" s="222">
        <v>0</v>
      </c>
      <c r="CC44" s="222">
        <v>0</v>
      </c>
      <c r="CD44" s="244">
        <v>1</v>
      </c>
      <c r="CE44" s="222">
        <v>2</v>
      </c>
      <c r="CF44" s="222">
        <v>0</v>
      </c>
      <c r="CG44" s="222">
        <v>0</v>
      </c>
      <c r="CH44" s="222">
        <v>0</v>
      </c>
      <c r="CI44" s="244">
        <v>1</v>
      </c>
      <c r="CJ44" s="222">
        <v>2</v>
      </c>
      <c r="CK44" s="222">
        <v>1</v>
      </c>
      <c r="CL44" s="222">
        <v>0</v>
      </c>
      <c r="CM44" s="222">
        <v>0</v>
      </c>
      <c r="CN44" s="244">
        <v>1</v>
      </c>
      <c r="CO44" s="222">
        <v>2</v>
      </c>
      <c r="CP44" s="222">
        <v>1</v>
      </c>
      <c r="CQ44" s="222">
        <v>0</v>
      </c>
      <c r="CR44" s="222">
        <v>0</v>
      </c>
      <c r="CS44" s="244">
        <v>1</v>
      </c>
      <c r="CT44" s="222">
        <v>2</v>
      </c>
      <c r="CU44" s="222">
        <v>1</v>
      </c>
      <c r="CV44" s="222">
        <v>0</v>
      </c>
      <c r="CW44" s="222">
        <v>0</v>
      </c>
      <c r="CX44" s="244">
        <v>1</v>
      </c>
      <c r="CY44" s="222">
        <v>1</v>
      </c>
      <c r="CZ44" s="222">
        <v>0</v>
      </c>
      <c r="DA44" s="222">
        <v>0</v>
      </c>
      <c r="DB44" s="222">
        <v>0</v>
      </c>
      <c r="DC44" s="244">
        <v>1</v>
      </c>
      <c r="DD44" s="222">
        <v>0</v>
      </c>
      <c r="DE44" s="222">
        <v>0</v>
      </c>
      <c r="DF44" s="222">
        <v>0</v>
      </c>
      <c r="DG44" s="222">
        <v>0</v>
      </c>
      <c r="DH44" s="244">
        <v>1</v>
      </c>
      <c r="DI44" s="222">
        <v>2</v>
      </c>
      <c r="DJ44" s="222">
        <v>1</v>
      </c>
      <c r="DK44" s="222">
        <v>0</v>
      </c>
      <c r="DL44" s="222">
        <v>2</v>
      </c>
      <c r="DM44" s="244">
        <v>1</v>
      </c>
      <c r="DN44" s="222">
        <v>2</v>
      </c>
      <c r="DO44" s="222">
        <v>1</v>
      </c>
      <c r="DP44" s="222">
        <v>0</v>
      </c>
      <c r="DQ44" s="222">
        <v>2</v>
      </c>
      <c r="DR44" s="244">
        <v>1</v>
      </c>
      <c r="DS44" s="222">
        <v>2</v>
      </c>
      <c r="DT44" s="222">
        <v>2</v>
      </c>
      <c r="DU44" s="222">
        <v>0</v>
      </c>
      <c r="DV44" s="222">
        <v>3</v>
      </c>
      <c r="DW44" s="244">
        <v>1</v>
      </c>
      <c r="DX44" s="222">
        <v>2</v>
      </c>
      <c r="DY44" s="222">
        <v>1</v>
      </c>
      <c r="DZ44" s="222">
        <v>0</v>
      </c>
      <c r="EA44" s="222">
        <v>2</v>
      </c>
      <c r="EB44" s="244">
        <v>1</v>
      </c>
      <c r="EC44" s="222">
        <v>2</v>
      </c>
      <c r="ED44" s="222">
        <v>0.5</v>
      </c>
      <c r="EE44" s="222"/>
      <c r="EF44" s="222">
        <v>1.5</v>
      </c>
      <c r="EG44" s="244">
        <v>1</v>
      </c>
      <c r="EH44" s="222">
        <v>2</v>
      </c>
      <c r="EI44" s="222">
        <v>1</v>
      </c>
      <c r="EJ44" s="222"/>
      <c r="EK44" s="222">
        <v>2</v>
      </c>
      <c r="EL44" s="244">
        <v>1</v>
      </c>
      <c r="EM44" s="222"/>
      <c r="EN44" s="222"/>
      <c r="EO44" s="222"/>
      <c r="EP44" s="222"/>
      <c r="EQ44" s="244">
        <v>1</v>
      </c>
      <c r="ER44" s="222">
        <v>2</v>
      </c>
      <c r="ES44" s="222">
        <v>1</v>
      </c>
      <c r="ET44" s="222"/>
      <c r="EU44" s="222"/>
      <c r="EV44" s="244">
        <v>1</v>
      </c>
      <c r="EW44" s="222">
        <v>2</v>
      </c>
      <c r="EX44" s="222"/>
      <c r="EY44" s="222"/>
      <c r="EZ44" s="222"/>
      <c r="FA44" s="244">
        <v>1</v>
      </c>
      <c r="FB44" s="222">
        <v>2</v>
      </c>
      <c r="FC44" s="222"/>
      <c r="FD44" s="222"/>
      <c r="FE44" s="222"/>
      <c r="FF44" s="223">
        <f t="shared" si="5"/>
        <v>0</v>
      </c>
      <c r="FG44" s="90">
        <f t="shared" si="0"/>
        <v>30</v>
      </c>
      <c r="FH44" s="231">
        <f t="shared" si="1"/>
        <v>30</v>
      </c>
      <c r="FI44" s="235">
        <f t="shared" si="2"/>
        <v>52</v>
      </c>
      <c r="FJ44" s="236">
        <f t="shared" si="2"/>
        <v>22.75</v>
      </c>
      <c r="FK44" s="237">
        <f t="shared" si="2"/>
        <v>0</v>
      </c>
      <c r="FL44" s="239">
        <f t="shared" si="2"/>
        <v>23.5</v>
      </c>
      <c r="FM44" s="240"/>
      <c r="FN44" s="240"/>
      <c r="FO44" s="232"/>
      <c r="FP44" s="233"/>
      <c r="FQ44" s="234"/>
    </row>
    <row r="45" spans="1:173" ht="15.75" thickBot="1" x14ac:dyDescent="0.3">
      <c r="A45" s="88" t="s">
        <v>124</v>
      </c>
      <c r="B45" s="113">
        <v>41</v>
      </c>
      <c r="C45" s="85" t="s">
        <v>64</v>
      </c>
      <c r="D45" s="81">
        <v>41312502</v>
      </c>
      <c r="E45" s="83">
        <v>43617</v>
      </c>
      <c r="F45" s="84" t="s">
        <v>15</v>
      </c>
      <c r="G45" s="244">
        <v>1</v>
      </c>
      <c r="H45" s="222">
        <v>2</v>
      </c>
      <c r="I45" s="222">
        <v>1</v>
      </c>
      <c r="J45" s="222">
        <v>0</v>
      </c>
      <c r="K45" s="222">
        <v>0</v>
      </c>
      <c r="L45" s="244">
        <v>1</v>
      </c>
      <c r="M45" s="222">
        <v>2</v>
      </c>
      <c r="N45" s="222">
        <v>0.75</v>
      </c>
      <c r="O45" s="222">
        <v>0</v>
      </c>
      <c r="P45" s="222">
        <v>0</v>
      </c>
      <c r="Q45" s="244">
        <v>1</v>
      </c>
      <c r="R45" s="222">
        <v>2</v>
      </c>
      <c r="S45" s="222">
        <v>1</v>
      </c>
      <c r="T45" s="222">
        <v>0</v>
      </c>
      <c r="U45" s="222">
        <v>0</v>
      </c>
      <c r="V45" s="244">
        <v>1</v>
      </c>
      <c r="W45" s="222">
        <v>2</v>
      </c>
      <c r="X45" s="222">
        <v>1</v>
      </c>
      <c r="Y45" s="222">
        <v>0</v>
      </c>
      <c r="Z45" s="222">
        <v>0</v>
      </c>
      <c r="AA45" s="244">
        <v>1</v>
      </c>
      <c r="AB45" s="222">
        <v>2</v>
      </c>
      <c r="AC45" s="222">
        <v>1</v>
      </c>
      <c r="AD45" s="222">
        <v>0</v>
      </c>
      <c r="AE45" s="222">
        <v>0</v>
      </c>
      <c r="AF45" s="244">
        <v>1</v>
      </c>
      <c r="AG45" s="222">
        <v>2</v>
      </c>
      <c r="AH45" s="222">
        <v>1</v>
      </c>
      <c r="AI45" s="222">
        <v>0</v>
      </c>
      <c r="AJ45" s="222">
        <v>0</v>
      </c>
      <c r="AK45" s="244">
        <v>1</v>
      </c>
      <c r="AL45" s="222">
        <v>0</v>
      </c>
      <c r="AM45" s="222">
        <v>0</v>
      </c>
      <c r="AN45" s="222">
        <v>0</v>
      </c>
      <c r="AO45" s="222">
        <v>0</v>
      </c>
      <c r="AP45" s="244">
        <v>1</v>
      </c>
      <c r="AQ45" s="222">
        <v>2</v>
      </c>
      <c r="AR45" s="222">
        <v>2</v>
      </c>
      <c r="AS45" s="222">
        <v>0</v>
      </c>
      <c r="AT45" s="222">
        <v>3</v>
      </c>
      <c r="AU45" s="244">
        <v>1</v>
      </c>
      <c r="AV45" s="222">
        <v>2</v>
      </c>
      <c r="AW45" s="222">
        <v>2</v>
      </c>
      <c r="AX45" s="222">
        <v>0</v>
      </c>
      <c r="AY45" s="222">
        <v>3</v>
      </c>
      <c r="AZ45" s="244">
        <v>1</v>
      </c>
      <c r="BA45" s="222">
        <v>2</v>
      </c>
      <c r="BB45" s="222">
        <v>1</v>
      </c>
      <c r="BC45" s="222">
        <v>0</v>
      </c>
      <c r="BD45" s="222">
        <v>2</v>
      </c>
      <c r="BE45" s="244">
        <v>1</v>
      </c>
      <c r="BF45" s="222">
        <v>2</v>
      </c>
      <c r="BG45" s="222">
        <v>0</v>
      </c>
      <c r="BH45" s="222">
        <v>0</v>
      </c>
      <c r="BI45" s="222">
        <v>1</v>
      </c>
      <c r="BJ45" s="244">
        <v>1</v>
      </c>
      <c r="BK45" s="222">
        <v>2</v>
      </c>
      <c r="BL45" s="222">
        <v>1</v>
      </c>
      <c r="BM45" s="222">
        <v>0</v>
      </c>
      <c r="BN45" s="222">
        <v>2</v>
      </c>
      <c r="BO45" s="244">
        <v>1</v>
      </c>
      <c r="BP45" s="222">
        <v>1</v>
      </c>
      <c r="BQ45" s="222">
        <v>0</v>
      </c>
      <c r="BR45" s="222">
        <v>0</v>
      </c>
      <c r="BS45" s="222">
        <v>0</v>
      </c>
      <c r="BT45" s="244">
        <v>1</v>
      </c>
      <c r="BU45" s="222">
        <v>0</v>
      </c>
      <c r="BV45" s="222">
        <v>0</v>
      </c>
      <c r="BW45" s="222">
        <v>0</v>
      </c>
      <c r="BX45" s="222">
        <v>0</v>
      </c>
      <c r="BY45" s="244">
        <v>1</v>
      </c>
      <c r="BZ45" s="222">
        <v>2</v>
      </c>
      <c r="CA45" s="222">
        <v>0.5</v>
      </c>
      <c r="CB45" s="222">
        <v>0</v>
      </c>
      <c r="CC45" s="222">
        <v>0</v>
      </c>
      <c r="CD45" s="244">
        <v>1</v>
      </c>
      <c r="CE45" s="222">
        <v>2</v>
      </c>
      <c r="CF45" s="222">
        <v>0</v>
      </c>
      <c r="CG45" s="222">
        <v>0</v>
      </c>
      <c r="CH45" s="222">
        <v>0</v>
      </c>
      <c r="CI45" s="244">
        <v>1</v>
      </c>
      <c r="CJ45" s="222">
        <v>2</v>
      </c>
      <c r="CK45" s="222">
        <v>1</v>
      </c>
      <c r="CL45" s="222">
        <v>0</v>
      </c>
      <c r="CM45" s="222">
        <v>0</v>
      </c>
      <c r="CN45" s="244">
        <v>1</v>
      </c>
      <c r="CO45" s="222">
        <v>2</v>
      </c>
      <c r="CP45" s="222">
        <v>1</v>
      </c>
      <c r="CQ45" s="222">
        <v>0</v>
      </c>
      <c r="CR45" s="222">
        <v>0</v>
      </c>
      <c r="CS45" s="244">
        <v>1</v>
      </c>
      <c r="CT45" s="222">
        <v>2</v>
      </c>
      <c r="CU45" s="222">
        <v>1</v>
      </c>
      <c r="CV45" s="222">
        <v>0</v>
      </c>
      <c r="CW45" s="222">
        <v>0</v>
      </c>
      <c r="CX45" s="244">
        <v>1</v>
      </c>
      <c r="CY45" s="222">
        <v>1</v>
      </c>
      <c r="CZ45" s="222">
        <v>0</v>
      </c>
      <c r="DA45" s="222">
        <v>0</v>
      </c>
      <c r="DB45" s="222">
        <v>0</v>
      </c>
      <c r="DC45" s="244">
        <v>1</v>
      </c>
      <c r="DD45" s="222">
        <v>0</v>
      </c>
      <c r="DE45" s="222">
        <v>0</v>
      </c>
      <c r="DF45" s="222">
        <v>0</v>
      </c>
      <c r="DG45" s="222">
        <v>0</v>
      </c>
      <c r="DH45" s="244">
        <v>1</v>
      </c>
      <c r="DI45" s="222">
        <v>2</v>
      </c>
      <c r="DJ45" s="222">
        <v>1</v>
      </c>
      <c r="DK45" s="222">
        <v>0</v>
      </c>
      <c r="DL45" s="222">
        <v>2</v>
      </c>
      <c r="DM45" s="244">
        <v>1</v>
      </c>
      <c r="DN45" s="222">
        <v>2</v>
      </c>
      <c r="DO45" s="222">
        <v>1</v>
      </c>
      <c r="DP45" s="222">
        <v>0</v>
      </c>
      <c r="DQ45" s="222">
        <v>2</v>
      </c>
      <c r="DR45" s="244">
        <v>1</v>
      </c>
      <c r="DS45" s="222">
        <v>2</v>
      </c>
      <c r="DT45" s="222">
        <v>2</v>
      </c>
      <c r="DU45" s="222">
        <v>0</v>
      </c>
      <c r="DV45" s="222">
        <v>3</v>
      </c>
      <c r="DW45" s="244">
        <v>1</v>
      </c>
      <c r="DX45" s="222">
        <v>2</v>
      </c>
      <c r="DY45" s="222">
        <v>1</v>
      </c>
      <c r="DZ45" s="222">
        <v>0</v>
      </c>
      <c r="EA45" s="222">
        <v>2</v>
      </c>
      <c r="EB45" s="244">
        <v>1</v>
      </c>
      <c r="EC45" s="222">
        <v>2</v>
      </c>
      <c r="ED45" s="222">
        <v>0.5</v>
      </c>
      <c r="EE45" s="222"/>
      <c r="EF45" s="222">
        <v>1.5</v>
      </c>
      <c r="EG45" s="244">
        <v>1</v>
      </c>
      <c r="EH45" s="222">
        <v>2</v>
      </c>
      <c r="EI45" s="222">
        <v>1</v>
      </c>
      <c r="EJ45" s="222"/>
      <c r="EK45" s="222">
        <v>2</v>
      </c>
      <c r="EL45" s="244">
        <v>1</v>
      </c>
      <c r="EM45" s="222"/>
      <c r="EN45" s="222"/>
      <c r="EO45" s="222"/>
      <c r="EP45" s="222"/>
      <c r="EQ45" s="244">
        <v>1</v>
      </c>
      <c r="ER45" s="222">
        <v>2</v>
      </c>
      <c r="ES45" s="222">
        <v>1</v>
      </c>
      <c r="ET45" s="222"/>
      <c r="EU45" s="222"/>
      <c r="EV45" s="244">
        <v>1</v>
      </c>
      <c r="EW45" s="222">
        <v>2</v>
      </c>
      <c r="EX45" s="222"/>
      <c r="EY45" s="222"/>
      <c r="EZ45" s="222"/>
      <c r="FA45" s="244">
        <v>1</v>
      </c>
      <c r="FB45" s="222">
        <v>2</v>
      </c>
      <c r="FC45" s="222">
        <v>1</v>
      </c>
      <c r="FD45" s="222"/>
      <c r="FE45" s="222"/>
      <c r="FF45" s="223">
        <f t="shared" si="5"/>
        <v>0</v>
      </c>
      <c r="FG45" s="90">
        <f t="shared" si="0"/>
        <v>30</v>
      </c>
      <c r="FH45" s="231">
        <f t="shared" si="1"/>
        <v>30</v>
      </c>
      <c r="FI45" s="235">
        <f t="shared" si="2"/>
        <v>52</v>
      </c>
      <c r="FJ45" s="236">
        <f t="shared" si="2"/>
        <v>23.75</v>
      </c>
      <c r="FK45" s="237">
        <f t="shared" si="2"/>
        <v>0</v>
      </c>
      <c r="FL45" s="239">
        <f t="shared" si="2"/>
        <v>23.5</v>
      </c>
      <c r="FM45" s="240"/>
      <c r="FN45" s="240"/>
      <c r="FO45" s="232"/>
      <c r="FP45" s="233"/>
      <c r="FQ45" s="234"/>
    </row>
    <row r="46" spans="1:173" ht="21" customHeight="1" thickBot="1" x14ac:dyDescent="0.3">
      <c r="A46" s="88" t="s">
        <v>22</v>
      </c>
      <c r="B46" s="81">
        <v>42</v>
      </c>
      <c r="C46" s="85" t="s">
        <v>65</v>
      </c>
      <c r="D46" s="81">
        <v>43976251</v>
      </c>
      <c r="E46" s="83">
        <v>43617</v>
      </c>
      <c r="F46" s="84" t="s">
        <v>22</v>
      </c>
      <c r="G46" s="244">
        <v>1</v>
      </c>
      <c r="H46" s="222">
        <v>0</v>
      </c>
      <c r="I46" s="222">
        <v>0</v>
      </c>
      <c r="J46" s="222">
        <v>0</v>
      </c>
      <c r="K46" s="222">
        <v>0</v>
      </c>
      <c r="L46" s="244">
        <v>1</v>
      </c>
      <c r="M46" s="222">
        <v>0</v>
      </c>
      <c r="N46" s="222">
        <v>0</v>
      </c>
      <c r="O46" s="222">
        <v>0</v>
      </c>
      <c r="P46" s="222">
        <v>0</v>
      </c>
      <c r="Q46" s="244">
        <v>1</v>
      </c>
      <c r="R46" s="222">
        <v>0</v>
      </c>
      <c r="S46" s="222">
        <v>0</v>
      </c>
      <c r="T46" s="222">
        <v>0</v>
      </c>
      <c r="U46" s="222">
        <v>0</v>
      </c>
      <c r="V46" s="244">
        <v>1</v>
      </c>
      <c r="W46" s="222">
        <v>0</v>
      </c>
      <c r="X46" s="222">
        <v>0</v>
      </c>
      <c r="Y46" s="222">
        <v>0</v>
      </c>
      <c r="Z46" s="222">
        <v>0</v>
      </c>
      <c r="AA46" s="244">
        <v>1</v>
      </c>
      <c r="AB46" s="222">
        <v>0</v>
      </c>
      <c r="AC46" s="222">
        <v>0</v>
      </c>
      <c r="AD46" s="222">
        <v>0</v>
      </c>
      <c r="AE46" s="222">
        <v>0</v>
      </c>
      <c r="AF46" s="244">
        <v>1</v>
      </c>
      <c r="AG46" s="222">
        <v>2</v>
      </c>
      <c r="AH46" s="222">
        <v>1</v>
      </c>
      <c r="AI46" s="222">
        <v>0</v>
      </c>
      <c r="AJ46" s="222">
        <v>0</v>
      </c>
      <c r="AK46" s="244">
        <v>1</v>
      </c>
      <c r="AL46" s="222">
        <v>0</v>
      </c>
      <c r="AM46" s="222">
        <v>0</v>
      </c>
      <c r="AN46" s="222">
        <v>0</v>
      </c>
      <c r="AO46" s="222">
        <v>0</v>
      </c>
      <c r="AP46" s="244">
        <v>1</v>
      </c>
      <c r="AQ46" s="222">
        <v>2</v>
      </c>
      <c r="AR46" s="222">
        <v>1</v>
      </c>
      <c r="AS46" s="222">
        <v>0</v>
      </c>
      <c r="AT46" s="222">
        <v>0</v>
      </c>
      <c r="AU46" s="244">
        <v>1</v>
      </c>
      <c r="AV46" s="222">
        <v>2</v>
      </c>
      <c r="AW46" s="222">
        <v>1</v>
      </c>
      <c r="AX46" s="222">
        <v>0</v>
      </c>
      <c r="AY46" s="222">
        <v>0</v>
      </c>
      <c r="AZ46" s="244">
        <v>1</v>
      </c>
      <c r="BA46" s="222">
        <v>2</v>
      </c>
      <c r="BB46" s="222">
        <v>1</v>
      </c>
      <c r="BC46" s="222">
        <v>0</v>
      </c>
      <c r="BD46" s="222">
        <v>0</v>
      </c>
      <c r="BE46" s="244">
        <v>1</v>
      </c>
      <c r="BF46" s="222">
        <v>2</v>
      </c>
      <c r="BG46" s="222">
        <v>1</v>
      </c>
      <c r="BH46" s="222">
        <v>0</v>
      </c>
      <c r="BI46" s="222">
        <v>0</v>
      </c>
      <c r="BJ46" s="244">
        <v>1</v>
      </c>
      <c r="BK46" s="222">
        <v>2</v>
      </c>
      <c r="BL46" s="222">
        <v>1</v>
      </c>
      <c r="BM46" s="222">
        <v>0</v>
      </c>
      <c r="BN46" s="222">
        <v>0</v>
      </c>
      <c r="BO46" s="244">
        <v>1</v>
      </c>
      <c r="BP46" s="222">
        <v>0</v>
      </c>
      <c r="BQ46" s="222">
        <v>0</v>
      </c>
      <c r="BR46" s="222">
        <v>0</v>
      </c>
      <c r="BS46" s="222">
        <v>0</v>
      </c>
      <c r="BT46" s="244">
        <v>1</v>
      </c>
      <c r="BU46" s="222">
        <v>0</v>
      </c>
      <c r="BV46" s="222">
        <v>0</v>
      </c>
      <c r="BW46" s="222">
        <v>0</v>
      </c>
      <c r="BX46" s="222">
        <v>0</v>
      </c>
      <c r="BY46" s="244">
        <v>1</v>
      </c>
      <c r="BZ46" s="222">
        <v>0</v>
      </c>
      <c r="CA46" s="222">
        <v>0</v>
      </c>
      <c r="CB46" s="222">
        <v>0</v>
      </c>
      <c r="CC46" s="222">
        <v>0</v>
      </c>
      <c r="CD46" s="244">
        <v>1</v>
      </c>
      <c r="CE46" s="222">
        <v>0</v>
      </c>
      <c r="CF46" s="222">
        <v>0</v>
      </c>
      <c r="CG46" s="222">
        <v>0</v>
      </c>
      <c r="CH46" s="222">
        <v>0</v>
      </c>
      <c r="CI46" s="244">
        <v>1</v>
      </c>
      <c r="CJ46" s="222">
        <v>0</v>
      </c>
      <c r="CK46" s="222">
        <v>0</v>
      </c>
      <c r="CL46" s="222">
        <v>0</v>
      </c>
      <c r="CM46" s="222">
        <v>0</v>
      </c>
      <c r="CN46" s="244">
        <v>1</v>
      </c>
      <c r="CO46" s="222">
        <v>0</v>
      </c>
      <c r="CP46" s="222">
        <v>0</v>
      </c>
      <c r="CQ46" s="222">
        <v>0</v>
      </c>
      <c r="CR46" s="222">
        <v>0</v>
      </c>
      <c r="CS46" s="244">
        <v>1</v>
      </c>
      <c r="CT46" s="222">
        <v>0</v>
      </c>
      <c r="CU46" s="222">
        <v>0</v>
      </c>
      <c r="CV46" s="222">
        <v>0</v>
      </c>
      <c r="CW46" s="222">
        <v>0</v>
      </c>
      <c r="CX46" s="244">
        <v>1</v>
      </c>
      <c r="CY46" s="222">
        <v>0</v>
      </c>
      <c r="CZ46" s="222">
        <v>0</v>
      </c>
      <c r="DA46" s="222">
        <v>0</v>
      </c>
      <c r="DB46" s="222">
        <v>0</v>
      </c>
      <c r="DC46" s="244">
        <v>1</v>
      </c>
      <c r="DD46" s="222">
        <v>0</v>
      </c>
      <c r="DE46" s="222">
        <v>0</v>
      </c>
      <c r="DF46" s="222">
        <v>0</v>
      </c>
      <c r="DG46" s="222">
        <v>0</v>
      </c>
      <c r="DH46" s="244">
        <v>1</v>
      </c>
      <c r="DI46" s="222">
        <v>2</v>
      </c>
      <c r="DJ46" s="222">
        <v>1</v>
      </c>
      <c r="DK46" s="222">
        <v>0</v>
      </c>
      <c r="DL46" s="222">
        <v>0</v>
      </c>
      <c r="DM46" s="244">
        <v>1</v>
      </c>
      <c r="DN46" s="222">
        <v>2</v>
      </c>
      <c r="DO46" s="222">
        <v>1</v>
      </c>
      <c r="DP46" s="222">
        <v>0</v>
      </c>
      <c r="DQ46" s="222">
        <v>0</v>
      </c>
      <c r="DR46" s="244">
        <v>1</v>
      </c>
      <c r="DS46" s="222">
        <v>2</v>
      </c>
      <c r="DT46" s="222">
        <v>1</v>
      </c>
      <c r="DU46" s="222">
        <v>0</v>
      </c>
      <c r="DV46" s="222">
        <v>0</v>
      </c>
      <c r="DW46" s="244">
        <v>1</v>
      </c>
      <c r="DX46" s="222">
        <v>2</v>
      </c>
      <c r="DY46" s="222">
        <v>1</v>
      </c>
      <c r="DZ46" s="222">
        <v>0</v>
      </c>
      <c r="EA46" s="222">
        <v>0</v>
      </c>
      <c r="EB46" s="244">
        <v>1</v>
      </c>
      <c r="EC46" s="222">
        <v>2</v>
      </c>
      <c r="ED46" s="222">
        <v>1</v>
      </c>
      <c r="EE46" s="222"/>
      <c r="EF46" s="222"/>
      <c r="EG46" s="244">
        <v>1</v>
      </c>
      <c r="EH46" s="222">
        <v>2</v>
      </c>
      <c r="EI46" s="222">
        <v>1</v>
      </c>
      <c r="EJ46" s="222"/>
      <c r="EK46" s="222"/>
      <c r="EL46" s="244">
        <v>1</v>
      </c>
      <c r="EM46" s="222"/>
      <c r="EN46" s="222"/>
      <c r="EO46" s="222"/>
      <c r="EP46" s="222"/>
      <c r="EQ46" s="244">
        <v>1</v>
      </c>
      <c r="ER46" s="222"/>
      <c r="ES46" s="222"/>
      <c r="ET46" s="222"/>
      <c r="EU46" s="222"/>
      <c r="EV46" s="244">
        <v>1</v>
      </c>
      <c r="EW46" s="222"/>
      <c r="EX46" s="222"/>
      <c r="EY46" s="222"/>
      <c r="EZ46" s="222"/>
      <c r="FA46" s="244">
        <v>1</v>
      </c>
      <c r="FB46" s="222"/>
      <c r="FC46" s="222"/>
      <c r="FD46" s="222"/>
      <c r="FE46" s="222"/>
      <c r="FF46" s="223">
        <f t="shared" si="5"/>
        <v>0</v>
      </c>
      <c r="FG46" s="90">
        <f t="shared" si="0"/>
        <v>30</v>
      </c>
      <c r="FH46" s="231">
        <f t="shared" si="1"/>
        <v>30</v>
      </c>
      <c r="FI46" s="235">
        <f t="shared" si="2"/>
        <v>24</v>
      </c>
      <c r="FJ46" s="236">
        <f t="shared" si="2"/>
        <v>12</v>
      </c>
      <c r="FK46" s="237">
        <f t="shared" si="2"/>
        <v>0</v>
      </c>
      <c r="FL46" s="239">
        <f t="shared" si="2"/>
        <v>0</v>
      </c>
      <c r="FM46" s="240"/>
      <c r="FN46" s="240"/>
      <c r="FO46" s="232"/>
      <c r="FP46" s="233"/>
      <c r="FQ46" s="234"/>
    </row>
    <row r="47" spans="1:173" ht="15.75" thickBot="1" x14ac:dyDescent="0.3">
      <c r="A47" s="88" t="s">
        <v>124</v>
      </c>
      <c r="B47" s="113">
        <v>43</v>
      </c>
      <c r="C47" s="85" t="s">
        <v>66</v>
      </c>
      <c r="D47" s="81">
        <v>73220448</v>
      </c>
      <c r="E47" s="83">
        <v>43617</v>
      </c>
      <c r="F47" s="84" t="s">
        <v>15</v>
      </c>
      <c r="G47" s="244">
        <v>1</v>
      </c>
      <c r="H47" s="222">
        <v>2</v>
      </c>
      <c r="I47" s="222">
        <v>0</v>
      </c>
      <c r="J47" s="222">
        <v>0</v>
      </c>
      <c r="K47" s="222">
        <v>0</v>
      </c>
      <c r="L47" s="244">
        <v>1</v>
      </c>
      <c r="M47" s="222">
        <v>2</v>
      </c>
      <c r="N47" s="222">
        <v>1</v>
      </c>
      <c r="O47" s="222">
        <v>0</v>
      </c>
      <c r="P47" s="222">
        <v>0</v>
      </c>
      <c r="Q47" s="244">
        <v>1</v>
      </c>
      <c r="R47" s="222">
        <v>2</v>
      </c>
      <c r="S47" s="222">
        <v>0.5</v>
      </c>
      <c r="T47" s="222">
        <v>0</v>
      </c>
      <c r="U47" s="222">
        <v>0</v>
      </c>
      <c r="V47" s="244">
        <v>1</v>
      </c>
      <c r="W47" s="222">
        <v>2</v>
      </c>
      <c r="X47" s="222">
        <v>1</v>
      </c>
      <c r="Y47" s="222">
        <v>0</v>
      </c>
      <c r="Z47" s="222">
        <v>0</v>
      </c>
      <c r="AA47" s="244">
        <v>1</v>
      </c>
      <c r="AB47" s="222">
        <v>2</v>
      </c>
      <c r="AC47" s="222">
        <v>0.5</v>
      </c>
      <c r="AD47" s="222">
        <v>0</v>
      </c>
      <c r="AE47" s="222">
        <v>0</v>
      </c>
      <c r="AF47" s="244">
        <v>1</v>
      </c>
      <c r="AG47" s="222">
        <v>2</v>
      </c>
      <c r="AH47" s="222">
        <v>0.5</v>
      </c>
      <c r="AI47" s="222">
        <v>0</v>
      </c>
      <c r="AJ47" s="222">
        <v>0</v>
      </c>
      <c r="AK47" s="244">
        <v>1</v>
      </c>
      <c r="AL47" s="222">
        <v>0</v>
      </c>
      <c r="AM47" s="222">
        <v>0</v>
      </c>
      <c r="AN47" s="222">
        <v>0</v>
      </c>
      <c r="AO47" s="222">
        <v>0</v>
      </c>
      <c r="AP47" s="244">
        <v>1</v>
      </c>
      <c r="AQ47" s="222">
        <v>2</v>
      </c>
      <c r="AR47" s="222">
        <v>0</v>
      </c>
      <c r="AS47" s="222">
        <v>0</v>
      </c>
      <c r="AT47" s="222">
        <v>8</v>
      </c>
      <c r="AU47" s="244">
        <v>1</v>
      </c>
      <c r="AV47" s="222">
        <v>2</v>
      </c>
      <c r="AW47" s="222">
        <v>0</v>
      </c>
      <c r="AX47" s="222">
        <v>0</v>
      </c>
      <c r="AY47" s="222">
        <v>8</v>
      </c>
      <c r="AZ47" s="244">
        <v>1</v>
      </c>
      <c r="BA47" s="222">
        <v>2</v>
      </c>
      <c r="BB47" s="222">
        <v>0</v>
      </c>
      <c r="BC47" s="222">
        <v>0</v>
      </c>
      <c r="BD47" s="222">
        <v>8</v>
      </c>
      <c r="BE47" s="244">
        <v>1</v>
      </c>
      <c r="BF47" s="222">
        <v>2</v>
      </c>
      <c r="BG47" s="222">
        <v>0</v>
      </c>
      <c r="BH47" s="222">
        <v>0</v>
      </c>
      <c r="BI47" s="222">
        <v>8</v>
      </c>
      <c r="BJ47" s="244">
        <v>1</v>
      </c>
      <c r="BK47" s="222">
        <v>2</v>
      </c>
      <c r="BL47" s="222">
        <v>0</v>
      </c>
      <c r="BM47" s="222">
        <v>0</v>
      </c>
      <c r="BN47" s="222">
        <v>8</v>
      </c>
      <c r="BO47" s="244">
        <v>1</v>
      </c>
      <c r="BP47" s="222">
        <v>2</v>
      </c>
      <c r="BQ47" s="222">
        <v>0</v>
      </c>
      <c r="BR47" s="222">
        <v>0</v>
      </c>
      <c r="BS47" s="222">
        <v>8</v>
      </c>
      <c r="BT47" s="244">
        <v>1</v>
      </c>
      <c r="BU47" s="222">
        <v>0</v>
      </c>
      <c r="BV47" s="222">
        <v>0</v>
      </c>
      <c r="BW47" s="222">
        <v>0</v>
      </c>
      <c r="BX47" s="222">
        <v>0</v>
      </c>
      <c r="BY47" s="244">
        <v>1</v>
      </c>
      <c r="BZ47" s="222">
        <v>0</v>
      </c>
      <c r="CA47" s="222">
        <v>0</v>
      </c>
      <c r="CB47" s="222">
        <v>0</v>
      </c>
      <c r="CC47" s="222">
        <v>0</v>
      </c>
      <c r="CD47" s="244">
        <v>1</v>
      </c>
      <c r="CE47" s="222">
        <v>0.25</v>
      </c>
      <c r="CF47" s="222">
        <v>0</v>
      </c>
      <c r="CG47" s="222">
        <v>0</v>
      </c>
      <c r="CH47" s="222">
        <v>0</v>
      </c>
      <c r="CI47" s="244">
        <v>1</v>
      </c>
      <c r="CJ47" s="222">
        <v>1</v>
      </c>
      <c r="CK47" s="222">
        <v>0</v>
      </c>
      <c r="CL47" s="222">
        <v>0</v>
      </c>
      <c r="CM47" s="222">
        <v>0</v>
      </c>
      <c r="CN47" s="244">
        <v>1</v>
      </c>
      <c r="CO47" s="222">
        <v>1</v>
      </c>
      <c r="CP47" s="222">
        <v>0</v>
      </c>
      <c r="CQ47" s="222">
        <v>0</v>
      </c>
      <c r="CR47" s="222">
        <v>0</v>
      </c>
      <c r="CS47" s="244">
        <v>1</v>
      </c>
      <c r="CT47" s="222">
        <v>1</v>
      </c>
      <c r="CU47" s="222">
        <v>0</v>
      </c>
      <c r="CV47" s="222">
        <v>0</v>
      </c>
      <c r="CW47" s="222">
        <v>0</v>
      </c>
      <c r="CX47" s="244">
        <v>1</v>
      </c>
      <c r="CY47" s="222">
        <v>0</v>
      </c>
      <c r="CZ47" s="222">
        <v>0</v>
      </c>
      <c r="DA47" s="222">
        <v>0</v>
      </c>
      <c r="DB47" s="222">
        <v>0</v>
      </c>
      <c r="DC47" s="244">
        <v>1</v>
      </c>
      <c r="DD47" s="222">
        <v>0</v>
      </c>
      <c r="DE47" s="222">
        <v>0</v>
      </c>
      <c r="DF47" s="222">
        <v>0</v>
      </c>
      <c r="DG47" s="222">
        <v>0</v>
      </c>
      <c r="DH47" s="244">
        <v>1</v>
      </c>
      <c r="DI47" s="222">
        <v>0</v>
      </c>
      <c r="DJ47" s="222">
        <v>0</v>
      </c>
      <c r="DK47" s="222">
        <v>0</v>
      </c>
      <c r="DL47" s="222">
        <v>0</v>
      </c>
      <c r="DM47" s="244">
        <v>1</v>
      </c>
      <c r="DN47" s="222">
        <v>1</v>
      </c>
      <c r="DO47" s="222">
        <v>0</v>
      </c>
      <c r="DP47" s="222">
        <v>0</v>
      </c>
      <c r="DQ47" s="222">
        <v>0</v>
      </c>
      <c r="DR47" s="244">
        <v>1</v>
      </c>
      <c r="DS47" s="222">
        <v>0</v>
      </c>
      <c r="DT47" s="222">
        <v>0</v>
      </c>
      <c r="DU47" s="222">
        <v>0</v>
      </c>
      <c r="DV47" s="222">
        <v>0</v>
      </c>
      <c r="DW47" s="244">
        <v>1</v>
      </c>
      <c r="DX47" s="222">
        <v>1</v>
      </c>
      <c r="DY47" s="222">
        <v>0</v>
      </c>
      <c r="DZ47" s="222">
        <v>0</v>
      </c>
      <c r="EA47" s="222">
        <v>0</v>
      </c>
      <c r="EB47" s="244">
        <v>1</v>
      </c>
      <c r="EC47" s="222">
        <v>2</v>
      </c>
      <c r="ED47" s="222"/>
      <c r="EE47" s="222"/>
      <c r="EF47" s="222"/>
      <c r="EG47" s="244">
        <v>1</v>
      </c>
      <c r="EH47" s="222">
        <v>1</v>
      </c>
      <c r="EI47" s="222"/>
      <c r="EJ47" s="222"/>
      <c r="EK47" s="222"/>
      <c r="EL47" s="244">
        <v>1</v>
      </c>
      <c r="EM47" s="222"/>
      <c r="EN47" s="222"/>
      <c r="EO47" s="222"/>
      <c r="EP47" s="222"/>
      <c r="EQ47" s="244">
        <v>1</v>
      </c>
      <c r="ER47" s="222">
        <v>2</v>
      </c>
      <c r="ES47" s="222"/>
      <c r="ET47" s="222"/>
      <c r="EU47" s="222">
        <v>1</v>
      </c>
      <c r="EV47" s="244">
        <v>1</v>
      </c>
      <c r="EW47" s="222">
        <v>2</v>
      </c>
      <c r="EX47" s="222"/>
      <c r="EY47" s="222"/>
      <c r="EZ47" s="222">
        <v>1</v>
      </c>
      <c r="FA47" s="244">
        <v>1</v>
      </c>
      <c r="FB47" s="222">
        <v>2</v>
      </c>
      <c r="FC47" s="222"/>
      <c r="FD47" s="222"/>
      <c r="FE47" s="222">
        <v>1</v>
      </c>
      <c r="FF47" s="223">
        <f t="shared" si="5"/>
        <v>0</v>
      </c>
      <c r="FG47" s="90">
        <f t="shared" si="0"/>
        <v>30</v>
      </c>
      <c r="FH47" s="231">
        <f t="shared" si="1"/>
        <v>30</v>
      </c>
      <c r="FI47" s="235">
        <f t="shared" si="2"/>
        <v>38.25</v>
      </c>
      <c r="FJ47" s="236">
        <f t="shared" si="2"/>
        <v>3.5</v>
      </c>
      <c r="FK47" s="237">
        <f t="shared" si="2"/>
        <v>0</v>
      </c>
      <c r="FL47" s="239">
        <f t="shared" si="2"/>
        <v>51</v>
      </c>
      <c r="FM47" s="240"/>
      <c r="FN47" s="240"/>
      <c r="FO47" s="232"/>
      <c r="FP47" s="233"/>
      <c r="FQ47" s="234"/>
    </row>
    <row r="48" spans="1:173" ht="15.75" thickBot="1" x14ac:dyDescent="0.3">
      <c r="A48" s="88" t="s">
        <v>126</v>
      </c>
      <c r="B48" s="81">
        <v>44</v>
      </c>
      <c r="C48" s="85" t="s">
        <v>67</v>
      </c>
      <c r="D48" s="81">
        <v>41696368</v>
      </c>
      <c r="E48" s="83">
        <v>43617</v>
      </c>
      <c r="F48" s="84" t="s">
        <v>15</v>
      </c>
      <c r="G48" s="244">
        <v>1</v>
      </c>
      <c r="H48" s="222">
        <v>0</v>
      </c>
      <c r="I48" s="222">
        <v>0</v>
      </c>
      <c r="J48" s="222">
        <v>0</v>
      </c>
      <c r="K48" s="222">
        <v>0</v>
      </c>
      <c r="L48" s="244">
        <v>1</v>
      </c>
      <c r="M48" s="222">
        <v>0</v>
      </c>
      <c r="N48" s="222">
        <v>0</v>
      </c>
      <c r="O48" s="222">
        <v>0</v>
      </c>
      <c r="P48" s="222">
        <v>0</v>
      </c>
      <c r="Q48" s="244">
        <v>1</v>
      </c>
      <c r="R48" s="222">
        <v>0</v>
      </c>
      <c r="S48" s="222">
        <v>0</v>
      </c>
      <c r="T48" s="222">
        <v>0</v>
      </c>
      <c r="U48" s="222">
        <v>0</v>
      </c>
      <c r="V48" s="244">
        <v>1</v>
      </c>
      <c r="W48" s="222">
        <v>0</v>
      </c>
      <c r="X48" s="222">
        <v>0</v>
      </c>
      <c r="Y48" s="222">
        <v>0</v>
      </c>
      <c r="Z48" s="222">
        <v>0</v>
      </c>
      <c r="AA48" s="244">
        <v>1</v>
      </c>
      <c r="AB48" s="222">
        <v>0</v>
      </c>
      <c r="AC48" s="222">
        <v>0</v>
      </c>
      <c r="AD48" s="222">
        <v>0</v>
      </c>
      <c r="AE48" s="222">
        <v>0</v>
      </c>
      <c r="AF48" s="244">
        <v>1</v>
      </c>
      <c r="AG48" s="222">
        <v>0</v>
      </c>
      <c r="AH48" s="222">
        <v>0</v>
      </c>
      <c r="AI48" s="222">
        <v>0</v>
      </c>
      <c r="AJ48" s="222">
        <v>0</v>
      </c>
      <c r="AK48" s="244">
        <v>1</v>
      </c>
      <c r="AL48" s="222">
        <v>0</v>
      </c>
      <c r="AM48" s="222">
        <v>0</v>
      </c>
      <c r="AN48" s="222">
        <v>0</v>
      </c>
      <c r="AO48" s="222">
        <v>0</v>
      </c>
      <c r="AP48" s="244">
        <v>1</v>
      </c>
      <c r="AQ48" s="222">
        <v>0</v>
      </c>
      <c r="AR48" s="222">
        <v>0</v>
      </c>
      <c r="AS48" s="222">
        <v>0</v>
      </c>
      <c r="AT48" s="222">
        <v>0</v>
      </c>
      <c r="AU48" s="244">
        <v>1</v>
      </c>
      <c r="AV48" s="222">
        <v>0</v>
      </c>
      <c r="AW48" s="222">
        <v>0</v>
      </c>
      <c r="AX48" s="222">
        <v>0</v>
      </c>
      <c r="AY48" s="222">
        <v>0</v>
      </c>
      <c r="AZ48" s="244">
        <v>1</v>
      </c>
      <c r="BA48" s="222">
        <v>0</v>
      </c>
      <c r="BB48" s="222">
        <v>0</v>
      </c>
      <c r="BC48" s="222">
        <v>0</v>
      </c>
      <c r="BD48" s="222">
        <v>0</v>
      </c>
      <c r="BE48" s="244">
        <v>1</v>
      </c>
      <c r="BF48" s="222">
        <v>0</v>
      </c>
      <c r="BG48" s="222">
        <v>0</v>
      </c>
      <c r="BH48" s="222">
        <v>0</v>
      </c>
      <c r="BI48" s="222">
        <v>0</v>
      </c>
      <c r="BJ48" s="244">
        <v>1</v>
      </c>
      <c r="BK48" s="222">
        <v>0</v>
      </c>
      <c r="BL48" s="222">
        <v>0</v>
      </c>
      <c r="BM48" s="222">
        <v>0</v>
      </c>
      <c r="BN48" s="222">
        <v>0</v>
      </c>
      <c r="BO48" s="244">
        <v>1</v>
      </c>
      <c r="BP48" s="222">
        <v>0</v>
      </c>
      <c r="BQ48" s="222">
        <v>0</v>
      </c>
      <c r="BR48" s="222">
        <v>0</v>
      </c>
      <c r="BS48" s="222">
        <v>0</v>
      </c>
      <c r="BT48" s="244">
        <v>1</v>
      </c>
      <c r="BU48" s="222">
        <v>0</v>
      </c>
      <c r="BV48" s="222">
        <v>0</v>
      </c>
      <c r="BW48" s="222">
        <v>0</v>
      </c>
      <c r="BX48" s="222">
        <v>0</v>
      </c>
      <c r="BY48" s="244">
        <v>1</v>
      </c>
      <c r="BZ48" s="222">
        <v>0</v>
      </c>
      <c r="CA48" s="222">
        <v>0</v>
      </c>
      <c r="CB48" s="222">
        <v>0</v>
      </c>
      <c r="CC48" s="222">
        <v>0</v>
      </c>
      <c r="CD48" s="244">
        <v>1</v>
      </c>
      <c r="CE48" s="222">
        <v>0</v>
      </c>
      <c r="CF48" s="222">
        <v>0</v>
      </c>
      <c r="CG48" s="222">
        <v>0</v>
      </c>
      <c r="CH48" s="222">
        <v>0</v>
      </c>
      <c r="CI48" s="244">
        <v>1</v>
      </c>
      <c r="CJ48" s="222">
        <v>0</v>
      </c>
      <c r="CK48" s="222">
        <v>0</v>
      </c>
      <c r="CL48" s="222">
        <v>0</v>
      </c>
      <c r="CM48" s="222">
        <v>0</v>
      </c>
      <c r="CN48" s="244">
        <v>1</v>
      </c>
      <c r="CO48" s="222">
        <v>0</v>
      </c>
      <c r="CP48" s="222">
        <v>0</v>
      </c>
      <c r="CQ48" s="222">
        <v>0</v>
      </c>
      <c r="CR48" s="222">
        <v>0</v>
      </c>
      <c r="CS48" s="244">
        <v>1</v>
      </c>
      <c r="CT48" s="222">
        <v>0</v>
      </c>
      <c r="CU48" s="222">
        <v>0</v>
      </c>
      <c r="CV48" s="222">
        <v>0</v>
      </c>
      <c r="CW48" s="222">
        <v>0</v>
      </c>
      <c r="CX48" s="244">
        <v>1</v>
      </c>
      <c r="CY48" s="222">
        <v>0</v>
      </c>
      <c r="CZ48" s="222">
        <v>0</v>
      </c>
      <c r="DA48" s="222">
        <v>0</v>
      </c>
      <c r="DB48" s="222">
        <v>0</v>
      </c>
      <c r="DC48" s="244">
        <v>1</v>
      </c>
      <c r="DD48" s="222">
        <v>0</v>
      </c>
      <c r="DE48" s="222">
        <v>0</v>
      </c>
      <c r="DF48" s="222">
        <v>0</v>
      </c>
      <c r="DG48" s="222">
        <v>0</v>
      </c>
      <c r="DH48" s="244">
        <v>1</v>
      </c>
      <c r="DI48" s="222">
        <v>0</v>
      </c>
      <c r="DJ48" s="222">
        <v>0</v>
      </c>
      <c r="DK48" s="222">
        <v>0</v>
      </c>
      <c r="DL48" s="222">
        <v>0</v>
      </c>
      <c r="DM48" s="244">
        <v>1</v>
      </c>
      <c r="DN48" s="222">
        <v>0</v>
      </c>
      <c r="DO48" s="222">
        <v>0</v>
      </c>
      <c r="DP48" s="222">
        <v>0</v>
      </c>
      <c r="DQ48" s="222">
        <v>0</v>
      </c>
      <c r="DR48" s="244">
        <v>1</v>
      </c>
      <c r="DS48" s="222">
        <v>0</v>
      </c>
      <c r="DT48" s="222">
        <v>0</v>
      </c>
      <c r="DU48" s="222">
        <v>0</v>
      </c>
      <c r="DV48" s="222">
        <v>0</v>
      </c>
      <c r="DW48" s="244">
        <v>1</v>
      </c>
      <c r="DX48" s="222">
        <v>0</v>
      </c>
      <c r="DY48" s="222">
        <v>0</v>
      </c>
      <c r="DZ48" s="222">
        <v>0</v>
      </c>
      <c r="EA48" s="222">
        <v>0</v>
      </c>
      <c r="EB48" s="244">
        <v>1</v>
      </c>
      <c r="EC48" s="222">
        <v>0</v>
      </c>
      <c r="ED48" s="222">
        <v>0</v>
      </c>
      <c r="EE48" s="222">
        <v>0</v>
      </c>
      <c r="EF48" s="222">
        <v>0</v>
      </c>
      <c r="EG48" s="244">
        <v>1</v>
      </c>
      <c r="EH48" s="222">
        <v>0</v>
      </c>
      <c r="EI48" s="222">
        <v>0</v>
      </c>
      <c r="EJ48" s="222">
        <v>0</v>
      </c>
      <c r="EK48" s="222">
        <v>0</v>
      </c>
      <c r="EL48" s="244">
        <v>1</v>
      </c>
      <c r="EM48" s="222">
        <v>0</v>
      </c>
      <c r="EN48" s="222">
        <v>0</v>
      </c>
      <c r="EO48" s="222">
        <v>0</v>
      </c>
      <c r="EP48" s="222">
        <v>0</v>
      </c>
      <c r="EQ48" s="244">
        <v>1</v>
      </c>
      <c r="ER48" s="222">
        <v>2</v>
      </c>
      <c r="ES48" s="222">
        <v>0</v>
      </c>
      <c r="ET48" s="222">
        <v>0</v>
      </c>
      <c r="EU48" s="222">
        <v>0</v>
      </c>
      <c r="EV48" s="244">
        <v>1</v>
      </c>
      <c r="EW48" s="222">
        <v>2</v>
      </c>
      <c r="EX48" s="222">
        <v>0</v>
      </c>
      <c r="EY48" s="222">
        <v>0</v>
      </c>
      <c r="EZ48" s="222">
        <v>0</v>
      </c>
      <c r="FA48" s="244">
        <v>1</v>
      </c>
      <c r="FB48" s="222">
        <v>2</v>
      </c>
      <c r="FC48" s="222">
        <v>0</v>
      </c>
      <c r="FD48" s="222">
        <v>0</v>
      </c>
      <c r="FE48" s="222">
        <v>0</v>
      </c>
      <c r="FF48" s="223">
        <f t="shared" si="5"/>
        <v>0</v>
      </c>
      <c r="FG48" s="90">
        <f t="shared" si="0"/>
        <v>30</v>
      </c>
      <c r="FH48" s="231">
        <f t="shared" si="1"/>
        <v>30</v>
      </c>
      <c r="FI48" s="235">
        <f t="shared" si="2"/>
        <v>6</v>
      </c>
      <c r="FJ48" s="236">
        <f t="shared" si="2"/>
        <v>0</v>
      </c>
      <c r="FK48" s="237">
        <f t="shared" si="2"/>
        <v>0</v>
      </c>
      <c r="FL48" s="239">
        <f t="shared" si="2"/>
        <v>0</v>
      </c>
      <c r="FM48" s="240"/>
      <c r="FN48" s="240"/>
      <c r="FO48" s="232"/>
      <c r="FP48" s="233"/>
      <c r="FQ48" s="234"/>
    </row>
    <row r="49" spans="1:173" ht="15.75" thickBot="1" x14ac:dyDescent="0.3">
      <c r="A49" s="88"/>
      <c r="B49" s="113">
        <v>45</v>
      </c>
      <c r="C49" s="85" t="s">
        <v>144</v>
      </c>
      <c r="D49" s="81">
        <v>48424598</v>
      </c>
      <c r="E49" s="83">
        <v>44210</v>
      </c>
      <c r="F49" s="84" t="s">
        <v>15</v>
      </c>
      <c r="G49" s="244">
        <v>1</v>
      </c>
      <c r="H49" s="222">
        <v>2</v>
      </c>
      <c r="I49" s="222">
        <v>0</v>
      </c>
      <c r="J49" s="222">
        <v>0</v>
      </c>
      <c r="K49" s="222">
        <v>1</v>
      </c>
      <c r="L49" s="244">
        <v>1</v>
      </c>
      <c r="M49" s="222">
        <v>1.5</v>
      </c>
      <c r="N49" s="222">
        <v>0</v>
      </c>
      <c r="O49" s="222">
        <v>0</v>
      </c>
      <c r="P49" s="222">
        <v>0.5</v>
      </c>
      <c r="Q49" s="244">
        <v>1</v>
      </c>
      <c r="R49" s="222">
        <v>1.5</v>
      </c>
      <c r="S49" s="222">
        <v>0</v>
      </c>
      <c r="T49" s="222">
        <v>0</v>
      </c>
      <c r="U49" s="222">
        <v>0.5</v>
      </c>
      <c r="V49" s="244">
        <v>1</v>
      </c>
      <c r="W49" s="222">
        <v>0</v>
      </c>
      <c r="X49" s="222">
        <v>0</v>
      </c>
      <c r="Y49" s="222">
        <v>0</v>
      </c>
      <c r="Z49" s="222">
        <v>0</v>
      </c>
      <c r="AA49" s="244">
        <v>1</v>
      </c>
      <c r="AB49" s="222">
        <v>0</v>
      </c>
      <c r="AC49" s="222">
        <v>0</v>
      </c>
      <c r="AD49" s="222">
        <v>0</v>
      </c>
      <c r="AE49" s="222">
        <v>0</v>
      </c>
      <c r="AF49" s="244">
        <v>1</v>
      </c>
      <c r="AG49" s="222">
        <v>0</v>
      </c>
      <c r="AH49" s="222">
        <v>0</v>
      </c>
      <c r="AI49" s="222">
        <v>0</v>
      </c>
      <c r="AJ49" s="222">
        <v>0</v>
      </c>
      <c r="AK49" s="244">
        <v>1</v>
      </c>
      <c r="AL49" s="222">
        <v>0</v>
      </c>
      <c r="AM49" s="222">
        <v>0</v>
      </c>
      <c r="AN49" s="222">
        <v>0</v>
      </c>
      <c r="AO49" s="222">
        <v>0</v>
      </c>
      <c r="AP49" s="244">
        <v>1</v>
      </c>
      <c r="AQ49" s="222">
        <v>2</v>
      </c>
      <c r="AR49" s="222">
        <v>0</v>
      </c>
      <c r="AS49" s="222">
        <v>0</v>
      </c>
      <c r="AT49" s="222">
        <v>0</v>
      </c>
      <c r="AU49" s="244">
        <v>1</v>
      </c>
      <c r="AV49" s="222">
        <v>2</v>
      </c>
      <c r="AW49" s="222">
        <v>0.8</v>
      </c>
      <c r="AX49" s="222">
        <v>0</v>
      </c>
      <c r="AY49" s="222">
        <v>0</v>
      </c>
      <c r="AZ49" s="244">
        <v>1</v>
      </c>
      <c r="BA49" s="222">
        <v>2</v>
      </c>
      <c r="BB49" s="222">
        <v>1</v>
      </c>
      <c r="BC49" s="222">
        <v>0</v>
      </c>
      <c r="BD49" s="222">
        <v>0</v>
      </c>
      <c r="BE49" s="244">
        <v>1</v>
      </c>
      <c r="BF49" s="222">
        <v>2</v>
      </c>
      <c r="BG49" s="222">
        <v>0.5</v>
      </c>
      <c r="BH49" s="222">
        <v>0</v>
      </c>
      <c r="BI49" s="222">
        <v>0</v>
      </c>
      <c r="BJ49" s="244">
        <v>1</v>
      </c>
      <c r="BK49" s="222">
        <v>2</v>
      </c>
      <c r="BL49" s="222">
        <v>0.5</v>
      </c>
      <c r="BM49" s="222">
        <v>0</v>
      </c>
      <c r="BN49" s="222">
        <v>0</v>
      </c>
      <c r="BO49" s="244">
        <v>1</v>
      </c>
      <c r="BP49" s="222">
        <v>0</v>
      </c>
      <c r="BQ49" s="222">
        <v>0</v>
      </c>
      <c r="BR49" s="222">
        <v>0</v>
      </c>
      <c r="BS49" s="222">
        <v>0</v>
      </c>
      <c r="BT49" s="244">
        <v>1</v>
      </c>
      <c r="BU49" s="222">
        <v>0</v>
      </c>
      <c r="BV49" s="222">
        <v>0</v>
      </c>
      <c r="BW49" s="222">
        <v>0</v>
      </c>
      <c r="BX49" s="222">
        <v>0</v>
      </c>
      <c r="BY49" s="244">
        <v>1</v>
      </c>
      <c r="BZ49" s="222">
        <v>1</v>
      </c>
      <c r="CA49" s="222">
        <v>0</v>
      </c>
      <c r="CB49" s="222">
        <v>0</v>
      </c>
      <c r="CC49" s="222">
        <v>0</v>
      </c>
      <c r="CD49" s="244">
        <v>1</v>
      </c>
      <c r="CE49" s="222">
        <v>1</v>
      </c>
      <c r="CF49" s="222">
        <v>0</v>
      </c>
      <c r="CG49" s="222">
        <v>0</v>
      </c>
      <c r="CH49" s="222">
        <v>0</v>
      </c>
      <c r="CI49" s="244">
        <v>1</v>
      </c>
      <c r="CJ49" s="222">
        <v>2</v>
      </c>
      <c r="CK49" s="222">
        <v>0</v>
      </c>
      <c r="CL49" s="222">
        <v>0</v>
      </c>
      <c r="CM49" s="222">
        <v>1</v>
      </c>
      <c r="CN49" s="244">
        <v>1</v>
      </c>
      <c r="CO49" s="222">
        <v>1</v>
      </c>
      <c r="CP49" s="222">
        <v>0</v>
      </c>
      <c r="CQ49" s="222">
        <v>0</v>
      </c>
      <c r="CR49" s="222">
        <v>0</v>
      </c>
      <c r="CS49" s="244">
        <v>1</v>
      </c>
      <c r="CT49" s="222">
        <v>2</v>
      </c>
      <c r="CU49" s="222">
        <v>0</v>
      </c>
      <c r="CV49" s="222">
        <v>0</v>
      </c>
      <c r="CW49" s="222">
        <v>1</v>
      </c>
      <c r="CX49" s="244">
        <v>1</v>
      </c>
      <c r="CY49" s="222">
        <v>1</v>
      </c>
      <c r="CZ49" s="222">
        <v>0</v>
      </c>
      <c r="DA49" s="222">
        <v>0</v>
      </c>
      <c r="DB49" s="222">
        <v>0</v>
      </c>
      <c r="DC49" s="244">
        <v>1</v>
      </c>
      <c r="DD49" s="222">
        <v>0</v>
      </c>
      <c r="DE49" s="222">
        <v>0</v>
      </c>
      <c r="DF49" s="222">
        <v>0</v>
      </c>
      <c r="DG49" s="222">
        <v>0</v>
      </c>
      <c r="DH49" s="244">
        <v>1</v>
      </c>
      <c r="DI49" s="222">
        <v>1</v>
      </c>
      <c r="DJ49" s="222">
        <v>0</v>
      </c>
      <c r="DK49" s="222">
        <v>0</v>
      </c>
      <c r="DL49" s="222">
        <v>0</v>
      </c>
      <c r="DM49" s="244">
        <v>1</v>
      </c>
      <c r="DN49" s="222">
        <v>1.5</v>
      </c>
      <c r="DO49" s="222">
        <v>0</v>
      </c>
      <c r="DP49" s="222">
        <v>0</v>
      </c>
      <c r="DQ49" s="222">
        <v>0</v>
      </c>
      <c r="DR49" s="244">
        <v>1</v>
      </c>
      <c r="DS49" s="222">
        <v>2</v>
      </c>
      <c r="DT49" s="222">
        <v>0</v>
      </c>
      <c r="DU49" s="222">
        <v>0</v>
      </c>
      <c r="DV49" s="222">
        <v>0</v>
      </c>
      <c r="DW49" s="244">
        <v>1</v>
      </c>
      <c r="DX49" s="222">
        <v>2</v>
      </c>
      <c r="DY49" s="222">
        <v>0</v>
      </c>
      <c r="DZ49" s="222">
        <v>0</v>
      </c>
      <c r="EA49" s="222">
        <v>0</v>
      </c>
      <c r="EB49" s="244">
        <v>1</v>
      </c>
      <c r="EC49" s="222">
        <v>2</v>
      </c>
      <c r="ED49" s="222"/>
      <c r="EE49" s="222"/>
      <c r="EF49" s="222"/>
      <c r="EG49" s="244">
        <v>1</v>
      </c>
      <c r="EH49" s="222">
        <v>0.5</v>
      </c>
      <c r="EI49" s="222"/>
      <c r="EJ49" s="222"/>
      <c r="EK49" s="222"/>
      <c r="EL49" s="244">
        <v>1</v>
      </c>
      <c r="EM49" s="222"/>
      <c r="EN49" s="222"/>
      <c r="EO49" s="222"/>
      <c r="EP49" s="222"/>
      <c r="EQ49" s="244">
        <v>1</v>
      </c>
      <c r="ER49" s="222">
        <v>0.5</v>
      </c>
      <c r="ES49" s="222"/>
      <c r="ET49" s="222"/>
      <c r="EU49" s="222"/>
      <c r="EV49" s="244">
        <v>1</v>
      </c>
      <c r="EW49" s="222">
        <v>2</v>
      </c>
      <c r="EX49" s="222"/>
      <c r="EY49" s="222"/>
      <c r="EZ49" s="222">
        <v>1</v>
      </c>
      <c r="FA49" s="244">
        <v>1</v>
      </c>
      <c r="FB49" s="222">
        <v>2</v>
      </c>
      <c r="FC49" s="222"/>
      <c r="FD49" s="222"/>
      <c r="FE49" s="222">
        <v>1</v>
      </c>
      <c r="FF49" s="223"/>
      <c r="FG49" s="90">
        <f t="shared" si="0"/>
        <v>30</v>
      </c>
      <c r="FH49" s="231">
        <f t="shared" si="1"/>
        <v>30</v>
      </c>
      <c r="FI49" s="235">
        <f t="shared" si="2"/>
        <v>36.5</v>
      </c>
      <c r="FJ49" s="236">
        <f t="shared" si="2"/>
        <v>2.8</v>
      </c>
      <c r="FK49" s="237">
        <f t="shared" si="2"/>
        <v>0</v>
      </c>
      <c r="FL49" s="239">
        <f t="shared" si="2"/>
        <v>6</v>
      </c>
      <c r="FM49" s="240"/>
      <c r="FN49" s="240"/>
      <c r="FO49" s="232"/>
      <c r="FP49" s="233"/>
      <c r="FQ49" s="234"/>
    </row>
    <row r="50" spans="1:173" ht="15.75" thickBot="1" x14ac:dyDescent="0.3">
      <c r="A50" s="88" t="s">
        <v>124</v>
      </c>
      <c r="B50" s="81">
        <v>46</v>
      </c>
      <c r="C50" s="43" t="s">
        <v>68</v>
      </c>
      <c r="D50" s="81" t="s">
        <v>69</v>
      </c>
      <c r="E50" s="83">
        <v>43617</v>
      </c>
      <c r="F50" s="84" t="s">
        <v>15</v>
      </c>
      <c r="G50" s="244">
        <v>1</v>
      </c>
      <c r="H50" s="222">
        <v>2</v>
      </c>
      <c r="I50" s="222">
        <v>1</v>
      </c>
      <c r="J50" s="222">
        <v>0</v>
      </c>
      <c r="K50" s="222">
        <v>8</v>
      </c>
      <c r="L50" s="244">
        <v>1</v>
      </c>
      <c r="M50" s="222">
        <v>2</v>
      </c>
      <c r="N50" s="222">
        <v>1</v>
      </c>
      <c r="O50" s="222">
        <v>0</v>
      </c>
      <c r="P50" s="222">
        <v>8</v>
      </c>
      <c r="Q50" s="244">
        <v>1</v>
      </c>
      <c r="R50" s="222">
        <v>2</v>
      </c>
      <c r="S50" s="222">
        <v>1</v>
      </c>
      <c r="T50" s="222">
        <v>0</v>
      </c>
      <c r="U50" s="222">
        <v>8</v>
      </c>
      <c r="V50" s="244">
        <v>1</v>
      </c>
      <c r="W50" s="222">
        <v>2</v>
      </c>
      <c r="X50" s="222">
        <v>1</v>
      </c>
      <c r="Y50" s="222">
        <v>0</v>
      </c>
      <c r="Z50" s="222">
        <v>8</v>
      </c>
      <c r="AA50" s="244">
        <v>1</v>
      </c>
      <c r="AB50" s="222">
        <v>2</v>
      </c>
      <c r="AC50" s="222">
        <v>1</v>
      </c>
      <c r="AD50" s="222">
        <v>0</v>
      </c>
      <c r="AE50" s="222">
        <v>8</v>
      </c>
      <c r="AF50" s="244">
        <v>1</v>
      </c>
      <c r="AG50" s="222">
        <v>2</v>
      </c>
      <c r="AH50" s="222">
        <v>1</v>
      </c>
      <c r="AI50" s="222">
        <v>0</v>
      </c>
      <c r="AJ50" s="222">
        <v>8</v>
      </c>
      <c r="AK50" s="244">
        <v>1</v>
      </c>
      <c r="AL50" s="222">
        <v>0</v>
      </c>
      <c r="AM50" s="222">
        <v>0</v>
      </c>
      <c r="AN50" s="222">
        <v>0</v>
      </c>
      <c r="AO50" s="222">
        <v>0</v>
      </c>
      <c r="AP50" s="244">
        <v>1</v>
      </c>
      <c r="AQ50" s="222">
        <v>0</v>
      </c>
      <c r="AR50" s="222">
        <v>0</v>
      </c>
      <c r="AS50" s="222">
        <v>0</v>
      </c>
      <c r="AT50" s="222">
        <v>0</v>
      </c>
      <c r="AU50" s="244">
        <v>1</v>
      </c>
      <c r="AV50" s="222">
        <v>0</v>
      </c>
      <c r="AW50" s="222">
        <v>0</v>
      </c>
      <c r="AX50" s="222">
        <v>0</v>
      </c>
      <c r="AY50" s="222">
        <v>0</v>
      </c>
      <c r="AZ50" s="244">
        <v>1</v>
      </c>
      <c r="BA50" s="222">
        <v>0</v>
      </c>
      <c r="BB50" s="222">
        <v>0</v>
      </c>
      <c r="BC50" s="222">
        <v>0</v>
      </c>
      <c r="BD50" s="222">
        <v>0</v>
      </c>
      <c r="BE50" s="244">
        <v>1</v>
      </c>
      <c r="BF50" s="222">
        <v>2</v>
      </c>
      <c r="BG50" s="222">
        <v>1</v>
      </c>
      <c r="BH50" s="222">
        <v>0</v>
      </c>
      <c r="BI50" s="222">
        <v>0</v>
      </c>
      <c r="BJ50" s="244">
        <v>1</v>
      </c>
      <c r="BK50" s="222">
        <v>2</v>
      </c>
      <c r="BL50" s="222">
        <v>0</v>
      </c>
      <c r="BM50" s="222">
        <v>0</v>
      </c>
      <c r="BN50" s="222">
        <v>0</v>
      </c>
      <c r="BO50" s="244">
        <v>1</v>
      </c>
      <c r="BP50" s="222">
        <v>0</v>
      </c>
      <c r="BQ50" s="222">
        <v>0</v>
      </c>
      <c r="BR50" s="222">
        <v>0</v>
      </c>
      <c r="BS50" s="222">
        <v>0</v>
      </c>
      <c r="BT50" s="244">
        <v>1</v>
      </c>
      <c r="BU50" s="222">
        <v>0</v>
      </c>
      <c r="BV50" s="222">
        <v>0</v>
      </c>
      <c r="BW50" s="222">
        <v>0</v>
      </c>
      <c r="BX50" s="222">
        <v>0</v>
      </c>
      <c r="BY50" s="244">
        <v>1</v>
      </c>
      <c r="BZ50" s="222">
        <v>0</v>
      </c>
      <c r="CA50" s="222">
        <v>0</v>
      </c>
      <c r="CB50" s="222">
        <v>0</v>
      </c>
      <c r="CC50" s="222">
        <v>0</v>
      </c>
      <c r="CD50" s="244">
        <v>1</v>
      </c>
      <c r="CE50" s="222">
        <v>0</v>
      </c>
      <c r="CF50" s="222">
        <v>0</v>
      </c>
      <c r="CG50" s="222">
        <v>0</v>
      </c>
      <c r="CH50" s="222">
        <v>0</v>
      </c>
      <c r="CI50" s="244">
        <v>1</v>
      </c>
      <c r="CJ50" s="222">
        <v>0</v>
      </c>
      <c r="CK50" s="222">
        <v>0</v>
      </c>
      <c r="CL50" s="222">
        <v>0</v>
      </c>
      <c r="CM50" s="222">
        <v>0</v>
      </c>
      <c r="CN50" s="244">
        <v>1</v>
      </c>
      <c r="CO50" s="222">
        <v>0</v>
      </c>
      <c r="CP50" s="222">
        <v>0</v>
      </c>
      <c r="CQ50" s="222">
        <v>0</v>
      </c>
      <c r="CR50" s="222">
        <v>0</v>
      </c>
      <c r="CS50" s="244">
        <v>1</v>
      </c>
      <c r="CT50" s="222">
        <v>0</v>
      </c>
      <c r="CU50" s="222">
        <v>0</v>
      </c>
      <c r="CV50" s="222">
        <v>0</v>
      </c>
      <c r="CW50" s="222">
        <v>0</v>
      </c>
      <c r="CX50" s="244">
        <v>1</v>
      </c>
      <c r="CY50" s="222">
        <v>0</v>
      </c>
      <c r="CZ50" s="222">
        <v>0</v>
      </c>
      <c r="DA50" s="222">
        <v>0</v>
      </c>
      <c r="DB50" s="222">
        <v>0</v>
      </c>
      <c r="DC50" s="244">
        <v>1</v>
      </c>
      <c r="DD50" s="222">
        <v>0</v>
      </c>
      <c r="DE50" s="222">
        <v>0</v>
      </c>
      <c r="DF50" s="222">
        <v>0</v>
      </c>
      <c r="DG50" s="222">
        <v>0</v>
      </c>
      <c r="DH50" s="244">
        <v>1</v>
      </c>
      <c r="DI50" s="222">
        <v>0</v>
      </c>
      <c r="DJ50" s="222">
        <v>0</v>
      </c>
      <c r="DK50" s="222">
        <v>0</v>
      </c>
      <c r="DL50" s="222">
        <v>0</v>
      </c>
      <c r="DM50" s="244">
        <v>1</v>
      </c>
      <c r="DN50" s="222">
        <v>2</v>
      </c>
      <c r="DO50" s="222">
        <v>0.5</v>
      </c>
      <c r="DP50" s="222">
        <v>0</v>
      </c>
      <c r="DQ50" s="222">
        <v>0</v>
      </c>
      <c r="DR50" s="244">
        <v>1</v>
      </c>
      <c r="DS50" s="222">
        <v>0</v>
      </c>
      <c r="DT50" s="222">
        <v>0</v>
      </c>
      <c r="DU50" s="222">
        <v>0</v>
      </c>
      <c r="DV50" s="222">
        <v>0</v>
      </c>
      <c r="DW50" s="244">
        <v>1</v>
      </c>
      <c r="DX50" s="222">
        <v>2</v>
      </c>
      <c r="DY50" s="222">
        <v>0.5</v>
      </c>
      <c r="DZ50" s="222">
        <v>0</v>
      </c>
      <c r="EA50" s="222">
        <v>0</v>
      </c>
      <c r="EB50" s="244">
        <v>1</v>
      </c>
      <c r="EC50" s="222">
        <v>2</v>
      </c>
      <c r="ED50" s="222"/>
      <c r="EE50" s="222"/>
      <c r="EF50" s="222"/>
      <c r="EG50" s="244">
        <v>1</v>
      </c>
      <c r="EH50" s="222">
        <v>2</v>
      </c>
      <c r="EI50" s="222"/>
      <c r="EJ50" s="222"/>
      <c r="EK50" s="222"/>
      <c r="EL50" s="244">
        <v>1</v>
      </c>
      <c r="EM50" s="222"/>
      <c r="EN50" s="222"/>
      <c r="EO50" s="222"/>
      <c r="EP50" s="222"/>
      <c r="EQ50" s="244">
        <v>1</v>
      </c>
      <c r="ER50" s="222">
        <v>2</v>
      </c>
      <c r="ES50" s="222"/>
      <c r="ET50" s="222"/>
      <c r="EU50" s="222"/>
      <c r="EV50" s="244">
        <v>1</v>
      </c>
      <c r="EW50" s="222">
        <v>2</v>
      </c>
      <c r="EX50" s="222">
        <v>0.5</v>
      </c>
      <c r="EY50" s="222"/>
      <c r="EZ50" s="222"/>
      <c r="FA50" s="244">
        <v>1</v>
      </c>
      <c r="FB50" s="222">
        <v>2</v>
      </c>
      <c r="FC50" s="222"/>
      <c r="FD50" s="222"/>
      <c r="FE50" s="222"/>
      <c r="FF50" s="223">
        <f>7-(L50+Q50+V50+AA50+AF50+AK50+AP50)</f>
        <v>0</v>
      </c>
      <c r="FG50" s="90">
        <f t="shared" si="0"/>
        <v>30</v>
      </c>
      <c r="FH50" s="231">
        <f t="shared" si="1"/>
        <v>30</v>
      </c>
      <c r="FI50" s="235">
        <f t="shared" si="2"/>
        <v>30</v>
      </c>
      <c r="FJ50" s="236">
        <f t="shared" si="2"/>
        <v>8.5</v>
      </c>
      <c r="FK50" s="237">
        <f t="shared" si="2"/>
        <v>0</v>
      </c>
      <c r="FL50" s="239">
        <f t="shared" si="2"/>
        <v>48</v>
      </c>
      <c r="FM50" s="240"/>
      <c r="FN50" s="240"/>
      <c r="FO50" s="232"/>
      <c r="FP50" s="233"/>
      <c r="FQ50" s="234"/>
    </row>
    <row r="51" spans="1:173" ht="15.75" thickBot="1" x14ac:dyDescent="0.3">
      <c r="A51" s="88" t="s">
        <v>124</v>
      </c>
      <c r="B51" s="113">
        <v>47</v>
      </c>
      <c r="C51" s="85" t="s">
        <v>131</v>
      </c>
      <c r="D51" s="81">
        <v>47755979</v>
      </c>
      <c r="E51" s="83">
        <v>44166</v>
      </c>
      <c r="F51" s="84" t="s">
        <v>15</v>
      </c>
      <c r="G51" s="244">
        <v>1</v>
      </c>
      <c r="H51" s="222">
        <v>2</v>
      </c>
      <c r="I51" s="222">
        <v>1</v>
      </c>
      <c r="J51" s="222">
        <v>0</v>
      </c>
      <c r="K51" s="222">
        <v>0</v>
      </c>
      <c r="L51" s="244">
        <v>1</v>
      </c>
      <c r="M51" s="222">
        <v>2</v>
      </c>
      <c r="N51" s="222">
        <v>1</v>
      </c>
      <c r="O51" s="222">
        <v>0</v>
      </c>
      <c r="P51" s="222">
        <v>0</v>
      </c>
      <c r="Q51" s="244">
        <v>1</v>
      </c>
      <c r="R51" s="222">
        <v>2</v>
      </c>
      <c r="S51" s="222">
        <v>0</v>
      </c>
      <c r="T51" s="222">
        <v>0</v>
      </c>
      <c r="U51" s="222">
        <v>0</v>
      </c>
      <c r="V51" s="244">
        <v>1</v>
      </c>
      <c r="W51" s="222">
        <v>2</v>
      </c>
      <c r="X51" s="222">
        <v>1</v>
      </c>
      <c r="Y51" s="222">
        <v>0</v>
      </c>
      <c r="Z51" s="222">
        <v>0</v>
      </c>
      <c r="AA51" s="244">
        <v>1</v>
      </c>
      <c r="AB51" s="222">
        <v>2</v>
      </c>
      <c r="AC51" s="222">
        <v>0.5</v>
      </c>
      <c r="AD51" s="222">
        <v>0</v>
      </c>
      <c r="AE51" s="222">
        <v>0</v>
      </c>
      <c r="AF51" s="244">
        <v>1</v>
      </c>
      <c r="AG51" s="222">
        <v>2</v>
      </c>
      <c r="AH51" s="222">
        <v>0.5</v>
      </c>
      <c r="AI51" s="222">
        <v>0</v>
      </c>
      <c r="AJ51" s="222">
        <v>0</v>
      </c>
      <c r="AK51" s="244">
        <v>1</v>
      </c>
      <c r="AL51" s="222">
        <v>0</v>
      </c>
      <c r="AM51" s="222">
        <v>0</v>
      </c>
      <c r="AN51" s="222">
        <v>0</v>
      </c>
      <c r="AO51" s="222">
        <v>0</v>
      </c>
      <c r="AP51" s="244">
        <v>1</v>
      </c>
      <c r="AQ51" s="222">
        <v>2</v>
      </c>
      <c r="AR51" s="222">
        <v>1</v>
      </c>
      <c r="AS51" s="222">
        <v>0</v>
      </c>
      <c r="AT51" s="222">
        <v>0</v>
      </c>
      <c r="AU51" s="244">
        <v>1</v>
      </c>
      <c r="AV51" s="222">
        <v>2</v>
      </c>
      <c r="AW51" s="222">
        <v>1</v>
      </c>
      <c r="AX51" s="222">
        <v>0</v>
      </c>
      <c r="AY51" s="222">
        <v>0</v>
      </c>
      <c r="AZ51" s="244">
        <v>1</v>
      </c>
      <c r="BA51" s="222">
        <v>2</v>
      </c>
      <c r="BB51" s="222">
        <v>1</v>
      </c>
      <c r="BC51" s="222">
        <v>0</v>
      </c>
      <c r="BD51" s="222">
        <v>0</v>
      </c>
      <c r="BE51" s="244">
        <v>1</v>
      </c>
      <c r="BF51" s="222">
        <v>1.83</v>
      </c>
      <c r="BG51" s="222">
        <v>0</v>
      </c>
      <c r="BH51" s="222">
        <v>0</v>
      </c>
      <c r="BI51" s="222">
        <v>0</v>
      </c>
      <c r="BJ51" s="244">
        <v>1</v>
      </c>
      <c r="BK51" s="222">
        <v>2</v>
      </c>
      <c r="BL51" s="222">
        <v>0</v>
      </c>
      <c r="BM51" s="222">
        <v>0</v>
      </c>
      <c r="BN51" s="222">
        <v>0</v>
      </c>
      <c r="BO51" s="244">
        <v>1</v>
      </c>
      <c r="BP51" s="222">
        <v>1</v>
      </c>
      <c r="BQ51" s="222">
        <v>0</v>
      </c>
      <c r="BR51" s="222">
        <v>0</v>
      </c>
      <c r="BS51" s="222">
        <v>0</v>
      </c>
      <c r="BT51" s="244">
        <v>1</v>
      </c>
      <c r="BU51" s="222">
        <v>0</v>
      </c>
      <c r="BV51" s="222">
        <v>0</v>
      </c>
      <c r="BW51" s="222">
        <v>0</v>
      </c>
      <c r="BX51" s="222">
        <v>0</v>
      </c>
      <c r="BY51" s="244">
        <v>1</v>
      </c>
      <c r="BZ51" s="222">
        <v>1</v>
      </c>
      <c r="CA51" s="222">
        <v>0</v>
      </c>
      <c r="CB51" s="222">
        <v>0</v>
      </c>
      <c r="CC51" s="222">
        <v>0</v>
      </c>
      <c r="CD51" s="244">
        <v>1</v>
      </c>
      <c r="CE51" s="222">
        <v>0.5</v>
      </c>
      <c r="CF51" s="222">
        <v>0</v>
      </c>
      <c r="CG51" s="222">
        <v>0</v>
      </c>
      <c r="CH51" s="222">
        <v>0</v>
      </c>
      <c r="CI51" s="244">
        <v>1</v>
      </c>
      <c r="CJ51" s="222">
        <v>0.5</v>
      </c>
      <c r="CK51" s="222">
        <v>0</v>
      </c>
      <c r="CL51" s="222">
        <v>0</v>
      </c>
      <c r="CM51" s="222">
        <v>0</v>
      </c>
      <c r="CN51" s="244">
        <v>1</v>
      </c>
      <c r="CO51" s="222">
        <v>1</v>
      </c>
      <c r="CP51" s="222">
        <v>0</v>
      </c>
      <c r="CQ51" s="222">
        <v>0</v>
      </c>
      <c r="CR51" s="222">
        <v>0</v>
      </c>
      <c r="CS51" s="244">
        <v>1</v>
      </c>
      <c r="CT51" s="222">
        <v>2</v>
      </c>
      <c r="CU51" s="222">
        <v>0.5</v>
      </c>
      <c r="CV51" s="222">
        <v>0</v>
      </c>
      <c r="CW51" s="222">
        <v>0</v>
      </c>
      <c r="CX51" s="244">
        <v>1</v>
      </c>
      <c r="CY51" s="222">
        <v>0.5</v>
      </c>
      <c r="CZ51" s="222">
        <v>0</v>
      </c>
      <c r="DA51" s="222">
        <v>0</v>
      </c>
      <c r="DB51" s="222">
        <v>0</v>
      </c>
      <c r="DC51" s="244">
        <v>1</v>
      </c>
      <c r="DD51" s="222">
        <v>0</v>
      </c>
      <c r="DE51" s="222">
        <v>0</v>
      </c>
      <c r="DF51" s="222">
        <v>0</v>
      </c>
      <c r="DG51" s="222">
        <v>0</v>
      </c>
      <c r="DH51" s="244">
        <v>1</v>
      </c>
      <c r="DI51" s="222">
        <v>1.5</v>
      </c>
      <c r="DJ51" s="222">
        <v>0</v>
      </c>
      <c r="DK51" s="222">
        <v>0</v>
      </c>
      <c r="DL51" s="222">
        <v>0</v>
      </c>
      <c r="DM51" s="244">
        <v>1</v>
      </c>
      <c r="DN51" s="222">
        <v>0</v>
      </c>
      <c r="DO51" s="222">
        <v>0</v>
      </c>
      <c r="DP51" s="222">
        <v>0</v>
      </c>
      <c r="DQ51" s="222">
        <v>0</v>
      </c>
      <c r="DR51" s="244">
        <v>1</v>
      </c>
      <c r="DS51" s="222">
        <v>2</v>
      </c>
      <c r="DT51" s="222">
        <v>0</v>
      </c>
      <c r="DU51" s="222">
        <v>0</v>
      </c>
      <c r="DV51" s="222">
        <v>0</v>
      </c>
      <c r="DW51" s="244">
        <v>1</v>
      </c>
      <c r="DX51" s="222">
        <v>1</v>
      </c>
      <c r="DY51" s="222">
        <v>0</v>
      </c>
      <c r="DZ51" s="222">
        <v>0</v>
      </c>
      <c r="EA51" s="222">
        <v>0</v>
      </c>
      <c r="EB51" s="244">
        <v>1</v>
      </c>
      <c r="EC51" s="222">
        <v>2</v>
      </c>
      <c r="ED51" s="222"/>
      <c r="EE51" s="222"/>
      <c r="EF51" s="222"/>
      <c r="EG51" s="244">
        <v>1</v>
      </c>
      <c r="EH51" s="222"/>
      <c r="EI51" s="222"/>
      <c r="EJ51" s="222"/>
      <c r="EK51" s="222"/>
      <c r="EL51" s="244">
        <v>1</v>
      </c>
      <c r="EM51" s="222"/>
      <c r="EN51" s="222"/>
      <c r="EO51" s="222"/>
      <c r="EP51" s="222"/>
      <c r="EQ51" s="244">
        <v>1</v>
      </c>
      <c r="ER51" s="222">
        <v>2</v>
      </c>
      <c r="ES51" s="222"/>
      <c r="ET51" s="222"/>
      <c r="EU51" s="222"/>
      <c r="EV51" s="244">
        <v>1</v>
      </c>
      <c r="EW51" s="222">
        <v>1</v>
      </c>
      <c r="EX51" s="222"/>
      <c r="EY51" s="222"/>
      <c r="EZ51" s="222"/>
      <c r="FA51" s="244">
        <v>1</v>
      </c>
      <c r="FB51" s="222">
        <v>2</v>
      </c>
      <c r="FC51" s="222">
        <v>0.5</v>
      </c>
      <c r="FD51" s="222"/>
      <c r="FE51" s="222"/>
      <c r="FF51" s="223"/>
      <c r="FG51" s="90">
        <f t="shared" si="0"/>
        <v>30</v>
      </c>
      <c r="FH51" s="231">
        <f t="shared" si="1"/>
        <v>30</v>
      </c>
      <c r="FI51" s="235">
        <f t="shared" si="2"/>
        <v>39.83</v>
      </c>
      <c r="FJ51" s="236">
        <f t="shared" si="2"/>
        <v>8</v>
      </c>
      <c r="FK51" s="237">
        <f t="shared" si="2"/>
        <v>0</v>
      </c>
      <c r="FL51" s="239">
        <f t="shared" si="2"/>
        <v>0</v>
      </c>
      <c r="FM51" s="240"/>
      <c r="FN51" s="240"/>
      <c r="FO51" s="232"/>
      <c r="FP51" s="233"/>
      <c r="FQ51" s="234"/>
    </row>
    <row r="52" spans="1:173" ht="15.75" thickBot="1" x14ac:dyDescent="0.3">
      <c r="A52" s="88"/>
      <c r="B52" s="81">
        <v>48</v>
      </c>
      <c r="C52" s="85" t="s">
        <v>145</v>
      </c>
      <c r="D52" s="81">
        <v>70556653</v>
      </c>
      <c r="E52" s="83">
        <v>44217</v>
      </c>
      <c r="F52" s="84" t="s">
        <v>15</v>
      </c>
      <c r="G52" s="244">
        <v>1</v>
      </c>
      <c r="H52" s="222">
        <v>2</v>
      </c>
      <c r="I52" s="222">
        <v>1</v>
      </c>
      <c r="J52" s="222">
        <v>0</v>
      </c>
      <c r="K52" s="222">
        <v>0</v>
      </c>
      <c r="L52" s="244">
        <v>1</v>
      </c>
      <c r="M52" s="222">
        <v>0</v>
      </c>
      <c r="N52" s="222">
        <v>0</v>
      </c>
      <c r="O52" s="222">
        <v>0</v>
      </c>
      <c r="P52" s="222">
        <v>0</v>
      </c>
      <c r="Q52" s="244">
        <v>1</v>
      </c>
      <c r="R52" s="222">
        <v>2</v>
      </c>
      <c r="S52" s="222">
        <v>1</v>
      </c>
      <c r="T52" s="222">
        <v>0</v>
      </c>
      <c r="U52" s="222">
        <v>0</v>
      </c>
      <c r="V52" s="244">
        <v>1</v>
      </c>
      <c r="W52" s="222">
        <v>2</v>
      </c>
      <c r="X52" s="222">
        <v>1</v>
      </c>
      <c r="Y52" s="222">
        <v>0</v>
      </c>
      <c r="Z52" s="222">
        <v>0</v>
      </c>
      <c r="AA52" s="244">
        <f>6.5/8</f>
        <v>0.8125</v>
      </c>
      <c r="AB52" s="222">
        <v>0</v>
      </c>
      <c r="AC52" s="222">
        <v>0</v>
      </c>
      <c r="AD52" s="222">
        <v>0</v>
      </c>
      <c r="AE52" s="222">
        <v>0</v>
      </c>
      <c r="AF52" s="244">
        <v>0</v>
      </c>
      <c r="AG52" s="222">
        <v>0</v>
      </c>
      <c r="AH52" s="222">
        <v>0</v>
      </c>
      <c r="AI52" s="222">
        <v>0</v>
      </c>
      <c r="AJ52" s="222">
        <v>0</v>
      </c>
      <c r="AK52" s="244">
        <f>6.42/8</f>
        <v>0.80249999999999999</v>
      </c>
      <c r="AL52" s="222">
        <v>0</v>
      </c>
      <c r="AM52" s="222">
        <v>0</v>
      </c>
      <c r="AN52" s="222">
        <v>0</v>
      </c>
      <c r="AO52" s="222">
        <v>0</v>
      </c>
      <c r="AP52" s="244">
        <v>1</v>
      </c>
      <c r="AQ52" s="222">
        <v>2</v>
      </c>
      <c r="AR52" s="222">
        <v>1</v>
      </c>
      <c r="AS52" s="222">
        <v>0</v>
      </c>
      <c r="AT52" s="222">
        <v>0</v>
      </c>
      <c r="AU52" s="244">
        <v>1</v>
      </c>
      <c r="AV52" s="222">
        <v>0</v>
      </c>
      <c r="AW52" s="222">
        <v>0</v>
      </c>
      <c r="AX52" s="222">
        <v>0</v>
      </c>
      <c r="AY52" s="222">
        <v>0</v>
      </c>
      <c r="AZ52" s="244">
        <v>1</v>
      </c>
      <c r="BA52" s="222">
        <v>2</v>
      </c>
      <c r="BB52" s="222">
        <v>1</v>
      </c>
      <c r="BC52" s="222">
        <v>0</v>
      </c>
      <c r="BD52" s="222">
        <v>0</v>
      </c>
      <c r="BE52" s="244">
        <v>1</v>
      </c>
      <c r="BF52" s="222">
        <v>2</v>
      </c>
      <c r="BG52" s="222">
        <v>0</v>
      </c>
      <c r="BH52" s="222">
        <v>0</v>
      </c>
      <c r="BI52" s="222">
        <v>0</v>
      </c>
      <c r="BJ52" s="244">
        <v>1</v>
      </c>
      <c r="BK52" s="222">
        <v>2</v>
      </c>
      <c r="BL52" s="222">
        <v>0.75</v>
      </c>
      <c r="BM52" s="222">
        <v>0</v>
      </c>
      <c r="BN52" s="222">
        <v>0</v>
      </c>
      <c r="BO52" s="244">
        <v>1</v>
      </c>
      <c r="BP52" s="222">
        <v>1</v>
      </c>
      <c r="BQ52" s="222">
        <v>0</v>
      </c>
      <c r="BR52" s="222">
        <v>0</v>
      </c>
      <c r="BS52" s="222">
        <v>0</v>
      </c>
      <c r="BT52" s="244">
        <v>1</v>
      </c>
      <c r="BU52" s="222">
        <v>0</v>
      </c>
      <c r="BV52" s="222">
        <v>0</v>
      </c>
      <c r="BW52" s="222">
        <v>0</v>
      </c>
      <c r="BX52" s="222">
        <v>0</v>
      </c>
      <c r="BY52" s="244">
        <v>1</v>
      </c>
      <c r="BZ52" s="222">
        <v>0</v>
      </c>
      <c r="CA52" s="222">
        <v>0</v>
      </c>
      <c r="CB52" s="222">
        <v>0</v>
      </c>
      <c r="CC52" s="222">
        <v>0</v>
      </c>
      <c r="CD52" s="244">
        <v>1</v>
      </c>
      <c r="CE52" s="222">
        <v>0</v>
      </c>
      <c r="CF52" s="222">
        <v>0</v>
      </c>
      <c r="CG52" s="222">
        <v>0</v>
      </c>
      <c r="CH52" s="222">
        <v>0</v>
      </c>
      <c r="CI52" s="244">
        <v>1</v>
      </c>
      <c r="CJ52" s="222">
        <v>1</v>
      </c>
      <c r="CK52" s="222">
        <v>0</v>
      </c>
      <c r="CL52" s="222">
        <v>0</v>
      </c>
      <c r="CM52" s="222">
        <v>0</v>
      </c>
      <c r="CN52" s="244">
        <v>1</v>
      </c>
      <c r="CO52" s="222">
        <v>0</v>
      </c>
      <c r="CP52" s="222">
        <v>0</v>
      </c>
      <c r="CQ52" s="222">
        <v>0</v>
      </c>
      <c r="CR52" s="222">
        <v>0</v>
      </c>
      <c r="CS52" s="244">
        <v>1</v>
      </c>
      <c r="CT52" s="222">
        <v>2</v>
      </c>
      <c r="CU52" s="222">
        <v>1</v>
      </c>
      <c r="CV52" s="222">
        <v>0</v>
      </c>
      <c r="CW52" s="222">
        <v>0</v>
      </c>
      <c r="CX52" s="244">
        <v>1</v>
      </c>
      <c r="CY52" s="222">
        <v>1</v>
      </c>
      <c r="CZ52" s="222">
        <v>0</v>
      </c>
      <c r="DA52" s="222">
        <v>0</v>
      </c>
      <c r="DB52" s="222">
        <v>0</v>
      </c>
      <c r="DC52" s="244">
        <v>1</v>
      </c>
      <c r="DD52" s="222">
        <v>0</v>
      </c>
      <c r="DE52" s="222">
        <v>0</v>
      </c>
      <c r="DF52" s="222">
        <v>0</v>
      </c>
      <c r="DG52" s="222">
        <v>0</v>
      </c>
      <c r="DH52" s="244">
        <v>1</v>
      </c>
      <c r="DI52" s="222">
        <v>0</v>
      </c>
      <c r="DJ52" s="222">
        <v>0</v>
      </c>
      <c r="DK52" s="222">
        <v>0</v>
      </c>
      <c r="DL52" s="222">
        <v>0</v>
      </c>
      <c r="DM52" s="244">
        <v>1</v>
      </c>
      <c r="DN52" s="222">
        <v>0</v>
      </c>
      <c r="DO52" s="222">
        <v>0</v>
      </c>
      <c r="DP52" s="222">
        <v>0</v>
      </c>
      <c r="DQ52" s="222">
        <v>0</v>
      </c>
      <c r="DR52" s="244">
        <v>1</v>
      </c>
      <c r="DS52" s="222">
        <v>1</v>
      </c>
      <c r="DT52" s="222">
        <v>0</v>
      </c>
      <c r="DU52" s="222">
        <v>0</v>
      </c>
      <c r="DV52" s="222">
        <v>0</v>
      </c>
      <c r="DW52" s="244">
        <v>1</v>
      </c>
      <c r="DX52" s="222">
        <v>0</v>
      </c>
      <c r="DY52" s="222">
        <v>0</v>
      </c>
      <c r="DZ52" s="222">
        <v>0</v>
      </c>
      <c r="EA52" s="222">
        <v>0</v>
      </c>
      <c r="EB52" s="244">
        <v>1</v>
      </c>
      <c r="EC52" s="222">
        <v>2</v>
      </c>
      <c r="ED52" s="222"/>
      <c r="EE52" s="222"/>
      <c r="EF52" s="222"/>
      <c r="EG52" s="244">
        <v>1</v>
      </c>
      <c r="EH52" s="222"/>
      <c r="EI52" s="222"/>
      <c r="EJ52" s="222"/>
      <c r="EK52" s="222"/>
      <c r="EL52" s="244">
        <v>1</v>
      </c>
      <c r="EM52" s="222"/>
      <c r="EN52" s="222"/>
      <c r="EO52" s="222"/>
      <c r="EP52" s="222"/>
      <c r="EQ52" s="244">
        <v>1</v>
      </c>
      <c r="ER52" s="222"/>
      <c r="ES52" s="222"/>
      <c r="ET52" s="222"/>
      <c r="EU52" s="222"/>
      <c r="EV52" s="244">
        <v>1</v>
      </c>
      <c r="EW52" s="222"/>
      <c r="EX52" s="222"/>
      <c r="EY52" s="222"/>
      <c r="EZ52" s="222"/>
      <c r="FA52" s="244">
        <v>1</v>
      </c>
      <c r="FB52" s="222">
        <v>1</v>
      </c>
      <c r="FC52" s="222"/>
      <c r="FD52" s="222"/>
      <c r="FE52" s="222"/>
      <c r="FF52" s="223"/>
      <c r="FG52" s="257">
        <f t="shared" si="0"/>
        <v>30</v>
      </c>
      <c r="FH52" s="231">
        <f t="shared" si="1"/>
        <v>30</v>
      </c>
      <c r="FI52" s="235">
        <f t="shared" si="2"/>
        <v>23</v>
      </c>
      <c r="FJ52" s="236">
        <f t="shared" si="2"/>
        <v>6.75</v>
      </c>
      <c r="FK52" s="237">
        <f t="shared" si="2"/>
        <v>0</v>
      </c>
      <c r="FL52" s="239">
        <f t="shared" si="2"/>
        <v>0</v>
      </c>
      <c r="FM52" s="240"/>
      <c r="FN52" s="240"/>
      <c r="FO52" s="232"/>
      <c r="FP52" s="233"/>
      <c r="FQ52" s="234"/>
    </row>
    <row r="53" spans="1:173" ht="15.75" thickBot="1" x14ac:dyDescent="0.3">
      <c r="A53" s="88" t="s">
        <v>124</v>
      </c>
      <c r="B53" s="113">
        <v>49</v>
      </c>
      <c r="C53" s="43" t="s">
        <v>72</v>
      </c>
      <c r="D53" s="81">
        <v>48356563</v>
      </c>
      <c r="E53" s="83">
        <v>43617</v>
      </c>
      <c r="F53" s="84" t="s">
        <v>15</v>
      </c>
      <c r="G53" s="244">
        <v>1</v>
      </c>
      <c r="H53" s="222">
        <v>2</v>
      </c>
      <c r="I53" s="222">
        <v>0</v>
      </c>
      <c r="J53" s="222">
        <v>0</v>
      </c>
      <c r="K53" s="222">
        <v>1</v>
      </c>
      <c r="L53" s="244">
        <v>1</v>
      </c>
      <c r="M53" s="222">
        <v>2</v>
      </c>
      <c r="N53" s="222">
        <v>0</v>
      </c>
      <c r="O53" s="222">
        <v>0</v>
      </c>
      <c r="P53" s="222">
        <v>1</v>
      </c>
      <c r="Q53" s="244">
        <v>1</v>
      </c>
      <c r="R53" s="222">
        <v>1</v>
      </c>
      <c r="S53" s="222">
        <v>0</v>
      </c>
      <c r="T53" s="222">
        <v>0</v>
      </c>
      <c r="U53" s="222">
        <v>0</v>
      </c>
      <c r="V53" s="244">
        <v>1</v>
      </c>
      <c r="W53" s="222">
        <v>1</v>
      </c>
      <c r="X53" s="222">
        <v>0</v>
      </c>
      <c r="Y53" s="222">
        <v>0</v>
      </c>
      <c r="Z53" s="222">
        <v>0</v>
      </c>
      <c r="AA53" s="244">
        <v>1</v>
      </c>
      <c r="AB53" s="222">
        <v>1</v>
      </c>
      <c r="AC53" s="222">
        <v>0</v>
      </c>
      <c r="AD53" s="222">
        <v>0</v>
      </c>
      <c r="AE53" s="222">
        <v>0</v>
      </c>
      <c r="AF53" s="244">
        <v>1</v>
      </c>
      <c r="AG53" s="222">
        <v>1</v>
      </c>
      <c r="AH53" s="222">
        <v>0</v>
      </c>
      <c r="AI53" s="222">
        <v>0</v>
      </c>
      <c r="AJ53" s="222">
        <v>0</v>
      </c>
      <c r="AK53" s="244">
        <v>1</v>
      </c>
      <c r="AL53" s="222">
        <v>0</v>
      </c>
      <c r="AM53" s="222">
        <v>0</v>
      </c>
      <c r="AN53" s="222">
        <v>0</v>
      </c>
      <c r="AO53" s="222">
        <v>0</v>
      </c>
      <c r="AP53" s="244">
        <v>1</v>
      </c>
      <c r="AQ53" s="222">
        <v>2</v>
      </c>
      <c r="AR53" s="222">
        <v>0</v>
      </c>
      <c r="AS53" s="222">
        <v>0</v>
      </c>
      <c r="AT53" s="222">
        <v>0</v>
      </c>
      <c r="AU53" s="244">
        <v>1</v>
      </c>
      <c r="AV53" s="222">
        <v>2</v>
      </c>
      <c r="AW53" s="222">
        <v>1</v>
      </c>
      <c r="AX53" s="222">
        <v>0</v>
      </c>
      <c r="AY53" s="222">
        <v>0</v>
      </c>
      <c r="AZ53" s="244">
        <v>1</v>
      </c>
      <c r="BA53" s="222">
        <v>2</v>
      </c>
      <c r="BB53" s="222">
        <v>1</v>
      </c>
      <c r="BC53" s="222">
        <v>0</v>
      </c>
      <c r="BD53" s="222">
        <v>0</v>
      </c>
      <c r="BE53" s="244">
        <v>1</v>
      </c>
      <c r="BF53" s="222">
        <v>2</v>
      </c>
      <c r="BG53" s="222">
        <v>0.5</v>
      </c>
      <c r="BH53" s="222">
        <v>0</v>
      </c>
      <c r="BI53" s="222">
        <v>0</v>
      </c>
      <c r="BJ53" s="244">
        <v>1</v>
      </c>
      <c r="BK53" s="222">
        <v>2</v>
      </c>
      <c r="BL53" s="222">
        <v>0.5</v>
      </c>
      <c r="BM53" s="222">
        <v>0</v>
      </c>
      <c r="BN53" s="222">
        <v>0</v>
      </c>
      <c r="BO53" s="244">
        <v>1</v>
      </c>
      <c r="BP53" s="222">
        <v>0</v>
      </c>
      <c r="BQ53" s="222">
        <v>0</v>
      </c>
      <c r="BR53" s="222">
        <v>0</v>
      </c>
      <c r="BS53" s="222">
        <v>0</v>
      </c>
      <c r="BT53" s="244">
        <v>1</v>
      </c>
      <c r="BU53" s="222">
        <v>0</v>
      </c>
      <c r="BV53" s="222">
        <v>0</v>
      </c>
      <c r="BW53" s="222">
        <v>0</v>
      </c>
      <c r="BX53" s="222">
        <v>0</v>
      </c>
      <c r="BY53" s="244">
        <v>1</v>
      </c>
      <c r="BZ53" s="222">
        <v>1</v>
      </c>
      <c r="CA53" s="222">
        <v>0</v>
      </c>
      <c r="CB53" s="222">
        <v>0</v>
      </c>
      <c r="CC53" s="222">
        <v>0</v>
      </c>
      <c r="CD53" s="244">
        <v>1</v>
      </c>
      <c r="CE53" s="222">
        <v>1</v>
      </c>
      <c r="CF53" s="222">
        <v>0</v>
      </c>
      <c r="CG53" s="222">
        <v>0</v>
      </c>
      <c r="CH53" s="222">
        <v>0</v>
      </c>
      <c r="CI53" s="244">
        <v>1</v>
      </c>
      <c r="CJ53" s="222">
        <v>2</v>
      </c>
      <c r="CK53" s="222">
        <v>0</v>
      </c>
      <c r="CL53" s="222">
        <v>0</v>
      </c>
      <c r="CM53" s="222">
        <v>1</v>
      </c>
      <c r="CN53" s="244">
        <v>1</v>
      </c>
      <c r="CO53" s="222">
        <v>1</v>
      </c>
      <c r="CP53" s="222">
        <v>0</v>
      </c>
      <c r="CQ53" s="222">
        <v>0</v>
      </c>
      <c r="CR53" s="222">
        <v>0</v>
      </c>
      <c r="CS53" s="244">
        <v>1</v>
      </c>
      <c r="CT53" s="222">
        <v>2</v>
      </c>
      <c r="CU53" s="222">
        <v>0</v>
      </c>
      <c r="CV53" s="222">
        <v>0</v>
      </c>
      <c r="CW53" s="222">
        <v>1</v>
      </c>
      <c r="CX53" s="244">
        <v>1</v>
      </c>
      <c r="CY53" s="222">
        <v>1</v>
      </c>
      <c r="CZ53" s="222">
        <v>0</v>
      </c>
      <c r="DA53" s="222">
        <v>0</v>
      </c>
      <c r="DB53" s="222">
        <v>0</v>
      </c>
      <c r="DC53" s="244">
        <v>1</v>
      </c>
      <c r="DD53" s="222">
        <v>0</v>
      </c>
      <c r="DE53" s="222">
        <v>0</v>
      </c>
      <c r="DF53" s="222">
        <v>0</v>
      </c>
      <c r="DG53" s="222">
        <v>0</v>
      </c>
      <c r="DH53" s="244">
        <v>1</v>
      </c>
      <c r="DI53" s="222">
        <v>1</v>
      </c>
      <c r="DJ53" s="222">
        <v>0</v>
      </c>
      <c r="DK53" s="222">
        <v>0</v>
      </c>
      <c r="DL53" s="222">
        <v>0</v>
      </c>
      <c r="DM53" s="244">
        <v>1</v>
      </c>
      <c r="DN53" s="222">
        <v>1.5</v>
      </c>
      <c r="DO53" s="222">
        <v>0</v>
      </c>
      <c r="DP53" s="222">
        <v>0</v>
      </c>
      <c r="DQ53" s="222">
        <v>0</v>
      </c>
      <c r="DR53" s="244">
        <v>1</v>
      </c>
      <c r="DS53" s="222">
        <v>2</v>
      </c>
      <c r="DT53" s="222">
        <v>0</v>
      </c>
      <c r="DU53" s="222">
        <v>0</v>
      </c>
      <c r="DV53" s="222">
        <v>0</v>
      </c>
      <c r="DW53" s="244">
        <v>1</v>
      </c>
      <c r="DX53" s="222">
        <v>2</v>
      </c>
      <c r="DY53" s="222">
        <v>0</v>
      </c>
      <c r="DZ53" s="222">
        <v>0</v>
      </c>
      <c r="EA53" s="222">
        <v>0</v>
      </c>
      <c r="EB53" s="244">
        <v>1</v>
      </c>
      <c r="EC53" s="222">
        <v>1</v>
      </c>
      <c r="ED53" s="222"/>
      <c r="EE53" s="222"/>
      <c r="EF53" s="222"/>
      <c r="EG53" s="244">
        <v>1</v>
      </c>
      <c r="EH53" s="222"/>
      <c r="EI53" s="222"/>
      <c r="EJ53" s="222"/>
      <c r="EK53" s="222"/>
      <c r="EL53" s="244">
        <v>1</v>
      </c>
      <c r="EM53" s="222"/>
      <c r="EN53" s="222"/>
      <c r="EO53" s="222"/>
      <c r="EP53" s="222"/>
      <c r="EQ53" s="244">
        <v>1</v>
      </c>
      <c r="ER53" s="222"/>
      <c r="ES53" s="222"/>
      <c r="ET53" s="222"/>
      <c r="EU53" s="222"/>
      <c r="EV53" s="244">
        <v>1</v>
      </c>
      <c r="EW53" s="222">
        <v>2</v>
      </c>
      <c r="EX53" s="222"/>
      <c r="EY53" s="222"/>
      <c r="EZ53" s="222">
        <v>1</v>
      </c>
      <c r="FA53" s="244">
        <v>1</v>
      </c>
      <c r="FB53" s="222">
        <v>2</v>
      </c>
      <c r="FC53" s="222"/>
      <c r="FD53" s="222"/>
      <c r="FE53" s="222">
        <v>1</v>
      </c>
      <c r="FF53" s="223">
        <f>7-(L53+Q53+V53+AA53+AF53+AK53+AP53)</f>
        <v>0</v>
      </c>
      <c r="FG53" s="90">
        <f t="shared" si="0"/>
        <v>30</v>
      </c>
      <c r="FH53" s="231">
        <f t="shared" si="1"/>
        <v>30</v>
      </c>
      <c r="FI53" s="235">
        <f t="shared" si="2"/>
        <v>37.5</v>
      </c>
      <c r="FJ53" s="236">
        <f t="shared" si="2"/>
        <v>3</v>
      </c>
      <c r="FK53" s="237">
        <f t="shared" si="2"/>
        <v>0</v>
      </c>
      <c r="FL53" s="239">
        <f t="shared" si="2"/>
        <v>6</v>
      </c>
      <c r="FM53" s="240"/>
      <c r="FN53" s="240"/>
      <c r="FO53" s="232"/>
      <c r="FP53" s="233"/>
      <c r="FQ53" s="234"/>
    </row>
    <row r="54" spans="1:173" ht="15.75" thickBot="1" x14ac:dyDescent="0.3">
      <c r="A54" s="88" t="s">
        <v>124</v>
      </c>
      <c r="B54" s="81">
        <v>50</v>
      </c>
      <c r="C54" s="43" t="s">
        <v>73</v>
      </c>
      <c r="D54" s="81">
        <v>47399166</v>
      </c>
      <c r="E54" s="83">
        <v>43617</v>
      </c>
      <c r="F54" s="84" t="s">
        <v>15</v>
      </c>
      <c r="G54" s="244">
        <v>1</v>
      </c>
      <c r="H54" s="222">
        <v>0.5</v>
      </c>
      <c r="I54" s="222">
        <v>0</v>
      </c>
      <c r="J54" s="222">
        <v>0</v>
      </c>
      <c r="K54" s="222">
        <v>0</v>
      </c>
      <c r="L54" s="244">
        <v>1</v>
      </c>
      <c r="M54" s="222">
        <v>1.25</v>
      </c>
      <c r="N54" s="222">
        <v>0</v>
      </c>
      <c r="O54" s="222">
        <v>0</v>
      </c>
      <c r="P54" s="222">
        <v>0</v>
      </c>
      <c r="Q54" s="244">
        <v>1</v>
      </c>
      <c r="R54" s="222">
        <v>2</v>
      </c>
      <c r="S54" s="222">
        <v>0</v>
      </c>
      <c r="T54" s="222">
        <v>0</v>
      </c>
      <c r="U54" s="222">
        <v>0</v>
      </c>
      <c r="V54" s="244">
        <v>1</v>
      </c>
      <c r="W54" s="222">
        <v>2</v>
      </c>
      <c r="X54" s="222">
        <v>1</v>
      </c>
      <c r="Y54" s="222">
        <v>0</v>
      </c>
      <c r="Z54" s="222">
        <v>0</v>
      </c>
      <c r="AA54" s="244">
        <v>1</v>
      </c>
      <c r="AB54" s="222">
        <v>2</v>
      </c>
      <c r="AC54" s="222">
        <v>0.25</v>
      </c>
      <c r="AD54" s="222">
        <v>0</v>
      </c>
      <c r="AE54" s="222">
        <v>0</v>
      </c>
      <c r="AF54" s="244">
        <v>1</v>
      </c>
      <c r="AG54" s="222">
        <v>1</v>
      </c>
      <c r="AH54" s="222">
        <v>0</v>
      </c>
      <c r="AI54" s="222">
        <v>0</v>
      </c>
      <c r="AJ54" s="222">
        <v>0</v>
      </c>
      <c r="AK54" s="244">
        <v>1</v>
      </c>
      <c r="AL54" s="222">
        <v>0</v>
      </c>
      <c r="AM54" s="222">
        <v>0</v>
      </c>
      <c r="AN54" s="222">
        <v>0</v>
      </c>
      <c r="AO54" s="222">
        <v>0</v>
      </c>
      <c r="AP54" s="244">
        <v>1</v>
      </c>
      <c r="AQ54" s="222">
        <v>1</v>
      </c>
      <c r="AR54" s="222">
        <v>0</v>
      </c>
      <c r="AS54" s="222">
        <v>0</v>
      </c>
      <c r="AT54" s="222">
        <v>0</v>
      </c>
      <c r="AU54" s="244">
        <v>1</v>
      </c>
      <c r="AV54" s="222">
        <v>1.5</v>
      </c>
      <c r="AW54" s="222">
        <v>0</v>
      </c>
      <c r="AX54" s="222">
        <v>0</v>
      </c>
      <c r="AY54" s="222">
        <v>0</v>
      </c>
      <c r="AZ54" s="244">
        <v>1</v>
      </c>
      <c r="BA54" s="222">
        <v>1</v>
      </c>
      <c r="BB54" s="222">
        <v>0</v>
      </c>
      <c r="BC54" s="222">
        <v>0</v>
      </c>
      <c r="BD54" s="222">
        <v>0</v>
      </c>
      <c r="BE54" s="244">
        <v>1</v>
      </c>
      <c r="BF54" s="222">
        <v>2</v>
      </c>
      <c r="BG54" s="222">
        <v>0.5</v>
      </c>
      <c r="BH54" s="222">
        <v>0</v>
      </c>
      <c r="BI54" s="222">
        <v>0</v>
      </c>
      <c r="BJ54" s="244">
        <v>1</v>
      </c>
      <c r="BK54" s="222">
        <v>2</v>
      </c>
      <c r="BL54" s="222">
        <v>1</v>
      </c>
      <c r="BM54" s="222">
        <v>0</v>
      </c>
      <c r="BN54" s="222">
        <v>0</v>
      </c>
      <c r="BO54" s="244">
        <v>1</v>
      </c>
      <c r="BP54" s="222">
        <v>2</v>
      </c>
      <c r="BQ54" s="222">
        <v>0</v>
      </c>
      <c r="BR54" s="222">
        <v>0</v>
      </c>
      <c r="BS54" s="222">
        <v>0</v>
      </c>
      <c r="BT54" s="244">
        <v>1</v>
      </c>
      <c r="BU54" s="222">
        <v>0</v>
      </c>
      <c r="BV54" s="222">
        <v>0</v>
      </c>
      <c r="BW54" s="222">
        <v>0</v>
      </c>
      <c r="BX54" s="222">
        <v>0</v>
      </c>
      <c r="BY54" s="244">
        <v>1</v>
      </c>
      <c r="BZ54" s="222">
        <v>1</v>
      </c>
      <c r="CA54" s="222">
        <v>0</v>
      </c>
      <c r="CB54" s="222">
        <v>0</v>
      </c>
      <c r="CC54" s="222">
        <v>0</v>
      </c>
      <c r="CD54" s="244">
        <v>1</v>
      </c>
      <c r="CE54" s="222">
        <v>0</v>
      </c>
      <c r="CF54" s="222">
        <v>0</v>
      </c>
      <c r="CG54" s="222">
        <v>0</v>
      </c>
      <c r="CH54" s="222">
        <v>0</v>
      </c>
      <c r="CI54" s="244">
        <v>1</v>
      </c>
      <c r="CJ54" s="222">
        <v>1.5</v>
      </c>
      <c r="CK54" s="222">
        <v>0</v>
      </c>
      <c r="CL54" s="222">
        <v>0</v>
      </c>
      <c r="CM54" s="222">
        <v>0</v>
      </c>
      <c r="CN54" s="244">
        <v>1</v>
      </c>
      <c r="CO54" s="222">
        <v>1</v>
      </c>
      <c r="CP54" s="222">
        <v>0</v>
      </c>
      <c r="CQ54" s="222">
        <v>0</v>
      </c>
      <c r="CR54" s="222">
        <v>0</v>
      </c>
      <c r="CS54" s="244">
        <v>1</v>
      </c>
      <c r="CT54" s="222">
        <v>1</v>
      </c>
      <c r="CU54" s="222">
        <v>0</v>
      </c>
      <c r="CV54" s="222">
        <v>0</v>
      </c>
      <c r="CW54" s="222">
        <v>0</v>
      </c>
      <c r="CX54" s="244">
        <v>1</v>
      </c>
      <c r="CY54" s="222">
        <v>0</v>
      </c>
      <c r="CZ54" s="222">
        <v>0</v>
      </c>
      <c r="DA54" s="222">
        <v>0</v>
      </c>
      <c r="DB54" s="222">
        <v>0</v>
      </c>
      <c r="DC54" s="244">
        <v>1</v>
      </c>
      <c r="DD54" s="222">
        <v>0</v>
      </c>
      <c r="DE54" s="222">
        <v>0</v>
      </c>
      <c r="DF54" s="222">
        <v>0</v>
      </c>
      <c r="DG54" s="222">
        <v>0</v>
      </c>
      <c r="DH54" s="244">
        <v>1</v>
      </c>
      <c r="DI54" s="222">
        <v>1.5</v>
      </c>
      <c r="DJ54" s="222">
        <v>0</v>
      </c>
      <c r="DK54" s="222">
        <v>0</v>
      </c>
      <c r="DL54" s="222">
        <v>0</v>
      </c>
      <c r="DM54" s="244">
        <v>1</v>
      </c>
      <c r="DN54" s="222">
        <v>1.5</v>
      </c>
      <c r="DO54" s="222">
        <v>0</v>
      </c>
      <c r="DP54" s="222">
        <v>0</v>
      </c>
      <c r="DQ54" s="222">
        <v>0</v>
      </c>
      <c r="DR54" s="244">
        <v>1</v>
      </c>
      <c r="DS54" s="222">
        <v>1.5</v>
      </c>
      <c r="DT54" s="222">
        <v>0</v>
      </c>
      <c r="DU54" s="222">
        <v>0</v>
      </c>
      <c r="DV54" s="222">
        <v>0</v>
      </c>
      <c r="DW54" s="244">
        <v>1</v>
      </c>
      <c r="DX54" s="222">
        <v>1.5</v>
      </c>
      <c r="DY54" s="222">
        <v>0</v>
      </c>
      <c r="DZ54" s="222">
        <v>0</v>
      </c>
      <c r="EA54" s="222">
        <v>0</v>
      </c>
      <c r="EB54" s="244">
        <v>1</v>
      </c>
      <c r="EC54" s="222">
        <v>1.5</v>
      </c>
      <c r="ED54" s="222"/>
      <c r="EE54" s="222"/>
      <c r="EF54" s="222"/>
      <c r="EG54" s="244">
        <v>1</v>
      </c>
      <c r="EH54" s="222">
        <v>0.5</v>
      </c>
      <c r="EI54" s="222"/>
      <c r="EJ54" s="222"/>
      <c r="EK54" s="222"/>
      <c r="EL54" s="244">
        <v>1</v>
      </c>
      <c r="EM54" s="222"/>
      <c r="EN54" s="222"/>
      <c r="EO54" s="222"/>
      <c r="EP54" s="222"/>
      <c r="EQ54" s="244">
        <v>1</v>
      </c>
      <c r="ER54" s="222">
        <v>1.5</v>
      </c>
      <c r="ES54" s="222"/>
      <c r="ET54" s="222"/>
      <c r="EU54" s="222"/>
      <c r="EV54" s="244">
        <v>1</v>
      </c>
      <c r="EW54" s="222"/>
      <c r="EX54" s="222"/>
      <c r="EY54" s="222"/>
      <c r="EZ54" s="222"/>
      <c r="FA54" s="244">
        <v>1</v>
      </c>
      <c r="FB54" s="222">
        <v>2</v>
      </c>
      <c r="FC54" s="222"/>
      <c r="FD54" s="222"/>
      <c r="FE54" s="222"/>
      <c r="FF54" s="223">
        <f>7-(L54+Q54+V54+AA54+AF54+AK54+AP54)</f>
        <v>0</v>
      </c>
      <c r="FG54" s="90">
        <f t="shared" si="0"/>
        <v>30</v>
      </c>
      <c r="FH54" s="231">
        <f t="shared" si="1"/>
        <v>30</v>
      </c>
      <c r="FI54" s="235">
        <f t="shared" si="2"/>
        <v>34.25</v>
      </c>
      <c r="FJ54" s="236">
        <f t="shared" si="2"/>
        <v>2.75</v>
      </c>
      <c r="FK54" s="237">
        <f t="shared" si="2"/>
        <v>0</v>
      </c>
      <c r="FL54" s="239">
        <f t="shared" si="2"/>
        <v>0</v>
      </c>
      <c r="FM54" s="240"/>
      <c r="FN54" s="240"/>
      <c r="FO54" s="232"/>
      <c r="FP54" s="233"/>
      <c r="FQ54" s="234"/>
    </row>
    <row r="55" spans="1:173" ht="15.75" thickBot="1" x14ac:dyDescent="0.3">
      <c r="A55" s="88"/>
      <c r="B55" s="113">
        <v>51</v>
      </c>
      <c r="C55" s="43" t="s">
        <v>146</v>
      </c>
      <c r="D55" s="81">
        <v>44427778</v>
      </c>
      <c r="E55" s="83">
        <v>44210</v>
      </c>
      <c r="F55" s="84" t="s">
        <v>15</v>
      </c>
      <c r="G55" s="244">
        <v>0</v>
      </c>
      <c r="H55" s="222">
        <v>0</v>
      </c>
      <c r="I55" s="222">
        <v>0</v>
      </c>
      <c r="J55" s="222">
        <v>0</v>
      </c>
      <c r="K55" s="222">
        <v>0</v>
      </c>
      <c r="L55" s="244">
        <v>1</v>
      </c>
      <c r="M55" s="222">
        <v>2</v>
      </c>
      <c r="N55" s="222">
        <v>1</v>
      </c>
      <c r="O55" s="222">
        <v>0</v>
      </c>
      <c r="P55" s="222">
        <v>0</v>
      </c>
      <c r="Q55" s="244">
        <v>1</v>
      </c>
      <c r="R55" s="222">
        <v>2</v>
      </c>
      <c r="S55" s="222">
        <v>0.5</v>
      </c>
      <c r="T55" s="222">
        <v>0</v>
      </c>
      <c r="U55" s="222">
        <v>0</v>
      </c>
      <c r="V55" s="244">
        <v>0</v>
      </c>
      <c r="W55" s="222">
        <v>0</v>
      </c>
      <c r="X55" s="222">
        <v>0</v>
      </c>
      <c r="Y55" s="222">
        <v>0</v>
      </c>
      <c r="Z55" s="222">
        <v>0</v>
      </c>
      <c r="AA55" s="244">
        <v>0</v>
      </c>
      <c r="AB55" s="222">
        <v>0</v>
      </c>
      <c r="AC55" s="222">
        <v>0</v>
      </c>
      <c r="AD55" s="222">
        <v>0</v>
      </c>
      <c r="AE55" s="222">
        <v>0</v>
      </c>
      <c r="AF55" s="244">
        <v>0</v>
      </c>
      <c r="AG55" s="222">
        <v>0</v>
      </c>
      <c r="AH55" s="222">
        <v>0</v>
      </c>
      <c r="AI55" s="222">
        <v>0</v>
      </c>
      <c r="AJ55" s="222">
        <v>0</v>
      </c>
      <c r="AK55" s="244">
        <v>1</v>
      </c>
      <c r="AL55" s="222">
        <v>0</v>
      </c>
      <c r="AM55" s="222">
        <v>0</v>
      </c>
      <c r="AN55" s="222">
        <v>0</v>
      </c>
      <c r="AO55" s="222">
        <v>0</v>
      </c>
      <c r="AP55" s="244">
        <v>1</v>
      </c>
      <c r="AQ55" s="222">
        <v>0</v>
      </c>
      <c r="AR55" s="222">
        <v>0</v>
      </c>
      <c r="AS55" s="222">
        <v>0</v>
      </c>
      <c r="AT55" s="222">
        <v>0</v>
      </c>
      <c r="AU55" s="244">
        <v>1</v>
      </c>
      <c r="AV55" s="222">
        <v>2</v>
      </c>
      <c r="AW55" s="222">
        <v>1</v>
      </c>
      <c r="AX55" s="222">
        <v>0</v>
      </c>
      <c r="AY55" s="222">
        <v>0</v>
      </c>
      <c r="AZ55" s="244">
        <v>1</v>
      </c>
      <c r="BA55" s="222">
        <v>2</v>
      </c>
      <c r="BB55" s="222">
        <v>1</v>
      </c>
      <c r="BC55" s="222">
        <v>0</v>
      </c>
      <c r="BD55" s="222">
        <v>0</v>
      </c>
      <c r="BE55" s="244">
        <v>1</v>
      </c>
      <c r="BF55" s="222">
        <v>2</v>
      </c>
      <c r="BG55" s="222">
        <v>0</v>
      </c>
      <c r="BH55" s="222">
        <v>0</v>
      </c>
      <c r="BI55" s="222">
        <v>0</v>
      </c>
      <c r="BJ55" s="244">
        <v>1</v>
      </c>
      <c r="BK55" s="222">
        <v>2</v>
      </c>
      <c r="BL55" s="222">
        <v>0</v>
      </c>
      <c r="BM55" s="222">
        <v>0</v>
      </c>
      <c r="BN55" s="222">
        <v>0</v>
      </c>
      <c r="BO55" s="244">
        <v>1</v>
      </c>
      <c r="BP55" s="222">
        <v>1</v>
      </c>
      <c r="BQ55" s="222">
        <v>0</v>
      </c>
      <c r="BR55" s="222">
        <v>0</v>
      </c>
      <c r="BS55" s="222">
        <v>0</v>
      </c>
      <c r="BT55" s="244">
        <v>1</v>
      </c>
      <c r="BU55" s="222">
        <v>0</v>
      </c>
      <c r="BV55" s="222">
        <v>0</v>
      </c>
      <c r="BW55" s="222">
        <v>0</v>
      </c>
      <c r="BX55" s="222">
        <v>0</v>
      </c>
      <c r="BY55" s="244">
        <v>1</v>
      </c>
      <c r="BZ55" s="222">
        <v>0</v>
      </c>
      <c r="CA55" s="222">
        <v>0</v>
      </c>
      <c r="CB55" s="222">
        <v>0</v>
      </c>
      <c r="CC55" s="222">
        <v>0</v>
      </c>
      <c r="CD55" s="244">
        <v>1</v>
      </c>
      <c r="CE55" s="222">
        <v>1.5</v>
      </c>
      <c r="CF55" s="222">
        <v>0</v>
      </c>
      <c r="CG55" s="222">
        <v>0</v>
      </c>
      <c r="CH55" s="222">
        <v>0</v>
      </c>
      <c r="CI55" s="244">
        <v>1</v>
      </c>
      <c r="CJ55" s="222">
        <v>0.5</v>
      </c>
      <c r="CK55" s="222">
        <v>0</v>
      </c>
      <c r="CL55" s="222">
        <v>0</v>
      </c>
      <c r="CM55" s="222">
        <v>0</v>
      </c>
      <c r="CN55" s="244">
        <v>1</v>
      </c>
      <c r="CO55" s="222">
        <v>0</v>
      </c>
      <c r="CP55" s="222">
        <v>0</v>
      </c>
      <c r="CQ55" s="222">
        <v>0</v>
      </c>
      <c r="CR55" s="222">
        <v>0</v>
      </c>
      <c r="CS55" s="244">
        <v>1</v>
      </c>
      <c r="CT55" s="222">
        <v>2</v>
      </c>
      <c r="CU55" s="222">
        <v>1</v>
      </c>
      <c r="CV55" s="222">
        <v>0</v>
      </c>
      <c r="CW55" s="222">
        <v>0</v>
      </c>
      <c r="CX55" s="244">
        <v>1</v>
      </c>
      <c r="CY55" s="222">
        <v>0</v>
      </c>
      <c r="CZ55" s="222">
        <v>0</v>
      </c>
      <c r="DA55" s="222">
        <v>0</v>
      </c>
      <c r="DB55" s="222">
        <v>0</v>
      </c>
      <c r="DC55" s="244">
        <v>1</v>
      </c>
      <c r="DD55" s="222">
        <v>0</v>
      </c>
      <c r="DE55" s="222">
        <v>0</v>
      </c>
      <c r="DF55" s="222">
        <v>0</v>
      </c>
      <c r="DG55" s="222">
        <v>0</v>
      </c>
      <c r="DH55" s="244">
        <v>1</v>
      </c>
      <c r="DI55" s="222">
        <v>0</v>
      </c>
      <c r="DJ55" s="222">
        <v>0</v>
      </c>
      <c r="DK55" s="222">
        <v>0</v>
      </c>
      <c r="DL55" s="222">
        <v>0</v>
      </c>
      <c r="DM55" s="244">
        <v>1</v>
      </c>
      <c r="DN55" s="222">
        <v>1</v>
      </c>
      <c r="DO55" s="222">
        <v>0</v>
      </c>
      <c r="DP55" s="222">
        <v>0</v>
      </c>
      <c r="DQ55" s="222">
        <v>0</v>
      </c>
      <c r="DR55" s="244">
        <v>1</v>
      </c>
      <c r="DS55" s="222">
        <v>0</v>
      </c>
      <c r="DT55" s="222">
        <v>0</v>
      </c>
      <c r="DU55" s="222">
        <v>0</v>
      </c>
      <c r="DV55" s="222">
        <v>0</v>
      </c>
      <c r="DW55" s="244">
        <v>1</v>
      </c>
      <c r="DX55" s="222">
        <v>0</v>
      </c>
      <c r="DY55" s="222">
        <v>0</v>
      </c>
      <c r="DZ55" s="222">
        <v>0</v>
      </c>
      <c r="EA55" s="222">
        <v>0</v>
      </c>
      <c r="EB55" s="244">
        <v>1</v>
      </c>
      <c r="EC55" s="222">
        <v>2</v>
      </c>
      <c r="ED55" s="222"/>
      <c r="EE55" s="222"/>
      <c r="EF55" s="222"/>
      <c r="EG55" s="244">
        <v>1</v>
      </c>
      <c r="EH55" s="222">
        <v>1</v>
      </c>
      <c r="EI55" s="222"/>
      <c r="EJ55" s="222"/>
      <c r="EK55" s="222"/>
      <c r="EL55" s="244">
        <v>1</v>
      </c>
      <c r="EM55" s="222"/>
      <c r="EN55" s="222"/>
      <c r="EO55" s="222"/>
      <c r="EP55" s="222"/>
      <c r="EQ55" s="244">
        <v>1</v>
      </c>
      <c r="ER55" s="222"/>
      <c r="ES55" s="222"/>
      <c r="ET55" s="222"/>
      <c r="EU55" s="222"/>
      <c r="EV55" s="244">
        <v>1</v>
      </c>
      <c r="EW55" s="222"/>
      <c r="EX55" s="222"/>
      <c r="EY55" s="222"/>
      <c r="EZ55" s="222"/>
      <c r="FA55" s="244">
        <v>1</v>
      </c>
      <c r="FB55" s="222"/>
      <c r="FC55" s="222"/>
      <c r="FD55" s="222"/>
      <c r="FE55" s="222"/>
      <c r="FF55" s="223"/>
      <c r="FG55" s="90">
        <f t="shared" si="0"/>
        <v>30</v>
      </c>
      <c r="FH55" s="231">
        <f t="shared" si="1"/>
        <v>30</v>
      </c>
      <c r="FI55" s="235">
        <f t="shared" si="2"/>
        <v>21</v>
      </c>
      <c r="FJ55" s="236">
        <f t="shared" si="2"/>
        <v>4.5</v>
      </c>
      <c r="FK55" s="237">
        <f t="shared" si="2"/>
        <v>0</v>
      </c>
      <c r="FL55" s="239">
        <f t="shared" si="2"/>
        <v>0</v>
      </c>
      <c r="FM55" s="240"/>
      <c r="FN55" s="240"/>
      <c r="FO55" s="232"/>
      <c r="FP55" s="233"/>
      <c r="FQ55" s="234"/>
    </row>
    <row r="56" spans="1:173" ht="15.75" thickBot="1" x14ac:dyDescent="0.3">
      <c r="A56" s="88" t="s">
        <v>124</v>
      </c>
      <c r="B56" s="81">
        <v>52</v>
      </c>
      <c r="C56" s="43" t="s">
        <v>76</v>
      </c>
      <c r="D56" s="81">
        <v>47096680</v>
      </c>
      <c r="E56" s="83">
        <v>43831</v>
      </c>
      <c r="F56" s="84" t="s">
        <v>15</v>
      </c>
      <c r="G56" s="244">
        <v>1</v>
      </c>
      <c r="H56" s="222">
        <v>2</v>
      </c>
      <c r="I56" s="222">
        <v>1</v>
      </c>
      <c r="J56" s="222">
        <v>0</v>
      </c>
      <c r="K56" s="222">
        <v>8</v>
      </c>
      <c r="L56" s="244">
        <v>1</v>
      </c>
      <c r="M56" s="222">
        <v>2</v>
      </c>
      <c r="N56" s="222">
        <v>1</v>
      </c>
      <c r="O56" s="222">
        <v>0</v>
      </c>
      <c r="P56" s="222">
        <v>8</v>
      </c>
      <c r="Q56" s="244">
        <v>1</v>
      </c>
      <c r="R56" s="222">
        <v>2</v>
      </c>
      <c r="S56" s="222">
        <v>1</v>
      </c>
      <c r="T56" s="222">
        <v>0</v>
      </c>
      <c r="U56" s="222">
        <v>8</v>
      </c>
      <c r="V56" s="244">
        <v>1</v>
      </c>
      <c r="W56" s="222">
        <v>2</v>
      </c>
      <c r="X56" s="222">
        <v>1</v>
      </c>
      <c r="Y56" s="222">
        <v>0</v>
      </c>
      <c r="Z56" s="222">
        <v>8</v>
      </c>
      <c r="AA56" s="244">
        <v>1</v>
      </c>
      <c r="AB56" s="222">
        <v>2</v>
      </c>
      <c r="AC56" s="222">
        <v>1</v>
      </c>
      <c r="AD56" s="222">
        <v>0</v>
      </c>
      <c r="AE56" s="222">
        <v>8</v>
      </c>
      <c r="AF56" s="244">
        <v>1</v>
      </c>
      <c r="AG56" s="222">
        <v>2</v>
      </c>
      <c r="AH56" s="222">
        <v>1</v>
      </c>
      <c r="AI56" s="222">
        <v>0</v>
      </c>
      <c r="AJ56" s="222">
        <v>8</v>
      </c>
      <c r="AK56" s="244">
        <v>1</v>
      </c>
      <c r="AL56" s="222">
        <v>0</v>
      </c>
      <c r="AM56" s="222">
        <v>0</v>
      </c>
      <c r="AN56" s="222">
        <v>0</v>
      </c>
      <c r="AO56" s="222">
        <v>0</v>
      </c>
      <c r="AP56" s="244">
        <v>1</v>
      </c>
      <c r="AQ56" s="222">
        <v>0</v>
      </c>
      <c r="AR56" s="222">
        <v>0</v>
      </c>
      <c r="AS56" s="222">
        <v>0</v>
      </c>
      <c r="AT56" s="222">
        <v>0</v>
      </c>
      <c r="AU56" s="244">
        <v>1</v>
      </c>
      <c r="AV56" s="222">
        <v>2</v>
      </c>
      <c r="AW56" s="222">
        <v>1</v>
      </c>
      <c r="AX56" s="222">
        <v>0</v>
      </c>
      <c r="AY56" s="222">
        <v>0</v>
      </c>
      <c r="AZ56" s="244">
        <v>1</v>
      </c>
      <c r="BA56" s="222">
        <v>2</v>
      </c>
      <c r="BB56" s="222">
        <v>1</v>
      </c>
      <c r="BC56" s="222">
        <v>0</v>
      </c>
      <c r="BD56" s="222">
        <v>0</v>
      </c>
      <c r="BE56" s="244">
        <v>1</v>
      </c>
      <c r="BF56" s="222">
        <v>2</v>
      </c>
      <c r="BG56" s="222">
        <v>0.5</v>
      </c>
      <c r="BH56" s="222">
        <v>0</v>
      </c>
      <c r="BI56" s="222">
        <v>0</v>
      </c>
      <c r="BJ56" s="244">
        <v>1</v>
      </c>
      <c r="BK56" s="222">
        <v>2</v>
      </c>
      <c r="BL56" s="222">
        <v>0.5</v>
      </c>
      <c r="BM56" s="222">
        <v>0</v>
      </c>
      <c r="BN56" s="222">
        <v>0</v>
      </c>
      <c r="BO56" s="244">
        <v>1</v>
      </c>
      <c r="BP56" s="222">
        <v>1</v>
      </c>
      <c r="BQ56" s="222">
        <v>0</v>
      </c>
      <c r="BR56" s="222">
        <v>0</v>
      </c>
      <c r="BS56" s="222">
        <v>0</v>
      </c>
      <c r="BT56" s="244">
        <v>1</v>
      </c>
      <c r="BU56" s="222">
        <v>0</v>
      </c>
      <c r="BV56" s="222">
        <v>0</v>
      </c>
      <c r="BW56" s="222">
        <v>0</v>
      </c>
      <c r="BX56" s="222">
        <v>0</v>
      </c>
      <c r="BY56" s="244">
        <v>1</v>
      </c>
      <c r="BZ56" s="222">
        <v>1</v>
      </c>
      <c r="CA56" s="222">
        <v>0</v>
      </c>
      <c r="CB56" s="222">
        <v>0</v>
      </c>
      <c r="CC56" s="222">
        <v>0</v>
      </c>
      <c r="CD56" s="244">
        <v>1</v>
      </c>
      <c r="CE56" s="222">
        <v>1.5</v>
      </c>
      <c r="CF56" s="222">
        <v>0</v>
      </c>
      <c r="CG56" s="222">
        <v>0</v>
      </c>
      <c r="CH56" s="222">
        <v>0</v>
      </c>
      <c r="CI56" s="244">
        <v>1</v>
      </c>
      <c r="CJ56" s="222">
        <v>0.5</v>
      </c>
      <c r="CK56" s="222">
        <v>0</v>
      </c>
      <c r="CL56" s="222">
        <v>0</v>
      </c>
      <c r="CM56" s="222">
        <v>0</v>
      </c>
      <c r="CN56" s="244">
        <v>1</v>
      </c>
      <c r="CO56" s="222">
        <v>0.5</v>
      </c>
      <c r="CP56" s="222">
        <v>0</v>
      </c>
      <c r="CQ56" s="222">
        <v>0</v>
      </c>
      <c r="CR56" s="222">
        <v>0</v>
      </c>
      <c r="CS56" s="244">
        <v>1</v>
      </c>
      <c r="CT56" s="222">
        <v>2</v>
      </c>
      <c r="CU56" s="222">
        <v>0.5</v>
      </c>
      <c r="CV56" s="222">
        <v>0</v>
      </c>
      <c r="CW56" s="222">
        <v>0</v>
      </c>
      <c r="CX56" s="244">
        <v>1</v>
      </c>
      <c r="CY56" s="222">
        <v>1</v>
      </c>
      <c r="CZ56" s="222">
        <v>0</v>
      </c>
      <c r="DA56" s="222">
        <v>0</v>
      </c>
      <c r="DB56" s="222">
        <v>0</v>
      </c>
      <c r="DC56" s="244">
        <v>1</v>
      </c>
      <c r="DD56" s="222">
        <v>0</v>
      </c>
      <c r="DE56" s="222">
        <v>0</v>
      </c>
      <c r="DF56" s="222">
        <v>0</v>
      </c>
      <c r="DG56" s="222">
        <v>0</v>
      </c>
      <c r="DH56" s="244">
        <v>1</v>
      </c>
      <c r="DI56" s="222">
        <v>1.5</v>
      </c>
      <c r="DJ56" s="222">
        <v>0</v>
      </c>
      <c r="DK56" s="222">
        <v>0</v>
      </c>
      <c r="DL56" s="222">
        <v>0</v>
      </c>
      <c r="DM56" s="244">
        <v>1</v>
      </c>
      <c r="DN56" s="222">
        <v>0</v>
      </c>
      <c r="DO56" s="222">
        <v>0</v>
      </c>
      <c r="DP56" s="222">
        <v>0</v>
      </c>
      <c r="DQ56" s="222">
        <v>0</v>
      </c>
      <c r="DR56" s="244">
        <v>1</v>
      </c>
      <c r="DS56" s="222">
        <v>2</v>
      </c>
      <c r="DT56" s="222">
        <v>0</v>
      </c>
      <c r="DU56" s="222">
        <v>0</v>
      </c>
      <c r="DV56" s="222">
        <v>0</v>
      </c>
      <c r="DW56" s="244">
        <v>1</v>
      </c>
      <c r="DX56" s="222">
        <v>0</v>
      </c>
      <c r="DY56" s="222">
        <v>0</v>
      </c>
      <c r="DZ56" s="222">
        <v>0</v>
      </c>
      <c r="EA56" s="222">
        <v>0</v>
      </c>
      <c r="EB56" s="244">
        <v>1</v>
      </c>
      <c r="EC56" s="222">
        <v>2</v>
      </c>
      <c r="ED56" s="222"/>
      <c r="EE56" s="222"/>
      <c r="EF56" s="222"/>
      <c r="EG56" s="244">
        <v>1</v>
      </c>
      <c r="EH56" s="222">
        <v>0.5</v>
      </c>
      <c r="EI56" s="222"/>
      <c r="EJ56" s="222"/>
      <c r="EK56" s="222"/>
      <c r="EL56" s="244">
        <v>1</v>
      </c>
      <c r="EM56" s="222"/>
      <c r="EN56" s="222"/>
      <c r="EO56" s="222"/>
      <c r="EP56" s="222"/>
      <c r="EQ56" s="244">
        <v>1</v>
      </c>
      <c r="ER56" s="222">
        <v>2</v>
      </c>
      <c r="ES56" s="222"/>
      <c r="ET56" s="222"/>
      <c r="EU56" s="222"/>
      <c r="EV56" s="244">
        <v>1</v>
      </c>
      <c r="EW56" s="222">
        <v>1</v>
      </c>
      <c r="EX56" s="222"/>
      <c r="EY56" s="222"/>
      <c r="EZ56" s="222"/>
      <c r="FA56" s="244">
        <v>1</v>
      </c>
      <c r="FB56" s="222">
        <v>2</v>
      </c>
      <c r="FC56" s="222">
        <v>1</v>
      </c>
      <c r="FD56" s="222"/>
      <c r="FE56" s="222"/>
      <c r="FF56" s="223">
        <f>7-(L56+Q56+V56+AA56+AF56+AK56+AP56)</f>
        <v>0</v>
      </c>
      <c r="FG56" s="90">
        <f t="shared" si="0"/>
        <v>30</v>
      </c>
      <c r="FH56" s="231">
        <f t="shared" si="1"/>
        <v>30</v>
      </c>
      <c r="FI56" s="235">
        <f t="shared" si="2"/>
        <v>38.5</v>
      </c>
      <c r="FJ56" s="236">
        <f t="shared" si="2"/>
        <v>10.5</v>
      </c>
      <c r="FK56" s="237">
        <f t="shared" si="2"/>
        <v>0</v>
      </c>
      <c r="FL56" s="239">
        <f t="shared" si="2"/>
        <v>48</v>
      </c>
      <c r="FM56" s="240"/>
      <c r="FN56" s="240"/>
      <c r="FO56" s="232"/>
      <c r="FP56" s="233"/>
      <c r="FQ56" s="234"/>
    </row>
    <row r="57" spans="1:173" x14ac:dyDescent="0.25">
      <c r="A57" s="88" t="s">
        <v>125</v>
      </c>
      <c r="B57" s="113">
        <v>53</v>
      </c>
      <c r="C57" s="43" t="s">
        <v>78</v>
      </c>
      <c r="D57" s="81">
        <v>18158277</v>
      </c>
      <c r="E57" s="83">
        <v>43617</v>
      </c>
      <c r="F57" s="84" t="s">
        <v>15</v>
      </c>
      <c r="G57" s="244">
        <v>1</v>
      </c>
      <c r="H57" s="222">
        <v>0</v>
      </c>
      <c r="I57" s="222">
        <v>0</v>
      </c>
      <c r="J57" s="222">
        <v>0</v>
      </c>
      <c r="K57" s="222">
        <v>0</v>
      </c>
      <c r="L57" s="244">
        <v>1</v>
      </c>
      <c r="M57" s="222">
        <v>0</v>
      </c>
      <c r="N57" s="222">
        <v>0</v>
      </c>
      <c r="O57" s="222">
        <v>0</v>
      </c>
      <c r="P57" s="222">
        <v>0</v>
      </c>
      <c r="Q57" s="244">
        <v>1</v>
      </c>
      <c r="R57" s="222">
        <v>0</v>
      </c>
      <c r="S57" s="222">
        <v>0</v>
      </c>
      <c r="T57" s="222">
        <v>0</v>
      </c>
      <c r="U57" s="222">
        <v>0</v>
      </c>
      <c r="V57" s="244">
        <v>1</v>
      </c>
      <c r="W57" s="222">
        <v>0</v>
      </c>
      <c r="X57" s="222">
        <v>0</v>
      </c>
      <c r="Y57" s="222">
        <v>0</v>
      </c>
      <c r="Z57" s="222">
        <v>0</v>
      </c>
      <c r="AA57" s="244">
        <v>1</v>
      </c>
      <c r="AB57" s="222">
        <v>2</v>
      </c>
      <c r="AC57" s="222">
        <v>1.25</v>
      </c>
      <c r="AD57" s="222">
        <v>0</v>
      </c>
      <c r="AE57" s="222">
        <v>0</v>
      </c>
      <c r="AF57" s="244">
        <v>1</v>
      </c>
      <c r="AG57" s="222">
        <v>2</v>
      </c>
      <c r="AH57" s="222">
        <v>0</v>
      </c>
      <c r="AI57" s="222">
        <v>0</v>
      </c>
      <c r="AJ57" s="222">
        <v>0</v>
      </c>
      <c r="AK57" s="244">
        <v>1</v>
      </c>
      <c r="AL57" s="222">
        <v>0</v>
      </c>
      <c r="AM57" s="222">
        <v>0</v>
      </c>
      <c r="AN57" s="222">
        <v>0</v>
      </c>
      <c r="AO57" s="222">
        <v>0</v>
      </c>
      <c r="AP57" s="244">
        <v>1</v>
      </c>
      <c r="AQ57" s="222">
        <v>2</v>
      </c>
      <c r="AR57" s="222">
        <v>1</v>
      </c>
      <c r="AS57" s="222">
        <v>0</v>
      </c>
      <c r="AT57" s="222">
        <v>0</v>
      </c>
      <c r="AU57" s="244">
        <v>1</v>
      </c>
      <c r="AV57" s="222">
        <v>2</v>
      </c>
      <c r="AW57" s="222">
        <v>1.25</v>
      </c>
      <c r="AX57" s="222">
        <v>0</v>
      </c>
      <c r="AY57" s="222">
        <v>0</v>
      </c>
      <c r="AZ57" s="244">
        <v>1</v>
      </c>
      <c r="BA57" s="222">
        <v>2</v>
      </c>
      <c r="BB57" s="222">
        <v>0.25</v>
      </c>
      <c r="BC57" s="222">
        <v>0</v>
      </c>
      <c r="BD57" s="222">
        <v>0</v>
      </c>
      <c r="BE57" s="244">
        <v>1</v>
      </c>
      <c r="BF57" s="222">
        <v>2</v>
      </c>
      <c r="BG57" s="222">
        <v>0.25</v>
      </c>
      <c r="BH57" s="222">
        <v>0</v>
      </c>
      <c r="BI57" s="222">
        <v>0</v>
      </c>
      <c r="BJ57" s="244">
        <v>1</v>
      </c>
      <c r="BK57" s="222">
        <v>2</v>
      </c>
      <c r="BL57" s="222">
        <v>1.5</v>
      </c>
      <c r="BM57" s="222">
        <v>0</v>
      </c>
      <c r="BN57" s="222">
        <v>0</v>
      </c>
      <c r="BO57" s="244">
        <v>1</v>
      </c>
      <c r="BP57" s="222">
        <v>2</v>
      </c>
      <c r="BQ57" s="222">
        <v>1</v>
      </c>
      <c r="BR57" s="222">
        <v>0</v>
      </c>
      <c r="BS57" s="222">
        <v>0</v>
      </c>
      <c r="BT57" s="244">
        <v>1</v>
      </c>
      <c r="BU57" s="222">
        <v>0</v>
      </c>
      <c r="BV57" s="222">
        <v>0</v>
      </c>
      <c r="BW57" s="222">
        <v>0</v>
      </c>
      <c r="BX57" s="222">
        <v>0</v>
      </c>
      <c r="BY57" s="244">
        <v>1</v>
      </c>
      <c r="BZ57" s="222">
        <v>2</v>
      </c>
      <c r="CA57" s="222">
        <v>1</v>
      </c>
      <c r="CB57" s="222">
        <v>0</v>
      </c>
      <c r="CC57" s="222">
        <v>0</v>
      </c>
      <c r="CD57" s="244">
        <v>1</v>
      </c>
      <c r="CE57" s="222">
        <v>2</v>
      </c>
      <c r="CF57" s="222">
        <v>1</v>
      </c>
      <c r="CG57" s="222">
        <v>0</v>
      </c>
      <c r="CH57" s="222">
        <v>0</v>
      </c>
      <c r="CI57" s="244">
        <v>1</v>
      </c>
      <c r="CJ57" s="222">
        <v>2</v>
      </c>
      <c r="CK57" s="222">
        <v>1</v>
      </c>
      <c r="CL57" s="222">
        <v>0</v>
      </c>
      <c r="CM57" s="222">
        <v>0</v>
      </c>
      <c r="CN57" s="244">
        <v>1</v>
      </c>
      <c r="CO57" s="222">
        <v>2</v>
      </c>
      <c r="CP57" s="222">
        <v>1.5</v>
      </c>
      <c r="CQ57" s="222">
        <v>0</v>
      </c>
      <c r="CR57" s="222">
        <v>0</v>
      </c>
      <c r="CS57" s="244">
        <v>1</v>
      </c>
      <c r="CT57" s="222">
        <v>2</v>
      </c>
      <c r="CU57" s="222">
        <v>1</v>
      </c>
      <c r="CV57" s="222">
        <v>0</v>
      </c>
      <c r="CW57" s="222">
        <v>0</v>
      </c>
      <c r="CX57" s="244">
        <v>1</v>
      </c>
      <c r="CY57" s="222">
        <v>2</v>
      </c>
      <c r="CZ57" s="222">
        <v>1</v>
      </c>
      <c r="DA57" s="222">
        <v>0</v>
      </c>
      <c r="DB57" s="222">
        <v>0</v>
      </c>
      <c r="DC57" s="244">
        <v>1</v>
      </c>
      <c r="DD57" s="222">
        <v>0</v>
      </c>
      <c r="DE57" s="222">
        <v>0</v>
      </c>
      <c r="DF57" s="222">
        <v>0</v>
      </c>
      <c r="DG57" s="222">
        <v>0</v>
      </c>
      <c r="DH57" s="244">
        <v>1</v>
      </c>
      <c r="DI57" s="222">
        <v>2</v>
      </c>
      <c r="DJ57" s="222">
        <v>1.5</v>
      </c>
      <c r="DK57" s="222">
        <v>0</v>
      </c>
      <c r="DL57" s="222">
        <v>0</v>
      </c>
      <c r="DM57" s="244">
        <v>1</v>
      </c>
      <c r="DN57" s="222">
        <v>2</v>
      </c>
      <c r="DO57" s="222">
        <v>1.5</v>
      </c>
      <c r="DP57" s="222">
        <v>0</v>
      </c>
      <c r="DQ57" s="222">
        <v>0</v>
      </c>
      <c r="DR57" s="244">
        <v>0</v>
      </c>
      <c r="DS57" s="222">
        <v>0</v>
      </c>
      <c r="DT57" s="222">
        <v>0</v>
      </c>
      <c r="DU57" s="222">
        <v>0</v>
      </c>
      <c r="DV57" s="222">
        <v>0</v>
      </c>
      <c r="DW57" s="244">
        <v>1</v>
      </c>
      <c r="DX57" s="222">
        <v>2</v>
      </c>
      <c r="DY57" s="222">
        <v>1</v>
      </c>
      <c r="DZ57" s="222">
        <v>0</v>
      </c>
      <c r="EA57" s="222">
        <v>0</v>
      </c>
      <c r="EB57" s="244">
        <v>1</v>
      </c>
      <c r="EC57" s="222">
        <v>2</v>
      </c>
      <c r="ED57" s="222">
        <v>1.5</v>
      </c>
      <c r="EE57" s="222"/>
      <c r="EF57" s="222"/>
      <c r="EG57" s="244">
        <v>1</v>
      </c>
      <c r="EH57" s="222">
        <v>2</v>
      </c>
      <c r="EI57" s="222"/>
      <c r="EJ57" s="222"/>
      <c r="EK57" s="222"/>
      <c r="EL57" s="244">
        <f>6.67/8</f>
        <v>0.83374999999999999</v>
      </c>
      <c r="EM57" s="222"/>
      <c r="EN57" s="222"/>
      <c r="EO57" s="222"/>
      <c r="EP57" s="222"/>
      <c r="EQ57" s="244">
        <v>1</v>
      </c>
      <c r="ER57" s="222">
        <v>2</v>
      </c>
      <c r="ES57" s="222"/>
      <c r="ET57" s="222"/>
      <c r="EU57" s="222"/>
      <c r="EV57" s="244">
        <v>1</v>
      </c>
      <c r="EW57" s="222">
        <v>1</v>
      </c>
      <c r="EX57" s="222"/>
      <c r="EY57" s="222"/>
      <c r="EZ57" s="222"/>
      <c r="FA57" s="244">
        <v>1</v>
      </c>
      <c r="FB57" s="222">
        <v>2</v>
      </c>
      <c r="FC57" s="222">
        <v>1</v>
      </c>
      <c r="FD57" s="222"/>
      <c r="FE57" s="222"/>
      <c r="FF57" s="223">
        <f>7-(L57+Q57+V57+AA57+AF57+AK57+AP57)</f>
        <v>0</v>
      </c>
      <c r="FG57" s="90">
        <f t="shared" si="0"/>
        <v>28.833749999999998</v>
      </c>
      <c r="FH57" s="231">
        <f t="shared" si="1"/>
        <v>28.833749999999998</v>
      </c>
      <c r="FI57" s="235">
        <f t="shared" si="2"/>
        <v>43</v>
      </c>
      <c r="FJ57" s="236">
        <f t="shared" si="2"/>
        <v>19.5</v>
      </c>
      <c r="FK57" s="237">
        <f t="shared" si="2"/>
        <v>0</v>
      </c>
      <c r="FL57" s="239">
        <f t="shared" si="2"/>
        <v>0</v>
      </c>
      <c r="FM57" s="240"/>
      <c r="FN57" s="240"/>
      <c r="FO57" s="232"/>
      <c r="FP57" s="233"/>
      <c r="FQ57" s="234"/>
    </row>
    <row r="58" spans="1:173" x14ac:dyDescent="0.25">
      <c r="AK58" s="2"/>
      <c r="AL58" s="2"/>
      <c r="AM58" s="2"/>
      <c r="AN58" s="2"/>
      <c r="CW58" s="2"/>
      <c r="CX58" s="47"/>
      <c r="CY58" s="47"/>
      <c r="CZ58" s="47"/>
      <c r="DA58" s="47"/>
      <c r="DB58" s="47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47"/>
      <c r="EH58" s="47"/>
      <c r="EI58" s="47"/>
      <c r="EJ58" s="47"/>
      <c r="EK58" s="47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G58" s="8">
        <f t="shared" ref="FG58:FL58" si="6">SUM(FG5:FG57)</f>
        <v>1579.8600000000001</v>
      </c>
      <c r="FH58" s="8">
        <f t="shared" si="6"/>
        <v>1579.5687500000001</v>
      </c>
      <c r="FI58" s="8">
        <f t="shared" si="6"/>
        <v>1820.1599999999999</v>
      </c>
      <c r="FJ58" s="8">
        <f t="shared" si="6"/>
        <v>501.8</v>
      </c>
      <c r="FK58" s="8">
        <f t="shared" si="6"/>
        <v>0</v>
      </c>
      <c r="FL58" s="8">
        <f t="shared" si="6"/>
        <v>1292</v>
      </c>
      <c r="FM58" s="8"/>
      <c r="FN58" s="8"/>
      <c r="FO58" s="8">
        <f>SUM(FO5:FO57)</f>
        <v>0</v>
      </c>
      <c r="FP58" s="8">
        <f>SUM(FP5:FP57)</f>
        <v>0</v>
      </c>
      <c r="FQ58" s="8">
        <f>SUM(FQ5:FQ57)</f>
        <v>0</v>
      </c>
    </row>
    <row r="59" spans="1:173" x14ac:dyDescent="0.25">
      <c r="G59" s="6">
        <f>SUM(G5:G57)</f>
        <v>52</v>
      </c>
      <c r="H59" s="6">
        <f t="shared" ref="H59:AM59" si="7">SUM(H5:H58)</f>
        <v>79</v>
      </c>
      <c r="I59" s="6">
        <f t="shared" si="7"/>
        <v>25.45</v>
      </c>
      <c r="J59" s="6">
        <f t="shared" si="7"/>
        <v>0</v>
      </c>
      <c r="K59" s="6">
        <f t="shared" si="7"/>
        <v>65</v>
      </c>
      <c r="L59" s="6">
        <f t="shared" si="7"/>
        <v>53</v>
      </c>
      <c r="M59" s="6">
        <f t="shared" si="7"/>
        <v>81.75</v>
      </c>
      <c r="N59" s="6">
        <f t="shared" si="7"/>
        <v>25.87</v>
      </c>
      <c r="O59" s="6">
        <f t="shared" si="7"/>
        <v>0</v>
      </c>
      <c r="P59" s="6">
        <f t="shared" si="7"/>
        <v>63.5</v>
      </c>
      <c r="Q59" s="6">
        <f t="shared" si="7"/>
        <v>52</v>
      </c>
      <c r="R59" s="6">
        <f t="shared" si="7"/>
        <v>78.5</v>
      </c>
      <c r="S59" s="6">
        <f t="shared" si="7"/>
        <v>24.18</v>
      </c>
      <c r="T59" s="6">
        <f t="shared" si="7"/>
        <v>0</v>
      </c>
      <c r="U59" s="6">
        <f t="shared" si="7"/>
        <v>59</v>
      </c>
      <c r="V59" s="6">
        <f t="shared" si="7"/>
        <v>50.75</v>
      </c>
      <c r="W59" s="6">
        <f t="shared" si="7"/>
        <v>68</v>
      </c>
      <c r="X59" s="6">
        <f t="shared" si="7"/>
        <v>29</v>
      </c>
      <c r="Y59" s="6">
        <f t="shared" si="7"/>
        <v>0</v>
      </c>
      <c r="Z59" s="6">
        <f t="shared" si="7"/>
        <v>57</v>
      </c>
      <c r="AA59" s="6">
        <f t="shared" si="7"/>
        <v>50.8125</v>
      </c>
      <c r="AB59" s="6">
        <f t="shared" si="7"/>
        <v>70.25</v>
      </c>
      <c r="AC59" s="6">
        <f t="shared" si="7"/>
        <v>23.75</v>
      </c>
      <c r="AD59" s="6">
        <f t="shared" si="7"/>
        <v>0</v>
      </c>
      <c r="AE59" s="6">
        <f t="shared" si="7"/>
        <v>57</v>
      </c>
      <c r="AF59" s="6">
        <f t="shared" si="7"/>
        <v>50</v>
      </c>
      <c r="AG59" s="6">
        <f t="shared" si="7"/>
        <v>56</v>
      </c>
      <c r="AH59" s="6">
        <f t="shared" si="7"/>
        <v>18</v>
      </c>
      <c r="AI59" s="6">
        <f t="shared" si="7"/>
        <v>0</v>
      </c>
      <c r="AJ59" s="6">
        <f t="shared" si="7"/>
        <v>57</v>
      </c>
      <c r="AK59" s="6">
        <f t="shared" si="7"/>
        <v>52.261250000000004</v>
      </c>
      <c r="AL59" s="6">
        <f t="shared" si="7"/>
        <v>0</v>
      </c>
      <c r="AM59" s="6">
        <f t="shared" si="7"/>
        <v>0</v>
      </c>
      <c r="AN59" s="6">
        <f t="shared" ref="AN59:BS59" si="8">SUM(AN5:AN58)</f>
        <v>0</v>
      </c>
      <c r="AO59" s="6">
        <f t="shared" si="8"/>
        <v>0</v>
      </c>
      <c r="AP59" s="6">
        <f t="shared" si="8"/>
        <v>53</v>
      </c>
      <c r="AQ59" s="6">
        <f t="shared" si="8"/>
        <v>76</v>
      </c>
      <c r="AR59" s="6">
        <f t="shared" si="8"/>
        <v>32.83</v>
      </c>
      <c r="AS59" s="6">
        <f t="shared" si="8"/>
        <v>0</v>
      </c>
      <c r="AT59" s="6">
        <f t="shared" si="8"/>
        <v>71</v>
      </c>
      <c r="AU59" s="6">
        <f t="shared" si="8"/>
        <v>53</v>
      </c>
      <c r="AV59" s="6">
        <f t="shared" si="8"/>
        <v>78.5</v>
      </c>
      <c r="AW59" s="6">
        <f t="shared" si="8"/>
        <v>41.22</v>
      </c>
      <c r="AX59" s="6">
        <f t="shared" si="8"/>
        <v>0</v>
      </c>
      <c r="AY59" s="6">
        <f t="shared" si="8"/>
        <v>71</v>
      </c>
      <c r="AZ59" s="6">
        <f t="shared" si="8"/>
        <v>53</v>
      </c>
      <c r="BA59" s="6">
        <f t="shared" si="8"/>
        <v>86</v>
      </c>
      <c r="BB59" s="6">
        <f t="shared" si="8"/>
        <v>35.5</v>
      </c>
      <c r="BC59" s="6">
        <f t="shared" si="8"/>
        <v>0</v>
      </c>
      <c r="BD59" s="6">
        <f t="shared" si="8"/>
        <v>64</v>
      </c>
      <c r="BE59" s="6">
        <f t="shared" si="8"/>
        <v>53</v>
      </c>
      <c r="BF59" s="6">
        <f t="shared" si="8"/>
        <v>88.83</v>
      </c>
      <c r="BG59" s="6">
        <f t="shared" si="8"/>
        <v>17.5</v>
      </c>
      <c r="BH59" s="6">
        <f t="shared" si="8"/>
        <v>0</v>
      </c>
      <c r="BI59" s="6">
        <f t="shared" si="8"/>
        <v>54</v>
      </c>
      <c r="BJ59" s="6">
        <f t="shared" si="8"/>
        <v>52</v>
      </c>
      <c r="BK59" s="6">
        <f t="shared" si="8"/>
        <v>88</v>
      </c>
      <c r="BL59" s="6">
        <f t="shared" si="8"/>
        <v>25.75</v>
      </c>
      <c r="BM59" s="6">
        <f t="shared" si="8"/>
        <v>0</v>
      </c>
      <c r="BN59" s="6">
        <f t="shared" si="8"/>
        <v>63</v>
      </c>
      <c r="BO59" s="6">
        <f t="shared" si="8"/>
        <v>53</v>
      </c>
      <c r="BP59" s="6">
        <f t="shared" si="8"/>
        <v>43.83</v>
      </c>
      <c r="BQ59" s="6">
        <f t="shared" si="8"/>
        <v>7</v>
      </c>
      <c r="BR59" s="6">
        <f t="shared" si="8"/>
        <v>0</v>
      </c>
      <c r="BS59" s="6">
        <f t="shared" si="8"/>
        <v>50</v>
      </c>
      <c r="BT59" s="6">
        <f t="shared" ref="BT59:CY59" si="9">SUM(BT5:BT58)</f>
        <v>52.833749999999995</v>
      </c>
      <c r="BU59" s="6">
        <f t="shared" si="9"/>
        <v>0</v>
      </c>
      <c r="BV59" s="6">
        <f t="shared" si="9"/>
        <v>0</v>
      </c>
      <c r="BW59" s="6">
        <f t="shared" si="9"/>
        <v>0</v>
      </c>
      <c r="BX59" s="6">
        <f t="shared" si="9"/>
        <v>0</v>
      </c>
      <c r="BY59" s="6">
        <f t="shared" si="9"/>
        <v>53</v>
      </c>
      <c r="BZ59" s="6">
        <f t="shared" si="9"/>
        <v>60</v>
      </c>
      <c r="CA59" s="6">
        <f t="shared" si="9"/>
        <v>12</v>
      </c>
      <c r="CB59" s="6">
        <f t="shared" si="9"/>
        <v>0</v>
      </c>
      <c r="CC59" s="6">
        <f t="shared" si="9"/>
        <v>41</v>
      </c>
      <c r="CD59" s="6">
        <f t="shared" si="9"/>
        <v>52</v>
      </c>
      <c r="CE59" s="6">
        <f t="shared" si="9"/>
        <v>56.25</v>
      </c>
      <c r="CF59" s="6">
        <f t="shared" si="9"/>
        <v>7.5</v>
      </c>
      <c r="CG59" s="6">
        <f t="shared" si="9"/>
        <v>0</v>
      </c>
      <c r="CH59" s="6">
        <f t="shared" si="9"/>
        <v>43</v>
      </c>
      <c r="CI59" s="6">
        <f t="shared" si="9"/>
        <v>52</v>
      </c>
      <c r="CJ59" s="6">
        <f t="shared" si="9"/>
        <v>67</v>
      </c>
      <c r="CK59" s="6">
        <f t="shared" si="9"/>
        <v>16.25</v>
      </c>
      <c r="CL59" s="6">
        <f t="shared" si="9"/>
        <v>0</v>
      </c>
      <c r="CM59" s="6">
        <f t="shared" si="9"/>
        <v>47</v>
      </c>
      <c r="CN59" s="6">
        <f t="shared" si="9"/>
        <v>52</v>
      </c>
      <c r="CO59" s="6">
        <f t="shared" si="9"/>
        <v>62.5</v>
      </c>
      <c r="CP59" s="6">
        <f t="shared" si="9"/>
        <v>16.5</v>
      </c>
      <c r="CQ59" s="6">
        <f t="shared" si="9"/>
        <v>0</v>
      </c>
      <c r="CR59" s="6">
        <f t="shared" si="9"/>
        <v>41</v>
      </c>
      <c r="CS59" s="6">
        <f t="shared" si="9"/>
        <v>53</v>
      </c>
      <c r="CT59" s="6">
        <f t="shared" si="9"/>
        <v>79</v>
      </c>
      <c r="CU59" s="6">
        <f t="shared" si="9"/>
        <v>24.5</v>
      </c>
      <c r="CV59" s="6">
        <f t="shared" si="9"/>
        <v>0</v>
      </c>
      <c r="CW59" s="6">
        <f t="shared" si="9"/>
        <v>50</v>
      </c>
      <c r="CX59" s="6">
        <f t="shared" si="9"/>
        <v>53</v>
      </c>
      <c r="CY59" s="6">
        <f t="shared" si="9"/>
        <v>43</v>
      </c>
      <c r="CZ59" s="6">
        <f t="shared" ref="CZ59:EE59" si="10">SUM(CZ5:CZ58)</f>
        <v>8</v>
      </c>
      <c r="DA59" s="6">
        <f t="shared" si="10"/>
        <v>0</v>
      </c>
      <c r="DB59" s="6">
        <f t="shared" si="10"/>
        <v>43</v>
      </c>
      <c r="DC59" s="6">
        <f t="shared" si="10"/>
        <v>52.691249999999997</v>
      </c>
      <c r="DD59" s="6">
        <f t="shared" si="10"/>
        <v>0</v>
      </c>
      <c r="DE59" s="6">
        <f t="shared" si="10"/>
        <v>0</v>
      </c>
      <c r="DF59" s="6">
        <f t="shared" si="10"/>
        <v>0</v>
      </c>
      <c r="DG59" s="6">
        <f t="shared" si="10"/>
        <v>0</v>
      </c>
      <c r="DH59" s="6">
        <f t="shared" si="10"/>
        <v>53</v>
      </c>
      <c r="DI59" s="6">
        <f t="shared" si="10"/>
        <v>49</v>
      </c>
      <c r="DJ59" s="6">
        <f t="shared" si="10"/>
        <v>15</v>
      </c>
      <c r="DK59" s="6">
        <f t="shared" si="10"/>
        <v>0</v>
      </c>
      <c r="DL59" s="6">
        <f t="shared" si="10"/>
        <v>56</v>
      </c>
      <c r="DM59" s="6">
        <f t="shared" si="10"/>
        <v>52</v>
      </c>
      <c r="DN59" s="6">
        <f t="shared" si="10"/>
        <v>50.5</v>
      </c>
      <c r="DO59" s="6">
        <f t="shared" si="10"/>
        <v>13.5</v>
      </c>
      <c r="DP59" s="6">
        <f t="shared" si="10"/>
        <v>0</v>
      </c>
      <c r="DQ59" s="6">
        <f t="shared" si="10"/>
        <v>32</v>
      </c>
      <c r="DR59" s="6">
        <f t="shared" si="10"/>
        <v>52</v>
      </c>
      <c r="DS59" s="6">
        <f t="shared" si="10"/>
        <v>68.25</v>
      </c>
      <c r="DT59" s="6">
        <f t="shared" si="10"/>
        <v>18</v>
      </c>
      <c r="DU59" s="6">
        <f t="shared" si="10"/>
        <v>0</v>
      </c>
      <c r="DV59" s="6">
        <f t="shared" si="10"/>
        <v>38.5</v>
      </c>
      <c r="DW59" s="6">
        <f t="shared" si="10"/>
        <v>51</v>
      </c>
      <c r="DX59" s="6">
        <f t="shared" si="10"/>
        <v>61</v>
      </c>
      <c r="DY59" s="6">
        <f t="shared" si="10"/>
        <v>13.5</v>
      </c>
      <c r="DZ59" s="6">
        <f t="shared" si="10"/>
        <v>0</v>
      </c>
      <c r="EA59" s="6">
        <f t="shared" si="10"/>
        <v>34</v>
      </c>
      <c r="EB59" s="6">
        <f t="shared" si="10"/>
        <v>53</v>
      </c>
      <c r="EC59" s="6">
        <f t="shared" si="10"/>
        <v>79.5</v>
      </c>
      <c r="ED59" s="6">
        <f t="shared" si="10"/>
        <v>11</v>
      </c>
      <c r="EE59" s="6">
        <f t="shared" si="10"/>
        <v>0</v>
      </c>
      <c r="EF59" s="6">
        <f t="shared" ref="EF59:EZ59" si="11">SUM(EF5:EF58)</f>
        <v>28</v>
      </c>
      <c r="EG59" s="6">
        <f t="shared" si="11"/>
        <v>53</v>
      </c>
      <c r="EH59" s="6">
        <f t="shared" si="11"/>
        <v>53</v>
      </c>
      <c r="EI59" s="6">
        <f t="shared" si="11"/>
        <v>14</v>
      </c>
      <c r="EJ59" s="6">
        <f t="shared" si="11"/>
        <v>0</v>
      </c>
      <c r="EK59" s="6">
        <f t="shared" si="11"/>
        <v>34</v>
      </c>
      <c r="EL59" s="6">
        <f t="shared" si="11"/>
        <v>52.335000000000008</v>
      </c>
      <c r="EM59" s="6">
        <f t="shared" si="11"/>
        <v>0</v>
      </c>
      <c r="EN59" s="6">
        <f t="shared" si="11"/>
        <v>0</v>
      </c>
      <c r="EO59" s="6">
        <f t="shared" si="11"/>
        <v>0</v>
      </c>
      <c r="EP59" s="6">
        <f t="shared" si="11"/>
        <v>0</v>
      </c>
      <c r="EQ59" s="6">
        <f t="shared" si="11"/>
        <v>52</v>
      </c>
      <c r="ER59" s="6">
        <f t="shared" si="11"/>
        <v>67</v>
      </c>
      <c r="ES59" s="6">
        <f t="shared" si="11"/>
        <v>13</v>
      </c>
      <c r="ET59" s="6">
        <f t="shared" si="11"/>
        <v>0</v>
      </c>
      <c r="EU59" s="6">
        <f t="shared" si="11"/>
        <v>22</v>
      </c>
      <c r="EV59" s="6">
        <f t="shared" si="11"/>
        <v>53</v>
      </c>
      <c r="EW59" s="6">
        <f t="shared" si="11"/>
        <v>57.5</v>
      </c>
      <c r="EX59" s="6">
        <f t="shared" si="11"/>
        <v>2.5</v>
      </c>
      <c r="EY59" s="6">
        <f t="shared" si="11"/>
        <v>0</v>
      </c>
      <c r="EZ59" s="6">
        <f t="shared" si="11"/>
        <v>25</v>
      </c>
      <c r="FA59" s="6"/>
      <c r="FB59" s="6"/>
      <c r="FC59" s="6"/>
      <c r="FD59" s="6"/>
      <c r="FE59" s="6"/>
    </row>
    <row r="60" spans="1:173" x14ac:dyDescent="0.25">
      <c r="AK60" s="2"/>
      <c r="AL60" s="2"/>
      <c r="AM60" s="2"/>
      <c r="AN60" s="2"/>
      <c r="FG60" s="245"/>
    </row>
    <row r="61" spans="1:173" x14ac:dyDescent="0.25">
      <c r="AK61" s="2"/>
      <c r="AL61" s="2"/>
      <c r="AM61" s="2"/>
      <c r="AN61" s="2"/>
    </row>
    <row r="62" spans="1:173" x14ac:dyDescent="0.25">
      <c r="AK62" s="2"/>
      <c r="AL62" s="2"/>
      <c r="AM62" s="2"/>
      <c r="AN62" s="2"/>
      <c r="FG62" s="8"/>
    </row>
    <row r="63" spans="1:173" x14ac:dyDescent="0.25">
      <c r="AK63" s="2"/>
      <c r="AL63" s="2"/>
      <c r="AM63" s="2"/>
      <c r="AN63" s="2"/>
    </row>
    <row r="64" spans="1:173" x14ac:dyDescent="0.25">
      <c r="AK64" s="2"/>
      <c r="AL64" s="2"/>
      <c r="AM64" s="2"/>
      <c r="AN64" s="2"/>
    </row>
    <row r="65" spans="37:40" x14ac:dyDescent="0.25">
      <c r="AK65" s="2"/>
      <c r="AL65" s="2"/>
      <c r="AM65" s="2"/>
      <c r="AN65" s="2"/>
    </row>
    <row r="66" spans="37:40" x14ac:dyDescent="0.25">
      <c r="AK66" s="2"/>
      <c r="AL66" s="2"/>
      <c r="AM66" s="2"/>
      <c r="AN66" s="2"/>
    </row>
    <row r="67" spans="37:40" x14ac:dyDescent="0.25">
      <c r="AK67" s="2"/>
      <c r="AL67" s="2"/>
      <c r="AM67" s="2"/>
      <c r="AN67" s="2"/>
    </row>
    <row r="68" spans="37:40" x14ac:dyDescent="0.25">
      <c r="AK68" s="2"/>
      <c r="AL68" s="2"/>
      <c r="AM68" s="2"/>
      <c r="AN68" s="2"/>
    </row>
    <row r="69" spans="37:40" x14ac:dyDescent="0.25">
      <c r="AK69" s="2"/>
      <c r="AL69" s="2"/>
      <c r="AM69" s="2"/>
      <c r="AN69" s="2"/>
    </row>
    <row r="70" spans="37:40" x14ac:dyDescent="0.25">
      <c r="AK70" s="2"/>
      <c r="AL70" s="2"/>
      <c r="AM70" s="2"/>
      <c r="AN70" s="2"/>
    </row>
    <row r="71" spans="37:40" x14ac:dyDescent="0.25">
      <c r="AK71" s="2"/>
      <c r="AL71" s="2"/>
      <c r="AM71" s="2"/>
      <c r="AN71" s="2"/>
    </row>
    <row r="72" spans="37:40" x14ac:dyDescent="0.25">
      <c r="AK72" s="2"/>
      <c r="AL72" s="2"/>
      <c r="AM72" s="2"/>
      <c r="AN72" s="2"/>
    </row>
    <row r="73" spans="37:40" x14ac:dyDescent="0.25">
      <c r="AK73" s="2"/>
      <c r="AL73" s="2"/>
      <c r="AM73" s="2"/>
      <c r="AN73" s="2"/>
    </row>
    <row r="74" spans="37:40" x14ac:dyDescent="0.25">
      <c r="AK74" s="2"/>
      <c r="AL74" s="2"/>
      <c r="AM74" s="2"/>
      <c r="AN74" s="2"/>
    </row>
    <row r="75" spans="37:40" x14ac:dyDescent="0.25">
      <c r="AK75" s="2"/>
      <c r="AL75" s="2"/>
      <c r="AM75" s="2"/>
      <c r="AN75" s="2"/>
    </row>
    <row r="76" spans="37:40" x14ac:dyDescent="0.25">
      <c r="AK76" s="2"/>
      <c r="AL76" s="2"/>
      <c r="AM76" s="2"/>
      <c r="AN76" s="2"/>
    </row>
    <row r="77" spans="37:40" x14ac:dyDescent="0.25">
      <c r="AK77" s="2"/>
      <c r="AL77" s="2"/>
      <c r="AM77" s="2"/>
      <c r="AN77" s="2"/>
    </row>
    <row r="78" spans="37:40" x14ac:dyDescent="0.25">
      <c r="AK78" s="2"/>
      <c r="AL78" s="2"/>
      <c r="AM78" s="2"/>
      <c r="AN78" s="2"/>
    </row>
    <row r="79" spans="37:40" x14ac:dyDescent="0.25">
      <c r="AK79" s="2"/>
      <c r="AL79" s="2"/>
      <c r="AM79" s="2"/>
      <c r="AN79" s="2"/>
    </row>
    <row r="80" spans="37:40" x14ac:dyDescent="0.25">
      <c r="AK80" s="2"/>
      <c r="AL80" s="2"/>
      <c r="AM80" s="2"/>
      <c r="AN80" s="2"/>
    </row>
    <row r="81" spans="37:40" x14ac:dyDescent="0.25">
      <c r="AK81" s="2"/>
      <c r="AL81" s="2"/>
      <c r="AM81" s="2"/>
      <c r="AN81" s="2"/>
    </row>
    <row r="82" spans="37:40" x14ac:dyDescent="0.25">
      <c r="AK82" s="2"/>
      <c r="AL82" s="2"/>
      <c r="AM82" s="2"/>
      <c r="AN82" s="2"/>
    </row>
  </sheetData>
  <mergeCells count="38">
    <mergeCell ref="FA3:FE3"/>
    <mergeCell ref="FF3:FL3"/>
    <mergeCell ref="FO3:FP3"/>
    <mergeCell ref="FQ3:FQ4"/>
    <mergeCell ref="DW3:EA3"/>
    <mergeCell ref="EB3:EF3"/>
    <mergeCell ref="EG3:EK3"/>
    <mergeCell ref="EL3:EP3"/>
    <mergeCell ref="EQ3:EU3"/>
    <mergeCell ref="EV3:EZ3"/>
    <mergeCell ref="DR3:DV3"/>
    <mergeCell ref="BO3:BS3"/>
    <mergeCell ref="BT3:BX3"/>
    <mergeCell ref="BY3:CC3"/>
    <mergeCell ref="CD3:CH3"/>
    <mergeCell ref="CI3:CM3"/>
    <mergeCell ref="CN3:CR3"/>
    <mergeCell ref="CS3:CW3"/>
    <mergeCell ref="CX3:DB3"/>
    <mergeCell ref="DC3:DG3"/>
    <mergeCell ref="DH3:DL3"/>
    <mergeCell ref="DM3:DQ3"/>
    <mergeCell ref="BJ3:BN3"/>
    <mergeCell ref="A1:C3"/>
    <mergeCell ref="FF1:FJ1"/>
    <mergeCell ref="AK2:AO2"/>
    <mergeCell ref="AU2:AY2"/>
    <mergeCell ref="G3:K3"/>
    <mergeCell ref="L3:P3"/>
    <mergeCell ref="Q3:U3"/>
    <mergeCell ref="V3:Z3"/>
    <mergeCell ref="AA3:AE3"/>
    <mergeCell ref="AF3:AJ3"/>
    <mergeCell ref="AK3:AO3"/>
    <mergeCell ref="AP3:AT3"/>
    <mergeCell ref="AU3:AY3"/>
    <mergeCell ref="AZ3:BD3"/>
    <mergeCell ref="BE3:BI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A784-0E71-4549-9049-4890CAC611A4}">
  <dimension ref="A1:FD77"/>
  <sheetViews>
    <sheetView topLeftCell="B1" workbookViewId="0">
      <pane xSplit="5" ySplit="4" topLeftCell="G20" activePane="bottomRight" state="frozen"/>
      <selection activeCell="B1" sqref="B1"/>
      <selection pane="topRight" activeCell="G1" sqref="G1"/>
      <selection pane="bottomLeft" activeCell="B5" sqref="B5"/>
      <selection pane="bottomRight" activeCell="C34" sqref="C34"/>
    </sheetView>
  </sheetViews>
  <sheetFormatPr baseColWidth="10" defaultRowHeight="15" x14ac:dyDescent="0.25"/>
  <cols>
    <col min="1" max="1" width="15.5703125" hidden="1" customWidth="1"/>
    <col min="2" max="2" width="3.140625" bestFit="1" customWidth="1"/>
    <col min="3" max="3" width="46.85546875" customWidth="1"/>
    <col min="4" max="4" width="20" style="1" customWidth="1"/>
    <col min="5" max="5" width="16.28515625" style="1" customWidth="1"/>
    <col min="6" max="6" width="18.7109375" style="1" customWidth="1"/>
    <col min="7" max="7" width="5.5703125" style="1" customWidth="1"/>
    <col min="8" max="9" width="6.85546875" style="1" customWidth="1"/>
    <col min="10" max="10" width="8.5703125" style="1" customWidth="1"/>
    <col min="11" max="11" width="10.85546875" style="1" customWidth="1"/>
    <col min="12" max="26" width="11.42578125" style="1" customWidth="1"/>
    <col min="27" max="40" width="11.42578125" style="1"/>
    <col min="41" max="41" width="11.42578125" style="2"/>
    <col min="42" max="46" width="11.42578125" style="1"/>
    <col min="47" max="47" width="11.42578125" style="2"/>
    <col min="48" max="146" width="11.42578125" style="1"/>
    <col min="147" max="147" width="15.42578125" style="1" customWidth="1"/>
    <col min="148" max="148" width="10.42578125" style="1" bestFit="1" customWidth="1"/>
    <col min="149" max="149" width="11.5703125" style="1" bestFit="1" customWidth="1"/>
    <col min="150" max="150" width="9" style="1" bestFit="1" customWidth="1"/>
    <col min="151" max="151" width="10.5703125" style="1" customWidth="1"/>
    <col min="152" max="152" width="9.42578125" style="1" customWidth="1"/>
    <col min="153" max="153" width="10.7109375" style="1" customWidth="1"/>
    <col min="154" max="155" width="11.7109375" style="1" customWidth="1"/>
    <col min="156" max="156" width="12.7109375" style="1" customWidth="1"/>
    <col min="157" max="157" width="11.5703125" style="1" bestFit="1" customWidth="1"/>
    <col min="158" max="158" width="17.7109375" style="1" customWidth="1"/>
    <col min="159" max="160" width="11.42578125" style="72"/>
    <col min="161" max="16384" width="11.42578125" style="73"/>
  </cols>
  <sheetData>
    <row r="1" spans="1:160" ht="15.75" customHeight="1" x14ac:dyDescent="0.25">
      <c r="A1" s="302" t="s">
        <v>154</v>
      </c>
      <c r="B1" s="302"/>
      <c r="C1" s="302"/>
      <c r="M1" s="2"/>
      <c r="N1" s="2"/>
      <c r="O1" s="3"/>
      <c r="P1" s="3"/>
      <c r="Q1" s="2"/>
      <c r="R1" s="2"/>
      <c r="V1" s="1">
        <f>6*31</f>
        <v>186</v>
      </c>
      <c r="AL1" s="1">
        <f>31*3</f>
        <v>93</v>
      </c>
      <c r="EK1" s="131"/>
      <c r="EL1" s="131"/>
      <c r="EM1" s="131"/>
      <c r="EN1" s="131"/>
      <c r="EO1" s="131"/>
      <c r="EP1" s="131"/>
      <c r="EQ1" s="281" t="s">
        <v>100</v>
      </c>
      <c r="ER1" s="281"/>
      <c r="ES1" s="281"/>
      <c r="ET1" s="281"/>
      <c r="EU1" s="281"/>
      <c r="EV1" s="156">
        <v>6</v>
      </c>
      <c r="EW1" s="6"/>
      <c r="EX1" s="6"/>
      <c r="EY1" s="6">
        <f>+(930+93)/240</f>
        <v>4.2625000000000002</v>
      </c>
      <c r="EZ1" s="6"/>
    </row>
    <row r="2" spans="1:160" ht="19.5" thickBot="1" x14ac:dyDescent="0.35">
      <c r="A2" s="302"/>
      <c r="B2" s="302"/>
      <c r="C2" s="302"/>
      <c r="AF2" s="7"/>
      <c r="AG2" s="7"/>
      <c r="AH2" s="7"/>
      <c r="AI2" s="7"/>
      <c r="AJ2" s="7"/>
      <c r="AK2" s="284"/>
      <c r="AL2" s="284"/>
      <c r="AM2" s="284"/>
      <c r="AN2" s="284"/>
      <c r="AO2" s="284"/>
      <c r="AU2" s="300"/>
      <c r="AV2" s="300"/>
      <c r="AW2" s="300"/>
      <c r="AX2" s="300"/>
      <c r="AY2" s="300"/>
      <c r="EQ2" s="8"/>
      <c r="ER2" s="9"/>
      <c r="ES2" s="10"/>
      <c r="ET2" s="9"/>
      <c r="EY2" s="1">
        <f>+EY1*2</f>
        <v>8.5250000000000004</v>
      </c>
      <c r="EZ2" s="1">
        <f>+EY2*11</f>
        <v>93.775000000000006</v>
      </c>
      <c r="FA2" s="1">
        <f>+EZ2*0.87</f>
        <v>81.584250000000011</v>
      </c>
    </row>
    <row r="3" spans="1:160" ht="15.75" customHeight="1" thickBot="1" x14ac:dyDescent="0.3">
      <c r="A3" s="303"/>
      <c r="B3" s="303"/>
      <c r="C3" s="303"/>
      <c r="D3" s="168"/>
      <c r="E3" s="168"/>
      <c r="F3" s="168"/>
      <c r="G3" s="286">
        <v>44252</v>
      </c>
      <c r="H3" s="287"/>
      <c r="I3" s="287"/>
      <c r="J3" s="287"/>
      <c r="K3" s="288"/>
      <c r="L3" s="286">
        <v>44253</v>
      </c>
      <c r="M3" s="287"/>
      <c r="N3" s="287"/>
      <c r="O3" s="287"/>
      <c r="P3" s="288"/>
      <c r="Q3" s="286">
        <v>44254</v>
      </c>
      <c r="R3" s="287"/>
      <c r="S3" s="287"/>
      <c r="T3" s="287"/>
      <c r="U3" s="288"/>
      <c r="V3" s="286">
        <v>44255</v>
      </c>
      <c r="W3" s="287"/>
      <c r="X3" s="287"/>
      <c r="Y3" s="287"/>
      <c r="Z3" s="288"/>
      <c r="AA3" s="286">
        <v>44256</v>
      </c>
      <c r="AB3" s="287"/>
      <c r="AC3" s="287"/>
      <c r="AD3" s="287"/>
      <c r="AE3" s="288"/>
      <c r="AF3" s="286">
        <v>44257</v>
      </c>
      <c r="AG3" s="287"/>
      <c r="AH3" s="287"/>
      <c r="AI3" s="287"/>
      <c r="AJ3" s="288"/>
      <c r="AK3" s="286">
        <v>44258</v>
      </c>
      <c r="AL3" s="287"/>
      <c r="AM3" s="287"/>
      <c r="AN3" s="287"/>
      <c r="AO3" s="288"/>
      <c r="AP3" s="286">
        <v>44259</v>
      </c>
      <c r="AQ3" s="287"/>
      <c r="AR3" s="287"/>
      <c r="AS3" s="287"/>
      <c r="AT3" s="288"/>
      <c r="AU3" s="286">
        <v>44260</v>
      </c>
      <c r="AV3" s="287"/>
      <c r="AW3" s="287"/>
      <c r="AX3" s="287"/>
      <c r="AY3" s="288"/>
      <c r="AZ3" s="286">
        <v>44261</v>
      </c>
      <c r="BA3" s="287"/>
      <c r="BB3" s="287"/>
      <c r="BC3" s="287"/>
      <c r="BD3" s="288"/>
      <c r="BE3" s="286">
        <v>44262</v>
      </c>
      <c r="BF3" s="287"/>
      <c r="BG3" s="287"/>
      <c r="BH3" s="287"/>
      <c r="BI3" s="288"/>
      <c r="BJ3" s="286">
        <v>44263</v>
      </c>
      <c r="BK3" s="287"/>
      <c r="BL3" s="287"/>
      <c r="BM3" s="287"/>
      <c r="BN3" s="288"/>
      <c r="BO3" s="286">
        <v>44264</v>
      </c>
      <c r="BP3" s="287"/>
      <c r="BQ3" s="287"/>
      <c r="BR3" s="287"/>
      <c r="BS3" s="288"/>
      <c r="BT3" s="286">
        <v>44265</v>
      </c>
      <c r="BU3" s="287"/>
      <c r="BV3" s="287"/>
      <c r="BW3" s="287"/>
      <c r="BX3" s="288"/>
      <c r="BY3" s="286">
        <v>44266</v>
      </c>
      <c r="BZ3" s="287"/>
      <c r="CA3" s="287"/>
      <c r="CB3" s="287"/>
      <c r="CC3" s="288"/>
      <c r="CD3" s="286">
        <v>44267</v>
      </c>
      <c r="CE3" s="287"/>
      <c r="CF3" s="287"/>
      <c r="CG3" s="287"/>
      <c r="CH3" s="288"/>
      <c r="CI3" s="286">
        <v>44268</v>
      </c>
      <c r="CJ3" s="287"/>
      <c r="CK3" s="287"/>
      <c r="CL3" s="287"/>
      <c r="CM3" s="288"/>
      <c r="CN3" s="286">
        <v>44269</v>
      </c>
      <c r="CO3" s="287"/>
      <c r="CP3" s="287"/>
      <c r="CQ3" s="287"/>
      <c r="CR3" s="288"/>
      <c r="CS3" s="286">
        <v>44270</v>
      </c>
      <c r="CT3" s="287"/>
      <c r="CU3" s="287"/>
      <c r="CV3" s="287"/>
      <c r="CW3" s="288"/>
      <c r="CX3" s="286">
        <v>44271</v>
      </c>
      <c r="CY3" s="287"/>
      <c r="CZ3" s="287"/>
      <c r="DA3" s="287"/>
      <c r="DB3" s="288"/>
      <c r="DC3" s="286">
        <v>44272</v>
      </c>
      <c r="DD3" s="287"/>
      <c r="DE3" s="287"/>
      <c r="DF3" s="287"/>
      <c r="DG3" s="288"/>
      <c r="DH3" s="286">
        <v>44273</v>
      </c>
      <c r="DI3" s="287"/>
      <c r="DJ3" s="287"/>
      <c r="DK3" s="287"/>
      <c r="DL3" s="288"/>
      <c r="DM3" s="286">
        <v>44274</v>
      </c>
      <c r="DN3" s="287"/>
      <c r="DO3" s="287"/>
      <c r="DP3" s="287"/>
      <c r="DQ3" s="288"/>
      <c r="DR3" s="286">
        <v>44275</v>
      </c>
      <c r="DS3" s="287"/>
      <c r="DT3" s="287"/>
      <c r="DU3" s="287"/>
      <c r="DV3" s="288"/>
      <c r="DW3" s="286">
        <v>44276</v>
      </c>
      <c r="DX3" s="287"/>
      <c r="DY3" s="287"/>
      <c r="DZ3" s="287"/>
      <c r="EA3" s="288"/>
      <c r="EB3" s="286">
        <v>44277</v>
      </c>
      <c r="EC3" s="287"/>
      <c r="ED3" s="287"/>
      <c r="EE3" s="287"/>
      <c r="EF3" s="288"/>
      <c r="EG3" s="286">
        <v>44278</v>
      </c>
      <c r="EH3" s="287"/>
      <c r="EI3" s="287"/>
      <c r="EJ3" s="287"/>
      <c r="EK3" s="288"/>
      <c r="EL3" s="286">
        <v>44279</v>
      </c>
      <c r="EM3" s="287"/>
      <c r="EN3" s="287"/>
      <c r="EO3" s="287"/>
      <c r="EP3" s="288"/>
      <c r="EQ3" s="294" t="s">
        <v>153</v>
      </c>
      <c r="ER3" s="295"/>
      <c r="ES3" s="295"/>
      <c r="ET3" s="295"/>
      <c r="EU3" s="295"/>
      <c r="EV3" s="295"/>
      <c r="EW3" s="296"/>
      <c r="EX3" s="254"/>
      <c r="EY3" s="254"/>
      <c r="EZ3" s="297" t="s">
        <v>1</v>
      </c>
      <c r="FA3" s="301"/>
      <c r="FB3" s="292" t="s">
        <v>2</v>
      </c>
    </row>
    <row r="4" spans="1:160" ht="39.75" customHeight="1" thickBot="1" x14ac:dyDescent="0.3">
      <c r="A4" s="11" t="s">
        <v>3</v>
      </c>
      <c r="B4" s="80" t="s">
        <v>4</v>
      </c>
      <c r="C4" s="80" t="s">
        <v>5</v>
      </c>
      <c r="D4" s="12" t="s">
        <v>6</v>
      </c>
      <c r="E4" s="12" t="s">
        <v>7</v>
      </c>
      <c r="F4" s="13" t="s">
        <v>8</v>
      </c>
      <c r="G4" s="21" t="s">
        <v>9</v>
      </c>
      <c r="H4" s="22">
        <v>0.25</v>
      </c>
      <c r="I4" s="23">
        <v>0.35</v>
      </c>
      <c r="J4" s="24">
        <v>1</v>
      </c>
      <c r="K4" s="25" t="s">
        <v>10</v>
      </c>
      <c r="L4" s="21" t="s">
        <v>9</v>
      </c>
      <c r="M4" s="22">
        <v>0.25</v>
      </c>
      <c r="N4" s="23">
        <v>0.35</v>
      </c>
      <c r="O4" s="24">
        <v>1</v>
      </c>
      <c r="P4" s="25" t="s">
        <v>10</v>
      </c>
      <c r="Q4" s="21" t="s">
        <v>9</v>
      </c>
      <c r="R4" s="15">
        <v>0.25</v>
      </c>
      <c r="S4" s="16">
        <v>0.35</v>
      </c>
      <c r="T4" s="17">
        <v>1</v>
      </c>
      <c r="U4" s="18" t="s">
        <v>10</v>
      </c>
      <c r="V4" s="14" t="s">
        <v>9</v>
      </c>
      <c r="W4" s="15">
        <v>0.25</v>
      </c>
      <c r="X4" s="16">
        <v>0.35</v>
      </c>
      <c r="Y4" s="17">
        <v>1</v>
      </c>
      <c r="Z4" s="18" t="s">
        <v>10</v>
      </c>
      <c r="AA4" s="14" t="s">
        <v>9</v>
      </c>
      <c r="AB4" s="15">
        <v>0.25</v>
      </c>
      <c r="AC4" s="16">
        <v>0.35</v>
      </c>
      <c r="AD4" s="17">
        <v>1</v>
      </c>
      <c r="AE4" s="18" t="s">
        <v>10</v>
      </c>
      <c r="AF4" s="14" t="s">
        <v>9</v>
      </c>
      <c r="AG4" s="15">
        <v>0.25</v>
      </c>
      <c r="AH4" s="16">
        <v>0.35</v>
      </c>
      <c r="AI4" s="17">
        <v>1</v>
      </c>
      <c r="AJ4" s="18" t="s">
        <v>10</v>
      </c>
      <c r="AK4" s="14" t="s">
        <v>9</v>
      </c>
      <c r="AL4" s="15">
        <v>0.25</v>
      </c>
      <c r="AM4" s="16">
        <v>0.35</v>
      </c>
      <c r="AN4" s="17">
        <v>1</v>
      </c>
      <c r="AO4" s="112" t="s">
        <v>10</v>
      </c>
      <c r="AP4" s="19" t="s">
        <v>9</v>
      </c>
      <c r="AQ4" s="15">
        <v>0.25</v>
      </c>
      <c r="AR4" s="16">
        <v>0.35</v>
      </c>
      <c r="AS4" s="17">
        <v>1</v>
      </c>
      <c r="AT4" s="18" t="s">
        <v>10</v>
      </c>
      <c r="AU4" s="157" t="s">
        <v>9</v>
      </c>
      <c r="AV4" s="15">
        <v>0.25</v>
      </c>
      <c r="AW4" s="16">
        <v>0.35</v>
      </c>
      <c r="AX4" s="17">
        <v>1</v>
      </c>
      <c r="AY4" s="20" t="s">
        <v>10</v>
      </c>
      <c r="AZ4" s="14" t="s">
        <v>9</v>
      </c>
      <c r="BA4" s="15">
        <v>0.25</v>
      </c>
      <c r="BB4" s="16">
        <v>0.35</v>
      </c>
      <c r="BC4" s="17">
        <v>1</v>
      </c>
      <c r="BD4" s="18" t="s">
        <v>10</v>
      </c>
      <c r="BE4" s="19" t="s">
        <v>9</v>
      </c>
      <c r="BF4" s="15">
        <v>0.25</v>
      </c>
      <c r="BG4" s="16">
        <v>0.35</v>
      </c>
      <c r="BH4" s="17">
        <v>1</v>
      </c>
      <c r="BI4" s="20" t="s">
        <v>10</v>
      </c>
      <c r="BJ4" s="14" t="s">
        <v>9</v>
      </c>
      <c r="BK4" s="15">
        <v>0.25</v>
      </c>
      <c r="BL4" s="16">
        <v>0.35</v>
      </c>
      <c r="BM4" s="17">
        <v>1</v>
      </c>
      <c r="BN4" s="18" t="s">
        <v>10</v>
      </c>
      <c r="BO4" s="19" t="s">
        <v>9</v>
      </c>
      <c r="BP4" s="15">
        <v>0.25</v>
      </c>
      <c r="BQ4" s="16">
        <v>0.35</v>
      </c>
      <c r="BR4" s="17">
        <v>1</v>
      </c>
      <c r="BS4" s="20" t="s">
        <v>10</v>
      </c>
      <c r="BT4" s="14" t="s">
        <v>9</v>
      </c>
      <c r="BU4" s="15">
        <v>0.25</v>
      </c>
      <c r="BV4" s="16">
        <v>0.35</v>
      </c>
      <c r="BW4" s="17">
        <v>1</v>
      </c>
      <c r="BX4" s="18" t="s">
        <v>10</v>
      </c>
      <c r="BY4" s="19" t="s">
        <v>9</v>
      </c>
      <c r="BZ4" s="15">
        <v>0.25</v>
      </c>
      <c r="CA4" s="16">
        <v>0.35</v>
      </c>
      <c r="CB4" s="17">
        <v>1</v>
      </c>
      <c r="CC4" s="18" t="s">
        <v>10</v>
      </c>
      <c r="CD4" s="14" t="s">
        <v>9</v>
      </c>
      <c r="CE4" s="15">
        <v>0.25</v>
      </c>
      <c r="CF4" s="16">
        <v>0.35</v>
      </c>
      <c r="CG4" s="17">
        <v>1</v>
      </c>
      <c r="CH4" s="18" t="s">
        <v>10</v>
      </c>
      <c r="CI4" s="14" t="s">
        <v>9</v>
      </c>
      <c r="CJ4" s="15">
        <v>0.25</v>
      </c>
      <c r="CK4" s="16">
        <v>0.35</v>
      </c>
      <c r="CL4" s="17">
        <v>1</v>
      </c>
      <c r="CM4" s="20" t="s">
        <v>10</v>
      </c>
      <c r="CN4" s="14" t="s">
        <v>9</v>
      </c>
      <c r="CO4" s="15">
        <v>0.25</v>
      </c>
      <c r="CP4" s="16">
        <v>0.35</v>
      </c>
      <c r="CQ4" s="17">
        <v>1</v>
      </c>
      <c r="CR4" s="18" t="s">
        <v>10</v>
      </c>
      <c r="CS4" s="14" t="s">
        <v>9</v>
      </c>
      <c r="CT4" s="15">
        <v>0.25</v>
      </c>
      <c r="CU4" s="16">
        <v>0.35</v>
      </c>
      <c r="CV4" s="17">
        <v>1</v>
      </c>
      <c r="CW4" s="18" t="s">
        <v>10</v>
      </c>
      <c r="CX4" s="14" t="s">
        <v>9</v>
      </c>
      <c r="CY4" s="15">
        <v>0.25</v>
      </c>
      <c r="CZ4" s="16">
        <v>0.35</v>
      </c>
      <c r="DA4" s="17">
        <v>1</v>
      </c>
      <c r="DB4" s="18" t="s">
        <v>10</v>
      </c>
      <c r="DC4" s="14" t="s">
        <v>9</v>
      </c>
      <c r="DD4" s="15">
        <v>0.25</v>
      </c>
      <c r="DE4" s="16">
        <v>0.35</v>
      </c>
      <c r="DF4" s="17">
        <v>1</v>
      </c>
      <c r="DG4" s="18" t="s">
        <v>10</v>
      </c>
      <c r="DH4" s="21" t="s">
        <v>9</v>
      </c>
      <c r="DI4" s="22">
        <v>0.25</v>
      </c>
      <c r="DJ4" s="23">
        <v>0.35</v>
      </c>
      <c r="DK4" s="24">
        <v>1</v>
      </c>
      <c r="DL4" s="25" t="s">
        <v>10</v>
      </c>
      <c r="DM4" s="14" t="s">
        <v>9</v>
      </c>
      <c r="DN4" s="15">
        <v>0.25</v>
      </c>
      <c r="DO4" s="16">
        <v>0.35</v>
      </c>
      <c r="DP4" s="17">
        <v>1</v>
      </c>
      <c r="DQ4" s="18" t="s">
        <v>10</v>
      </c>
      <c r="DR4" s="19" t="s">
        <v>9</v>
      </c>
      <c r="DS4" s="15">
        <v>0.25</v>
      </c>
      <c r="DT4" s="16">
        <v>0.35</v>
      </c>
      <c r="DU4" s="17">
        <v>1</v>
      </c>
      <c r="DV4" s="20" t="s">
        <v>10</v>
      </c>
      <c r="DW4" s="14" t="s">
        <v>9</v>
      </c>
      <c r="DX4" s="15">
        <v>0.25</v>
      </c>
      <c r="DY4" s="16">
        <v>0.35</v>
      </c>
      <c r="DZ4" s="17">
        <v>1</v>
      </c>
      <c r="EA4" s="18" t="s">
        <v>10</v>
      </c>
      <c r="EB4" s="19" t="s">
        <v>9</v>
      </c>
      <c r="EC4" s="15">
        <v>0.25</v>
      </c>
      <c r="ED4" s="16">
        <v>0.35</v>
      </c>
      <c r="EE4" s="17">
        <v>1</v>
      </c>
      <c r="EF4" s="20" t="s">
        <v>10</v>
      </c>
      <c r="EG4" s="14" t="s">
        <v>9</v>
      </c>
      <c r="EH4" s="15">
        <v>0.25</v>
      </c>
      <c r="EI4" s="16">
        <v>0.35</v>
      </c>
      <c r="EJ4" s="17">
        <v>1</v>
      </c>
      <c r="EK4" s="18" t="s">
        <v>10</v>
      </c>
      <c r="EL4" s="26" t="s">
        <v>9</v>
      </c>
      <c r="EM4" s="22">
        <v>0.25</v>
      </c>
      <c r="EN4" s="23">
        <v>0.35</v>
      </c>
      <c r="EO4" s="24">
        <v>1</v>
      </c>
      <c r="EP4" s="25" t="s">
        <v>10</v>
      </c>
      <c r="EQ4" s="148" t="s">
        <v>151</v>
      </c>
      <c r="ER4" s="148" t="s">
        <v>152</v>
      </c>
      <c r="ES4" s="158" t="s">
        <v>11</v>
      </c>
      <c r="ET4" s="29">
        <v>0.25</v>
      </c>
      <c r="EU4" s="16">
        <v>0.35</v>
      </c>
      <c r="EV4" s="166">
        <v>1</v>
      </c>
      <c r="EW4" s="167" t="s">
        <v>10</v>
      </c>
      <c r="EX4" s="251" t="s">
        <v>148</v>
      </c>
      <c r="EY4" s="251" t="s">
        <v>149</v>
      </c>
      <c r="EZ4" s="31" t="s">
        <v>12</v>
      </c>
      <c r="FA4" s="26" t="s">
        <v>133</v>
      </c>
      <c r="FB4" s="293"/>
    </row>
    <row r="5" spans="1:160" ht="15.75" thickBot="1" x14ac:dyDescent="0.3">
      <c r="A5" s="247"/>
      <c r="B5" s="113">
        <v>1</v>
      </c>
      <c r="C5" s="217" t="s">
        <v>136</v>
      </c>
      <c r="D5" s="113">
        <v>70820439</v>
      </c>
      <c r="E5" s="248">
        <v>44217</v>
      </c>
      <c r="F5" s="249" t="s">
        <v>15</v>
      </c>
      <c r="G5" s="244">
        <v>1</v>
      </c>
      <c r="H5" s="222">
        <v>1</v>
      </c>
      <c r="I5" s="222"/>
      <c r="J5" s="222"/>
      <c r="K5" s="222"/>
      <c r="L5" s="244">
        <v>1</v>
      </c>
      <c r="M5" s="222"/>
      <c r="N5" s="222"/>
      <c r="O5" s="222"/>
      <c r="P5" s="222"/>
      <c r="Q5" s="244">
        <v>1</v>
      </c>
      <c r="R5" s="222"/>
      <c r="S5" s="222"/>
      <c r="T5" s="222"/>
      <c r="U5" s="222"/>
      <c r="V5" s="244">
        <v>1</v>
      </c>
      <c r="W5" s="222"/>
      <c r="X5" s="222"/>
      <c r="Y5" s="222"/>
      <c r="Z5" s="222"/>
      <c r="AA5" s="244">
        <v>1</v>
      </c>
      <c r="AB5" s="222"/>
      <c r="AC5" s="222"/>
      <c r="AD5" s="222"/>
      <c r="AE5" s="222"/>
      <c r="AF5" s="244">
        <v>1</v>
      </c>
      <c r="AG5" s="222"/>
      <c r="AH5" s="222"/>
      <c r="AI5" s="222"/>
      <c r="AJ5" s="222"/>
      <c r="AK5" s="244">
        <v>1</v>
      </c>
      <c r="AL5" s="222"/>
      <c r="AM5" s="222"/>
      <c r="AN5" s="222"/>
      <c r="AO5" s="222"/>
      <c r="AP5" s="244">
        <v>1</v>
      </c>
      <c r="AQ5" s="222">
        <v>2</v>
      </c>
      <c r="AR5" s="222"/>
      <c r="AS5" s="222"/>
      <c r="AT5" s="222"/>
      <c r="AU5" s="244">
        <v>1</v>
      </c>
      <c r="AV5" s="222">
        <v>2</v>
      </c>
      <c r="AW5" s="222"/>
      <c r="AX5" s="222"/>
      <c r="AY5" s="222"/>
      <c r="AZ5" s="244">
        <v>1</v>
      </c>
      <c r="BA5" s="222">
        <v>1</v>
      </c>
      <c r="BB5" s="222"/>
      <c r="BC5" s="222"/>
      <c r="BD5" s="222"/>
      <c r="BE5" s="244">
        <v>1</v>
      </c>
      <c r="BF5" s="222"/>
      <c r="BG5" s="222"/>
      <c r="BH5" s="222"/>
      <c r="BI5" s="222"/>
      <c r="BJ5" s="244">
        <v>1</v>
      </c>
      <c r="BK5" s="222">
        <v>1</v>
      </c>
      <c r="BL5" s="222"/>
      <c r="BM5" s="222"/>
      <c r="BN5" s="222"/>
      <c r="BO5" s="244">
        <v>1</v>
      </c>
      <c r="BP5" s="222"/>
      <c r="BQ5" s="222"/>
      <c r="BR5" s="222"/>
      <c r="BS5" s="222"/>
      <c r="BT5" s="244">
        <v>1</v>
      </c>
      <c r="BU5" s="222">
        <v>2</v>
      </c>
      <c r="BV5" s="222">
        <v>1</v>
      </c>
      <c r="BW5" s="222"/>
      <c r="BX5" s="222"/>
      <c r="BY5" s="244">
        <v>1</v>
      </c>
      <c r="BZ5" s="222">
        <v>2</v>
      </c>
      <c r="CA5" s="222">
        <v>1</v>
      </c>
      <c r="CB5" s="222"/>
      <c r="CC5" s="222"/>
      <c r="CD5" s="244">
        <v>1</v>
      </c>
      <c r="CE5" s="222">
        <v>2</v>
      </c>
      <c r="CF5" s="222">
        <v>1</v>
      </c>
      <c r="CG5" s="222"/>
      <c r="CH5" s="222"/>
      <c r="CI5" s="244">
        <v>1</v>
      </c>
      <c r="CJ5" s="222">
        <v>1</v>
      </c>
      <c r="CK5" s="222"/>
      <c r="CL5" s="222"/>
      <c r="CM5" s="222"/>
      <c r="CN5" s="244">
        <v>1</v>
      </c>
      <c r="CO5" s="222"/>
      <c r="CP5" s="222"/>
      <c r="CQ5" s="222"/>
      <c r="CR5" s="222"/>
      <c r="CS5" s="244">
        <v>1</v>
      </c>
      <c r="CT5" s="222">
        <v>2</v>
      </c>
      <c r="CU5" s="222">
        <v>1</v>
      </c>
      <c r="CV5" s="222"/>
      <c r="CW5" s="222"/>
      <c r="CX5" s="244">
        <v>1</v>
      </c>
      <c r="CY5" s="222"/>
      <c r="CZ5" s="222"/>
      <c r="DA5" s="222"/>
      <c r="DB5" s="222"/>
      <c r="DC5" s="244">
        <v>1</v>
      </c>
      <c r="DD5" s="222">
        <v>2</v>
      </c>
      <c r="DE5" s="222"/>
      <c r="DF5" s="222"/>
      <c r="DG5" s="222"/>
      <c r="DH5" s="244">
        <v>1</v>
      </c>
      <c r="DI5" s="222">
        <v>2</v>
      </c>
      <c r="DJ5" s="222">
        <v>1</v>
      </c>
      <c r="DK5" s="222"/>
      <c r="DL5" s="222"/>
      <c r="DM5" s="244">
        <v>1</v>
      </c>
      <c r="DN5" s="222"/>
      <c r="DO5" s="222"/>
      <c r="DP5" s="222"/>
      <c r="DQ5" s="222"/>
      <c r="DR5" s="244">
        <v>1</v>
      </c>
      <c r="DS5" s="222"/>
      <c r="DT5" s="222"/>
      <c r="DU5" s="222"/>
      <c r="DV5" s="222"/>
      <c r="DW5" s="244">
        <v>1</v>
      </c>
      <c r="DX5" s="222"/>
      <c r="DY5" s="222"/>
      <c r="DZ5" s="222">
        <v>8</v>
      </c>
      <c r="EA5" s="222"/>
      <c r="EB5" s="244"/>
      <c r="EC5" s="222"/>
      <c r="ED5" s="222"/>
      <c r="EE5" s="222"/>
      <c r="EF5" s="222"/>
      <c r="EG5" s="244"/>
      <c r="EH5" s="222"/>
      <c r="EI5" s="222"/>
      <c r="EJ5" s="222"/>
      <c r="EK5" s="222"/>
      <c r="EL5" s="244"/>
      <c r="EM5" s="222"/>
      <c r="EN5" s="222"/>
      <c r="EO5" s="222"/>
      <c r="EP5" s="222"/>
      <c r="EQ5" s="223"/>
      <c r="ER5" s="90">
        <f>+AU5+AZ5+BE5+BJ5+BO5+BT5+BY5+CD5+CI5+CN5+CS5+CX5+DC5+DH5+DM5+DR5+DW5+EB5+EG5+EL5+$EV$1+AP5+AK5+AF5+AA5</f>
        <v>27</v>
      </c>
      <c r="ES5" s="231">
        <f t="shared" ref="ES5:ES52" si="0">+ER5-EQ5</f>
        <v>27</v>
      </c>
      <c r="ET5" s="235">
        <f>+M5+R5+W5+AB5+AG5+AL5+AQ5+AV5+BA5+BF5+BK5+BP5+BU5+BZ5+CE5+CJ5+CO5+CT5+CY5+DD5+DI5+DN5+DS5+DX5+EC5+EH5+EM5+H5</f>
        <v>20</v>
      </c>
      <c r="EU5" s="236">
        <f>+N5+S5+X5+AC5+AH5+AM5+AR5+AW5+BB5+BG5+BL5+BQ5+BV5+CA5+CF5+CK5+CP5+CU5+CZ5+DE5+DJ5+DO5+DT5+DY5+ED5+EI5+EN5+I5</f>
        <v>5</v>
      </c>
      <c r="EV5" s="237">
        <f>+O5+T5+Y5+AD5+AI5+AN5+AS5+AX5+BC5+BH5+BM5+BR5+BW5+CB5+CG5+CL5+CQ5+CV5+DA5+DF5+DK5+DP5+DU5+DZ5+EE5+EJ5+EO5+J5</f>
        <v>8</v>
      </c>
      <c r="EW5" s="239">
        <f>+P5+U5+Z5+AE5+AJ5+AO5+AT5+AY5+BD5+BI5+BN5+BS5+BX5+CC5+CH5+CM5+CR5+CW5+DB5+DG5+DL5+DQ5+DV5+EA5+EF5+EK5+EP5+K5</f>
        <v>0</v>
      </c>
      <c r="EX5" s="240"/>
      <c r="EY5" s="240"/>
      <c r="EZ5" s="232"/>
      <c r="FA5" s="233"/>
      <c r="FB5" s="234"/>
    </row>
    <row r="6" spans="1:160" ht="15.75" thickBot="1" x14ac:dyDescent="0.3">
      <c r="A6" s="88" t="s">
        <v>124</v>
      </c>
      <c r="B6" s="81">
        <v>2</v>
      </c>
      <c r="C6" s="85" t="s">
        <v>16</v>
      </c>
      <c r="D6" s="81">
        <v>43035267</v>
      </c>
      <c r="E6" s="83">
        <v>43761</v>
      </c>
      <c r="F6" s="84" t="s">
        <v>15</v>
      </c>
      <c r="G6" s="244">
        <v>1</v>
      </c>
      <c r="H6" s="222">
        <v>1</v>
      </c>
      <c r="I6" s="222"/>
      <c r="J6" s="222"/>
      <c r="K6" s="222"/>
      <c r="L6" s="244">
        <v>1</v>
      </c>
      <c r="M6" s="222">
        <v>1.5</v>
      </c>
      <c r="N6" s="222"/>
      <c r="O6" s="222"/>
      <c r="P6" s="222">
        <v>0.5</v>
      </c>
      <c r="Q6" s="244">
        <v>1</v>
      </c>
      <c r="R6" s="222"/>
      <c r="S6" s="222"/>
      <c r="T6" s="222"/>
      <c r="U6" s="222"/>
      <c r="V6" s="244">
        <v>1</v>
      </c>
      <c r="W6" s="222"/>
      <c r="X6" s="222"/>
      <c r="Y6" s="222"/>
      <c r="Z6" s="222"/>
      <c r="AA6" s="244">
        <v>1</v>
      </c>
      <c r="AB6" s="222"/>
      <c r="AC6" s="222"/>
      <c r="AD6" s="222"/>
      <c r="AE6" s="222"/>
      <c r="AF6" s="244">
        <v>1</v>
      </c>
      <c r="AG6" s="222"/>
      <c r="AH6" s="222"/>
      <c r="AI6" s="222"/>
      <c r="AJ6" s="222"/>
      <c r="AK6" s="244">
        <v>1</v>
      </c>
      <c r="AL6" s="222">
        <v>2</v>
      </c>
      <c r="AM6" s="222"/>
      <c r="AN6" s="222"/>
      <c r="AO6" s="222"/>
      <c r="AP6" s="244">
        <v>1</v>
      </c>
      <c r="AQ6" s="222"/>
      <c r="AR6" s="222"/>
      <c r="AS6" s="222"/>
      <c r="AT6" s="222"/>
      <c r="AU6" s="244">
        <v>1</v>
      </c>
      <c r="AV6" s="222"/>
      <c r="AW6" s="222"/>
      <c r="AX6" s="222"/>
      <c r="AY6" s="222"/>
      <c r="AZ6" s="244">
        <v>1</v>
      </c>
      <c r="BA6" s="222"/>
      <c r="BB6" s="222"/>
      <c r="BC6" s="222"/>
      <c r="BD6" s="222"/>
      <c r="BE6" s="244">
        <v>1</v>
      </c>
      <c r="BF6" s="222"/>
      <c r="BG6" s="222"/>
      <c r="BH6" s="222"/>
      <c r="BI6" s="222"/>
      <c r="BJ6" s="244"/>
      <c r="BK6" s="222"/>
      <c r="BL6" s="222"/>
      <c r="BM6" s="222"/>
      <c r="BN6" s="222"/>
      <c r="BO6" s="244"/>
      <c r="BP6" s="222"/>
      <c r="BQ6" s="222"/>
      <c r="BR6" s="222"/>
      <c r="BS6" s="222"/>
      <c r="BT6" s="244"/>
      <c r="BU6" s="222"/>
      <c r="BV6" s="222"/>
      <c r="BW6" s="222"/>
      <c r="BX6" s="222"/>
      <c r="BY6" s="244"/>
      <c r="BZ6" s="222"/>
      <c r="CA6" s="222"/>
      <c r="CB6" s="222"/>
      <c r="CC6" s="222"/>
      <c r="CD6" s="244"/>
      <c r="CE6" s="222"/>
      <c r="CF6" s="222"/>
      <c r="CG6" s="222"/>
      <c r="CH6" s="222"/>
      <c r="CI6" s="244"/>
      <c r="CJ6" s="222"/>
      <c r="CK6" s="222"/>
      <c r="CL6" s="222"/>
      <c r="CM6" s="222"/>
      <c r="CN6" s="244"/>
      <c r="CO6" s="222"/>
      <c r="CP6" s="222"/>
      <c r="CQ6" s="222"/>
      <c r="CR6" s="222"/>
      <c r="CS6" s="244"/>
      <c r="CT6" s="222"/>
      <c r="CU6" s="222"/>
      <c r="CV6" s="222"/>
      <c r="CW6" s="222"/>
      <c r="CX6" s="244"/>
      <c r="CY6" s="222"/>
      <c r="CZ6" s="222"/>
      <c r="DA6" s="222"/>
      <c r="DB6" s="222"/>
      <c r="DC6" s="244"/>
      <c r="DD6" s="222"/>
      <c r="DE6" s="222"/>
      <c r="DF6" s="222"/>
      <c r="DG6" s="222"/>
      <c r="DH6" s="244"/>
      <c r="DI6" s="222"/>
      <c r="DJ6" s="222"/>
      <c r="DK6" s="222"/>
      <c r="DL6" s="222"/>
      <c r="DM6" s="244"/>
      <c r="DN6" s="222"/>
      <c r="DO6" s="222"/>
      <c r="DP6" s="222"/>
      <c r="DQ6" s="222"/>
      <c r="DR6" s="244"/>
      <c r="DS6" s="222"/>
      <c r="DT6" s="222"/>
      <c r="DU6" s="222"/>
      <c r="DV6" s="222"/>
      <c r="DW6" s="244"/>
      <c r="DX6" s="222"/>
      <c r="DY6" s="222"/>
      <c r="DZ6" s="222"/>
      <c r="EA6" s="222"/>
      <c r="EB6" s="244"/>
      <c r="EC6" s="222"/>
      <c r="ED6" s="222"/>
      <c r="EE6" s="222"/>
      <c r="EF6" s="222"/>
      <c r="EG6" s="244"/>
      <c r="EH6" s="222"/>
      <c r="EI6" s="222"/>
      <c r="EJ6" s="222"/>
      <c r="EK6" s="222"/>
      <c r="EL6" s="244"/>
      <c r="EM6" s="222"/>
      <c r="EN6" s="222"/>
      <c r="EO6" s="222"/>
      <c r="EP6" s="222"/>
      <c r="EQ6" s="223">
        <f t="shared" ref="EQ6:EQ34" si="1">(L6+Q6+V6+AA6+AF6+AK6+AP6)</f>
        <v>7</v>
      </c>
      <c r="ER6" s="90">
        <f t="shared" ref="ER6:ER51" si="2">+AU6+AZ6+BE6+BJ6+BO6+BT6+BY6+CD6+CI6+CN6+CS6+CX6+DC6+DH6+DM6+DR6+DW6+EB6+EG6+EL6+$EV$1+AP6+AK6+AF6+AA6</f>
        <v>13</v>
      </c>
      <c r="ES6" s="231">
        <f t="shared" si="0"/>
        <v>6</v>
      </c>
      <c r="ET6" s="235">
        <f t="shared" ref="ET6:ET52" si="3">+M6+R6+W6+AB6+AG6+AL6+AQ6+AV6+BA6+BF6+BK6+BP6+BU6+BZ6+CE6+CJ6+CO6+CT6+CY6+DD6+DI6+DN6+DS6+DX6+EC6+EH6+EM6+H6</f>
        <v>4.5</v>
      </c>
      <c r="EU6" s="236">
        <f t="shared" ref="EU6:EU52" si="4">+N6+S6+X6+AC6+AH6+AM6+AR6+AW6+BB6+BG6+BL6+BQ6+BV6+CA6+CF6+CK6+CP6+CU6+CZ6+DE6+DJ6+DO6+DT6+DY6+ED6+EI6+EN6+I6</f>
        <v>0</v>
      </c>
      <c r="EV6" s="237">
        <f t="shared" ref="EV6:EV52" si="5">+O6+T6+Y6+AD6+AI6+AN6+AS6+AX6+BC6+BH6+BM6+BR6+BW6+CB6+CG6+CL6+CQ6+CV6+DA6+DF6+DK6+DP6+DU6+DZ6+EE6+EJ6+EO6+J6</f>
        <v>0</v>
      </c>
      <c r="EW6" s="239">
        <f t="shared" ref="EW6:EW52" si="6">+P6+U6+Z6+AE6+AJ6+AO6+AT6+AY6+BD6+BI6+BN6+BS6+BX6+CC6+CH6+CM6+CR6+CW6+DB6+DG6+DL6+DQ6+DV6+EA6+EF6+EK6+EP6+K6</f>
        <v>0.5</v>
      </c>
      <c r="EX6" s="240"/>
      <c r="EY6" s="240"/>
      <c r="EZ6" s="232"/>
      <c r="FA6" s="233"/>
      <c r="FB6" s="234"/>
    </row>
    <row r="7" spans="1:160" ht="15.75" thickBot="1" x14ac:dyDescent="0.3">
      <c r="A7" s="88" t="s">
        <v>125</v>
      </c>
      <c r="B7" s="113">
        <v>3</v>
      </c>
      <c r="C7" s="85" t="s">
        <v>17</v>
      </c>
      <c r="D7" s="81">
        <v>70842055</v>
      </c>
      <c r="E7" s="83">
        <v>43617</v>
      </c>
      <c r="F7" s="84" t="s">
        <v>15</v>
      </c>
      <c r="G7" s="244">
        <v>1</v>
      </c>
      <c r="H7" s="222">
        <v>2</v>
      </c>
      <c r="I7" s="222">
        <v>0.5</v>
      </c>
      <c r="J7" s="222"/>
      <c r="K7" s="222"/>
      <c r="L7" s="244">
        <v>1</v>
      </c>
      <c r="M7" s="222">
        <v>2</v>
      </c>
      <c r="N7" s="222">
        <v>1</v>
      </c>
      <c r="O7" s="222"/>
      <c r="P7" s="222"/>
      <c r="Q7" s="244">
        <v>1</v>
      </c>
      <c r="R7" s="222">
        <v>2</v>
      </c>
      <c r="S7" s="222"/>
      <c r="T7" s="222"/>
      <c r="U7" s="222"/>
      <c r="V7" s="244">
        <v>1</v>
      </c>
      <c r="W7" s="222"/>
      <c r="X7" s="222"/>
      <c r="Y7" s="222"/>
      <c r="Z7" s="222"/>
      <c r="AA7" s="244">
        <v>1</v>
      </c>
      <c r="AB7" s="222">
        <v>2</v>
      </c>
      <c r="AC7" s="222">
        <v>1</v>
      </c>
      <c r="AD7" s="222"/>
      <c r="AE7" s="222"/>
      <c r="AF7" s="244">
        <v>1</v>
      </c>
      <c r="AG7" s="222">
        <v>1</v>
      </c>
      <c r="AH7" s="222"/>
      <c r="AI7" s="222"/>
      <c r="AJ7" s="222"/>
      <c r="AK7" s="244">
        <v>1</v>
      </c>
      <c r="AL7" s="222">
        <v>2</v>
      </c>
      <c r="AM7" s="222">
        <v>1</v>
      </c>
      <c r="AN7" s="222"/>
      <c r="AO7" s="222"/>
      <c r="AP7" s="244">
        <v>1</v>
      </c>
      <c r="AQ7" s="222">
        <v>2</v>
      </c>
      <c r="AR7" s="222"/>
      <c r="AS7" s="222"/>
      <c r="AT7" s="222"/>
      <c r="AU7" s="244">
        <v>1</v>
      </c>
      <c r="AV7" s="222">
        <v>2</v>
      </c>
      <c r="AW7" s="222">
        <v>1</v>
      </c>
      <c r="AX7" s="222"/>
      <c r="AY7" s="222"/>
      <c r="AZ7" s="244">
        <v>1</v>
      </c>
      <c r="BA7" s="222">
        <v>0</v>
      </c>
      <c r="BB7" s="222"/>
      <c r="BC7" s="222"/>
      <c r="BD7" s="222"/>
      <c r="BE7" s="244">
        <v>1</v>
      </c>
      <c r="BF7" s="222"/>
      <c r="BG7" s="222"/>
      <c r="BH7" s="222"/>
      <c r="BI7" s="222"/>
      <c r="BJ7" s="244">
        <v>1</v>
      </c>
      <c r="BK7" s="222">
        <v>2</v>
      </c>
      <c r="BL7" s="222">
        <v>1</v>
      </c>
      <c r="BM7" s="222"/>
      <c r="BN7" s="222"/>
      <c r="BO7" s="244">
        <v>1</v>
      </c>
      <c r="BP7" s="222">
        <v>2</v>
      </c>
      <c r="BQ7" s="222">
        <v>1</v>
      </c>
      <c r="BR7" s="222"/>
      <c r="BS7" s="222"/>
      <c r="BT7" s="244">
        <v>1</v>
      </c>
      <c r="BU7" s="222">
        <v>2</v>
      </c>
      <c r="BV7" s="222">
        <v>1</v>
      </c>
      <c r="BW7" s="222"/>
      <c r="BX7" s="222"/>
      <c r="BY7" s="244">
        <v>1</v>
      </c>
      <c r="BZ7" s="222">
        <v>2</v>
      </c>
      <c r="CA7" s="222">
        <v>1</v>
      </c>
      <c r="CB7" s="222"/>
      <c r="CC7" s="222"/>
      <c r="CD7" s="244">
        <v>1</v>
      </c>
      <c r="CE7" s="222">
        <v>2</v>
      </c>
      <c r="CF7" s="222">
        <v>1</v>
      </c>
      <c r="CG7" s="222"/>
      <c r="CH7" s="222"/>
      <c r="CI7" s="244">
        <v>1</v>
      </c>
      <c r="CJ7" s="222">
        <v>2</v>
      </c>
      <c r="CK7" s="222">
        <v>1</v>
      </c>
      <c r="CL7" s="222"/>
      <c r="CM7" s="222"/>
      <c r="CN7" s="244">
        <v>1</v>
      </c>
      <c r="CO7" s="222"/>
      <c r="CP7" s="222"/>
      <c r="CQ7" s="222">
        <v>8</v>
      </c>
      <c r="CR7" s="222"/>
      <c r="CS7" s="244">
        <v>1</v>
      </c>
      <c r="CT7" s="222">
        <v>2</v>
      </c>
      <c r="CU7" s="222">
        <v>1</v>
      </c>
      <c r="CV7" s="222"/>
      <c r="CW7" s="222"/>
      <c r="CX7" s="244">
        <v>1</v>
      </c>
      <c r="CY7" s="222">
        <v>2</v>
      </c>
      <c r="CZ7" s="222">
        <v>1</v>
      </c>
      <c r="DA7" s="222"/>
      <c r="DB7" s="222"/>
      <c r="DC7" s="244">
        <v>1</v>
      </c>
      <c r="DD7" s="222">
        <v>2</v>
      </c>
      <c r="DE7" s="222">
        <v>1</v>
      </c>
      <c r="DF7" s="222"/>
      <c r="DG7" s="222"/>
      <c r="DH7" s="244">
        <v>1</v>
      </c>
      <c r="DI7" s="222">
        <v>2</v>
      </c>
      <c r="DJ7" s="222">
        <v>1</v>
      </c>
      <c r="DK7" s="222"/>
      <c r="DL7" s="222"/>
      <c r="DM7" s="244">
        <v>1</v>
      </c>
      <c r="DN7" s="222">
        <v>2</v>
      </c>
      <c r="DO7" s="222">
        <v>1</v>
      </c>
      <c r="DP7" s="222"/>
      <c r="DQ7" s="222"/>
      <c r="DR7" s="244">
        <v>1</v>
      </c>
      <c r="DS7" s="222">
        <v>2</v>
      </c>
      <c r="DT7" s="222">
        <v>1</v>
      </c>
      <c r="DU7" s="222"/>
      <c r="DV7" s="222"/>
      <c r="DW7" s="244">
        <v>1</v>
      </c>
      <c r="DX7" s="222"/>
      <c r="DY7" s="222"/>
      <c r="DZ7" s="222">
        <v>8</v>
      </c>
      <c r="EA7" s="222"/>
      <c r="EB7" s="244"/>
      <c r="EC7" s="222"/>
      <c r="ED7" s="222"/>
      <c r="EE7" s="222"/>
      <c r="EF7" s="222"/>
      <c r="EG7" s="244"/>
      <c r="EH7" s="222"/>
      <c r="EI7" s="222"/>
      <c r="EJ7" s="222"/>
      <c r="EK7" s="222"/>
      <c r="EL7" s="244"/>
      <c r="EM7" s="222"/>
      <c r="EN7" s="222"/>
      <c r="EO7" s="222"/>
      <c r="EP7" s="222"/>
      <c r="EQ7" s="223">
        <f t="shared" si="1"/>
        <v>7</v>
      </c>
      <c r="ER7" s="90">
        <f t="shared" si="2"/>
        <v>27</v>
      </c>
      <c r="ES7" s="231">
        <f t="shared" si="0"/>
        <v>20</v>
      </c>
      <c r="ET7" s="235">
        <f t="shared" si="3"/>
        <v>39</v>
      </c>
      <c r="EU7" s="236">
        <f t="shared" si="4"/>
        <v>16.5</v>
      </c>
      <c r="EV7" s="237">
        <f t="shared" si="5"/>
        <v>16</v>
      </c>
      <c r="EW7" s="239">
        <f t="shared" si="6"/>
        <v>0</v>
      </c>
      <c r="EX7" s="240"/>
      <c r="EY7" s="240"/>
      <c r="EZ7" s="232"/>
      <c r="FA7" s="233"/>
      <c r="FB7" s="234"/>
    </row>
    <row r="8" spans="1:160" ht="15.75" thickBot="1" x14ac:dyDescent="0.3">
      <c r="A8" s="88" t="s">
        <v>22</v>
      </c>
      <c r="B8" s="81">
        <v>4</v>
      </c>
      <c r="C8" s="85" t="s">
        <v>21</v>
      </c>
      <c r="D8" s="81">
        <v>70020857</v>
      </c>
      <c r="E8" s="83">
        <v>43617</v>
      </c>
      <c r="F8" s="84" t="s">
        <v>22</v>
      </c>
      <c r="G8" s="244">
        <v>1</v>
      </c>
      <c r="H8" s="222">
        <v>2</v>
      </c>
      <c r="I8" s="222"/>
      <c r="J8" s="222"/>
      <c r="K8" s="222"/>
      <c r="L8" s="244">
        <v>1</v>
      </c>
      <c r="M8" s="222">
        <v>2</v>
      </c>
      <c r="N8" s="222"/>
      <c r="O8" s="222"/>
      <c r="P8" s="222"/>
      <c r="Q8" s="244">
        <v>1</v>
      </c>
      <c r="R8" s="222"/>
      <c r="S8" s="222"/>
      <c r="T8" s="222"/>
      <c r="U8" s="222"/>
      <c r="V8" s="244">
        <v>1</v>
      </c>
      <c r="W8" s="222"/>
      <c r="X8" s="222"/>
      <c r="Y8" s="222"/>
      <c r="Z8" s="222"/>
      <c r="AA8" s="244">
        <v>1</v>
      </c>
      <c r="AB8" s="222">
        <v>0</v>
      </c>
      <c r="AC8" s="222"/>
      <c r="AD8" s="222"/>
      <c r="AE8" s="222"/>
      <c r="AF8" s="244">
        <v>1</v>
      </c>
      <c r="AG8" s="222">
        <v>0</v>
      </c>
      <c r="AH8" s="222"/>
      <c r="AI8" s="222"/>
      <c r="AJ8" s="222"/>
      <c r="AK8" s="244">
        <v>1</v>
      </c>
      <c r="AL8" s="222"/>
      <c r="AM8" s="222"/>
      <c r="AN8" s="222"/>
      <c r="AO8" s="222"/>
      <c r="AP8" s="244">
        <v>1</v>
      </c>
      <c r="AQ8" s="222"/>
      <c r="AR8" s="222"/>
      <c r="AS8" s="222"/>
      <c r="AT8" s="222"/>
      <c r="AU8" s="244">
        <v>1</v>
      </c>
      <c r="AV8" s="222"/>
      <c r="AW8" s="222"/>
      <c r="AX8" s="222"/>
      <c r="AY8" s="222"/>
      <c r="AZ8" s="244">
        <v>1</v>
      </c>
      <c r="BA8" s="222">
        <v>2</v>
      </c>
      <c r="BB8" s="222">
        <v>1</v>
      </c>
      <c r="BC8" s="222"/>
      <c r="BD8" s="222"/>
      <c r="BE8" s="244">
        <v>1</v>
      </c>
      <c r="BF8" s="222"/>
      <c r="BG8" s="222"/>
      <c r="BH8" s="222"/>
      <c r="BI8" s="222"/>
      <c r="BJ8" s="244">
        <v>1</v>
      </c>
      <c r="BK8" s="222">
        <v>2</v>
      </c>
      <c r="BL8" s="222">
        <v>1</v>
      </c>
      <c r="BM8" s="222"/>
      <c r="BN8" s="222"/>
      <c r="BO8" s="244">
        <v>1</v>
      </c>
      <c r="BP8" s="222">
        <v>2</v>
      </c>
      <c r="BQ8" s="222">
        <v>1</v>
      </c>
      <c r="BR8" s="222"/>
      <c r="BS8" s="222"/>
      <c r="BT8" s="244">
        <v>1</v>
      </c>
      <c r="BU8" s="222">
        <v>2</v>
      </c>
      <c r="BV8" s="222">
        <v>1.5</v>
      </c>
      <c r="BW8" s="222"/>
      <c r="BX8" s="222"/>
      <c r="BY8" s="244">
        <v>1</v>
      </c>
      <c r="BZ8" s="222">
        <v>2</v>
      </c>
      <c r="CA8" s="222">
        <v>1.5</v>
      </c>
      <c r="CB8" s="222"/>
      <c r="CC8" s="222"/>
      <c r="CD8" s="244">
        <v>1</v>
      </c>
      <c r="CE8" s="222">
        <v>2</v>
      </c>
      <c r="CF8" s="222">
        <v>2</v>
      </c>
      <c r="CG8" s="222"/>
      <c r="CH8" s="222"/>
      <c r="CI8" s="244">
        <v>1</v>
      </c>
      <c r="CJ8" s="222">
        <v>2</v>
      </c>
      <c r="CK8" s="222">
        <v>1</v>
      </c>
      <c r="CL8" s="222"/>
      <c r="CM8" s="222"/>
      <c r="CN8" s="244">
        <v>1</v>
      </c>
      <c r="CO8" s="222"/>
      <c r="CP8" s="222"/>
      <c r="CQ8" s="222"/>
      <c r="CR8" s="222"/>
      <c r="CS8" s="244">
        <v>1</v>
      </c>
      <c r="CT8" s="222"/>
      <c r="CU8" s="222"/>
      <c r="CV8" s="222"/>
      <c r="CW8" s="222"/>
      <c r="CX8" s="244">
        <v>1</v>
      </c>
      <c r="CY8" s="222"/>
      <c r="CZ8" s="222"/>
      <c r="DA8" s="222"/>
      <c r="DB8" s="222"/>
      <c r="DC8" s="244">
        <v>1</v>
      </c>
      <c r="DD8" s="222"/>
      <c r="DE8" s="222"/>
      <c r="DF8" s="222"/>
      <c r="DG8" s="222"/>
      <c r="DH8" s="244">
        <v>1</v>
      </c>
      <c r="DI8" s="222"/>
      <c r="DJ8" s="222"/>
      <c r="DK8" s="222"/>
      <c r="DL8" s="222"/>
      <c r="DM8" s="244">
        <v>1</v>
      </c>
      <c r="DN8" s="222"/>
      <c r="DO8" s="222"/>
      <c r="DP8" s="222"/>
      <c r="DQ8" s="222"/>
      <c r="DR8" s="244">
        <v>1</v>
      </c>
      <c r="DS8" s="222">
        <v>2</v>
      </c>
      <c r="DT8" s="222">
        <v>1</v>
      </c>
      <c r="DU8" s="222"/>
      <c r="DV8" s="222"/>
      <c r="DW8" s="244">
        <v>1</v>
      </c>
      <c r="DX8" s="222"/>
      <c r="DY8" s="222"/>
      <c r="DZ8" s="222">
        <v>11</v>
      </c>
      <c r="EA8" s="222"/>
      <c r="EB8" s="244"/>
      <c r="EC8" s="222"/>
      <c r="ED8" s="222"/>
      <c r="EE8" s="222"/>
      <c r="EF8" s="222"/>
      <c r="EG8" s="244"/>
      <c r="EH8" s="222"/>
      <c r="EI8" s="222"/>
      <c r="EJ8" s="222"/>
      <c r="EK8" s="222"/>
      <c r="EL8" s="244"/>
      <c r="EM8" s="222"/>
      <c r="EN8" s="222"/>
      <c r="EO8" s="222"/>
      <c r="EP8" s="222"/>
      <c r="EQ8" s="223">
        <f t="shared" si="1"/>
        <v>7</v>
      </c>
      <c r="ER8" s="90">
        <f t="shared" si="2"/>
        <v>27</v>
      </c>
      <c r="ES8" s="231">
        <f t="shared" si="0"/>
        <v>20</v>
      </c>
      <c r="ET8" s="235">
        <f t="shared" si="3"/>
        <v>20</v>
      </c>
      <c r="EU8" s="236">
        <f t="shared" si="4"/>
        <v>10</v>
      </c>
      <c r="EV8" s="237">
        <f t="shared" si="5"/>
        <v>11</v>
      </c>
      <c r="EW8" s="239">
        <f t="shared" si="6"/>
        <v>0</v>
      </c>
      <c r="EX8" s="240"/>
      <c r="EY8" s="240"/>
      <c r="EZ8" s="232"/>
      <c r="FA8" s="233"/>
      <c r="FB8" s="234"/>
    </row>
    <row r="9" spans="1:160" ht="15.75" thickBot="1" x14ac:dyDescent="0.3">
      <c r="A9" s="88" t="s">
        <v>124</v>
      </c>
      <c r="B9" s="113">
        <v>5</v>
      </c>
      <c r="C9" s="85" t="s">
        <v>24</v>
      </c>
      <c r="D9" s="81">
        <v>41129944</v>
      </c>
      <c r="E9" s="83">
        <v>43617</v>
      </c>
      <c r="F9" s="84" t="s">
        <v>15</v>
      </c>
      <c r="G9" s="244">
        <v>1</v>
      </c>
      <c r="H9" s="222">
        <v>1</v>
      </c>
      <c r="I9" s="222"/>
      <c r="J9" s="222"/>
      <c r="K9" s="222"/>
      <c r="L9" s="244">
        <v>1</v>
      </c>
      <c r="M9" s="222">
        <v>1.5</v>
      </c>
      <c r="N9" s="222"/>
      <c r="O9" s="222"/>
      <c r="P9" s="222">
        <v>0.5</v>
      </c>
      <c r="Q9" s="244">
        <v>1</v>
      </c>
      <c r="R9" s="222">
        <v>0.5</v>
      </c>
      <c r="S9" s="222"/>
      <c r="T9" s="222"/>
      <c r="U9" s="222"/>
      <c r="V9" s="244">
        <v>1</v>
      </c>
      <c r="W9" s="222"/>
      <c r="X9" s="222"/>
      <c r="Y9" s="222"/>
      <c r="Z9" s="222"/>
      <c r="AA9" s="244">
        <v>1</v>
      </c>
      <c r="AB9" s="222"/>
      <c r="AC9" s="222"/>
      <c r="AD9" s="222"/>
      <c r="AE9" s="222">
        <v>2</v>
      </c>
      <c r="AF9" s="244">
        <v>1</v>
      </c>
      <c r="AG9" s="222"/>
      <c r="AH9" s="222"/>
      <c r="AI9" s="222"/>
      <c r="AJ9" s="222"/>
      <c r="AK9" s="244">
        <v>1</v>
      </c>
      <c r="AL9" s="222">
        <v>2</v>
      </c>
      <c r="AM9" s="222">
        <v>0.5</v>
      </c>
      <c r="AN9" s="222"/>
      <c r="AO9" s="222">
        <v>1.5</v>
      </c>
      <c r="AP9" s="244">
        <v>1</v>
      </c>
      <c r="AQ9" s="222">
        <v>1</v>
      </c>
      <c r="AR9" s="222"/>
      <c r="AS9" s="222"/>
      <c r="AT9" s="222"/>
      <c r="AU9" s="244">
        <v>1</v>
      </c>
      <c r="AV9" s="222">
        <v>1</v>
      </c>
      <c r="AW9" s="222"/>
      <c r="AX9" s="222"/>
      <c r="AY9" s="222"/>
      <c r="AZ9" s="244">
        <v>1</v>
      </c>
      <c r="BA9" s="222">
        <v>1</v>
      </c>
      <c r="BB9" s="222"/>
      <c r="BC9" s="222"/>
      <c r="BD9" s="222"/>
      <c r="BE9" s="244">
        <v>1</v>
      </c>
      <c r="BF9" s="222"/>
      <c r="BG9" s="222"/>
      <c r="BH9" s="222"/>
      <c r="BI9" s="222"/>
      <c r="BJ9" s="244">
        <v>1</v>
      </c>
      <c r="BK9" s="222"/>
      <c r="BL9" s="222"/>
      <c r="BM9" s="222"/>
      <c r="BN9" s="222"/>
      <c r="BO9" s="244">
        <v>1</v>
      </c>
      <c r="BP9" s="222">
        <v>1.5</v>
      </c>
      <c r="BQ9" s="222"/>
      <c r="BR9" s="222"/>
      <c r="BS9" s="222">
        <v>0.5</v>
      </c>
      <c r="BT9" s="244">
        <v>1</v>
      </c>
      <c r="BU9" s="222"/>
      <c r="BV9" s="222"/>
      <c r="BW9" s="222"/>
      <c r="BX9" s="222">
        <v>2</v>
      </c>
      <c r="BY9" s="244">
        <v>1</v>
      </c>
      <c r="BZ9" s="222">
        <v>2</v>
      </c>
      <c r="CA9" s="222">
        <v>1</v>
      </c>
      <c r="CB9" s="222"/>
      <c r="CC9" s="222">
        <v>2</v>
      </c>
      <c r="CD9" s="244">
        <v>1</v>
      </c>
      <c r="CE9" s="222">
        <v>2</v>
      </c>
      <c r="CF9" s="222"/>
      <c r="CG9" s="222"/>
      <c r="CH9" s="222">
        <v>2</v>
      </c>
      <c r="CI9" s="244">
        <v>1</v>
      </c>
      <c r="CJ9" s="222">
        <v>1</v>
      </c>
      <c r="CK9" s="222"/>
      <c r="CL9" s="222"/>
      <c r="CM9" s="222">
        <v>1</v>
      </c>
      <c r="CN9" s="244">
        <v>1</v>
      </c>
      <c r="CO9" s="222"/>
      <c r="CP9" s="222"/>
      <c r="CQ9" s="222"/>
      <c r="CR9" s="222"/>
      <c r="CS9" s="244">
        <v>1</v>
      </c>
      <c r="CT9" s="222"/>
      <c r="CU9" s="222"/>
      <c r="CV9" s="222"/>
      <c r="CW9" s="222">
        <v>2</v>
      </c>
      <c r="CX9" s="244">
        <v>1</v>
      </c>
      <c r="CY9" s="222">
        <v>1</v>
      </c>
      <c r="CZ9" s="222"/>
      <c r="DA9" s="222"/>
      <c r="DB9" s="222"/>
      <c r="DC9" s="244">
        <v>1</v>
      </c>
      <c r="DD9" s="222"/>
      <c r="DE9" s="222"/>
      <c r="DF9" s="222"/>
      <c r="DG9" s="222"/>
      <c r="DH9" s="244">
        <v>1</v>
      </c>
      <c r="DI9" s="222"/>
      <c r="DJ9" s="222"/>
      <c r="DK9" s="222"/>
      <c r="DL9" s="222"/>
      <c r="DM9" s="244">
        <v>1</v>
      </c>
      <c r="DN9" s="222">
        <v>1.5</v>
      </c>
      <c r="DO9" s="222"/>
      <c r="DP9" s="222"/>
      <c r="DQ9" s="222">
        <v>0.5</v>
      </c>
      <c r="DR9" s="244">
        <v>1</v>
      </c>
      <c r="DS9" s="222">
        <v>2</v>
      </c>
      <c r="DT9" s="222"/>
      <c r="DU9" s="222"/>
      <c r="DV9" s="222">
        <v>1</v>
      </c>
      <c r="DW9" s="244">
        <v>1</v>
      </c>
      <c r="DX9" s="222"/>
      <c r="DY9" s="222"/>
      <c r="DZ9" s="222"/>
      <c r="EA9" s="222"/>
      <c r="EB9" s="244"/>
      <c r="EC9" s="222"/>
      <c r="ED9" s="222"/>
      <c r="EE9" s="222"/>
      <c r="EF9" s="222"/>
      <c r="EG9" s="244"/>
      <c r="EH9" s="222"/>
      <c r="EI9" s="222"/>
      <c r="EJ9" s="222"/>
      <c r="EK9" s="222"/>
      <c r="EL9" s="244"/>
      <c r="EM9" s="222"/>
      <c r="EN9" s="222"/>
      <c r="EO9" s="222"/>
      <c r="EP9" s="222"/>
      <c r="EQ9" s="223">
        <f t="shared" si="1"/>
        <v>7</v>
      </c>
      <c r="ER9" s="90">
        <f t="shared" si="2"/>
        <v>27</v>
      </c>
      <c r="ES9" s="231">
        <f t="shared" si="0"/>
        <v>20</v>
      </c>
      <c r="ET9" s="235">
        <f t="shared" si="3"/>
        <v>19</v>
      </c>
      <c r="EU9" s="236">
        <f t="shared" si="4"/>
        <v>1.5</v>
      </c>
      <c r="EV9" s="237">
        <f t="shared" si="5"/>
        <v>0</v>
      </c>
      <c r="EW9" s="239">
        <f t="shared" si="6"/>
        <v>15</v>
      </c>
      <c r="EX9" s="240"/>
      <c r="EY9" s="240"/>
      <c r="EZ9" s="232"/>
      <c r="FA9" s="233"/>
      <c r="FB9" s="234"/>
    </row>
    <row r="10" spans="1:160" ht="15.75" thickBot="1" x14ac:dyDescent="0.3">
      <c r="A10" s="88" t="s">
        <v>124</v>
      </c>
      <c r="B10" s="81">
        <v>6</v>
      </c>
      <c r="C10" s="43" t="s">
        <v>25</v>
      </c>
      <c r="D10" s="81">
        <v>18138541</v>
      </c>
      <c r="E10" s="83">
        <v>43617</v>
      </c>
      <c r="F10" s="84" t="s">
        <v>15</v>
      </c>
      <c r="G10" s="244">
        <v>1</v>
      </c>
      <c r="H10" s="222">
        <v>1.5</v>
      </c>
      <c r="I10" s="222"/>
      <c r="J10" s="222"/>
      <c r="K10" s="222"/>
      <c r="L10" s="244">
        <v>1</v>
      </c>
      <c r="M10" s="222">
        <v>1.5</v>
      </c>
      <c r="N10" s="222"/>
      <c r="O10" s="222"/>
      <c r="P10" s="222"/>
      <c r="Q10" s="244">
        <v>1</v>
      </c>
      <c r="R10" s="222"/>
      <c r="S10" s="222"/>
      <c r="T10" s="222"/>
      <c r="U10" s="222"/>
      <c r="V10" s="244">
        <v>1</v>
      </c>
      <c r="W10" s="222"/>
      <c r="X10" s="222"/>
      <c r="Y10" s="222"/>
      <c r="Z10" s="222"/>
      <c r="AA10" s="244">
        <v>1</v>
      </c>
      <c r="AB10" s="222"/>
      <c r="AC10" s="222"/>
      <c r="AD10" s="222"/>
      <c r="AE10" s="222"/>
      <c r="AF10" s="244">
        <v>1</v>
      </c>
      <c r="AG10" s="222">
        <v>1</v>
      </c>
      <c r="AH10" s="222"/>
      <c r="AI10" s="222"/>
      <c r="AJ10" s="222"/>
      <c r="AK10" s="244">
        <v>1</v>
      </c>
      <c r="AL10" s="222">
        <v>2</v>
      </c>
      <c r="AM10" s="222">
        <v>0.5</v>
      </c>
      <c r="AN10" s="222"/>
      <c r="AO10" s="222">
        <v>1.5</v>
      </c>
      <c r="AP10" s="244">
        <v>1</v>
      </c>
      <c r="AQ10" s="222">
        <v>1</v>
      </c>
      <c r="AR10" s="222"/>
      <c r="AS10" s="222"/>
      <c r="AT10" s="222"/>
      <c r="AU10" s="244">
        <v>1</v>
      </c>
      <c r="AV10" s="222">
        <v>2</v>
      </c>
      <c r="AW10" s="222"/>
      <c r="AX10" s="222"/>
      <c r="AY10" s="222">
        <v>1</v>
      </c>
      <c r="AZ10" s="244">
        <v>1</v>
      </c>
      <c r="BA10" s="222">
        <v>1</v>
      </c>
      <c r="BB10" s="222"/>
      <c r="BC10" s="222"/>
      <c r="BD10" s="222"/>
      <c r="BE10" s="244">
        <v>1</v>
      </c>
      <c r="BF10" s="222"/>
      <c r="BG10" s="222"/>
      <c r="BH10" s="222"/>
      <c r="BI10" s="222"/>
      <c r="BJ10" s="244">
        <v>1</v>
      </c>
      <c r="BK10" s="222">
        <v>2</v>
      </c>
      <c r="BL10" s="222"/>
      <c r="BM10" s="222"/>
      <c r="BN10" s="222"/>
      <c r="BO10" s="244">
        <v>1</v>
      </c>
      <c r="BP10" s="222">
        <v>2</v>
      </c>
      <c r="BQ10" s="222"/>
      <c r="BR10" s="222"/>
      <c r="BS10" s="222"/>
      <c r="BT10" s="244">
        <v>1</v>
      </c>
      <c r="BU10" s="222">
        <v>2</v>
      </c>
      <c r="BV10" s="222">
        <v>1</v>
      </c>
      <c r="BW10" s="222"/>
      <c r="BX10" s="222"/>
      <c r="BY10" s="244">
        <v>1</v>
      </c>
      <c r="BZ10" s="222">
        <v>2</v>
      </c>
      <c r="CA10" s="222">
        <v>0.5</v>
      </c>
      <c r="CB10" s="222"/>
      <c r="CC10" s="222"/>
      <c r="CD10" s="244">
        <v>1</v>
      </c>
      <c r="CE10" s="222">
        <v>2</v>
      </c>
      <c r="CF10" s="222">
        <v>0.5</v>
      </c>
      <c r="CG10" s="222"/>
      <c r="CH10" s="222"/>
      <c r="CI10" s="244">
        <v>1</v>
      </c>
      <c r="CJ10" s="222">
        <v>1</v>
      </c>
      <c r="CK10" s="222"/>
      <c r="CL10" s="222"/>
      <c r="CM10" s="222"/>
      <c r="CN10" s="244">
        <v>1</v>
      </c>
      <c r="CO10" s="222"/>
      <c r="CP10" s="222"/>
      <c r="CQ10" s="222"/>
      <c r="CR10" s="222"/>
      <c r="CS10" s="244">
        <v>1</v>
      </c>
      <c r="CT10" s="222">
        <v>2</v>
      </c>
      <c r="CU10" s="222"/>
      <c r="CV10" s="222"/>
      <c r="CW10" s="222">
        <v>1</v>
      </c>
      <c r="CX10" s="244">
        <v>1</v>
      </c>
      <c r="CY10" s="222">
        <v>1</v>
      </c>
      <c r="CZ10" s="222"/>
      <c r="DA10" s="222"/>
      <c r="DB10" s="222"/>
      <c r="DC10" s="244">
        <v>1</v>
      </c>
      <c r="DD10" s="222"/>
      <c r="DE10" s="222"/>
      <c r="DF10" s="222"/>
      <c r="DG10" s="222"/>
      <c r="DH10" s="244">
        <v>1</v>
      </c>
      <c r="DI10" s="222">
        <v>0.5</v>
      </c>
      <c r="DJ10" s="222"/>
      <c r="DK10" s="222"/>
      <c r="DL10" s="222"/>
      <c r="DM10" s="244">
        <v>1</v>
      </c>
      <c r="DN10" s="222">
        <v>1.5</v>
      </c>
      <c r="DO10" s="222"/>
      <c r="DP10" s="222"/>
      <c r="DQ10" s="222">
        <v>0.5</v>
      </c>
      <c r="DR10" s="244">
        <v>1</v>
      </c>
      <c r="DS10" s="222">
        <v>2</v>
      </c>
      <c r="DT10" s="222"/>
      <c r="DU10" s="222"/>
      <c r="DV10" s="222">
        <v>1</v>
      </c>
      <c r="DW10" s="244">
        <v>1</v>
      </c>
      <c r="DX10" s="222"/>
      <c r="DY10" s="222"/>
      <c r="DZ10" s="222"/>
      <c r="EA10" s="222"/>
      <c r="EB10" s="244"/>
      <c r="EC10" s="222"/>
      <c r="ED10" s="222"/>
      <c r="EE10" s="222"/>
      <c r="EF10" s="222"/>
      <c r="EG10" s="244"/>
      <c r="EH10" s="222"/>
      <c r="EI10" s="222"/>
      <c r="EJ10" s="222"/>
      <c r="EK10" s="222"/>
      <c r="EL10" s="244"/>
      <c r="EM10" s="222"/>
      <c r="EN10" s="222"/>
      <c r="EO10" s="222"/>
      <c r="EP10" s="222"/>
      <c r="EQ10" s="223">
        <f t="shared" si="1"/>
        <v>7</v>
      </c>
      <c r="ER10" s="90">
        <f t="shared" si="2"/>
        <v>27</v>
      </c>
      <c r="ES10" s="231">
        <f t="shared" si="0"/>
        <v>20</v>
      </c>
      <c r="ET10" s="235">
        <f t="shared" si="3"/>
        <v>28</v>
      </c>
      <c r="EU10" s="236">
        <f t="shared" si="4"/>
        <v>2.5</v>
      </c>
      <c r="EV10" s="237">
        <f t="shared" si="5"/>
        <v>0</v>
      </c>
      <c r="EW10" s="239">
        <f t="shared" si="6"/>
        <v>5</v>
      </c>
      <c r="EX10" s="240"/>
      <c r="EY10" s="240"/>
      <c r="EZ10" s="232"/>
      <c r="FA10" s="233"/>
      <c r="FB10" s="234"/>
      <c r="FD10" s="150"/>
    </row>
    <row r="11" spans="1:160" ht="15.75" thickBot="1" x14ac:dyDescent="0.3">
      <c r="A11" s="88" t="s">
        <v>124</v>
      </c>
      <c r="B11" s="113">
        <v>7</v>
      </c>
      <c r="C11" s="43" t="s">
        <v>26</v>
      </c>
      <c r="D11" s="81">
        <v>44443029</v>
      </c>
      <c r="E11" s="83">
        <v>43617</v>
      </c>
      <c r="F11" s="84" t="s">
        <v>15</v>
      </c>
      <c r="G11" s="244">
        <v>1</v>
      </c>
      <c r="H11" s="222">
        <v>1.5</v>
      </c>
      <c r="I11" s="222"/>
      <c r="J11" s="222"/>
      <c r="K11" s="222"/>
      <c r="L11" s="244">
        <v>1</v>
      </c>
      <c r="M11" s="222">
        <v>1.5</v>
      </c>
      <c r="N11" s="222"/>
      <c r="O11" s="222"/>
      <c r="P11" s="222"/>
      <c r="Q11" s="244">
        <v>1</v>
      </c>
      <c r="R11" s="222">
        <v>1</v>
      </c>
      <c r="S11" s="222"/>
      <c r="T11" s="222"/>
      <c r="U11" s="222"/>
      <c r="V11" s="244">
        <v>1</v>
      </c>
      <c r="W11" s="222"/>
      <c r="X11" s="222"/>
      <c r="Y11" s="222"/>
      <c r="Z11" s="222"/>
      <c r="AA11" s="244">
        <v>1</v>
      </c>
      <c r="AB11" s="222"/>
      <c r="AC11" s="222"/>
      <c r="AD11" s="222"/>
      <c r="AE11" s="222"/>
      <c r="AF11" s="244">
        <v>1</v>
      </c>
      <c r="AG11" s="222"/>
      <c r="AH11" s="222"/>
      <c r="AI11" s="222"/>
      <c r="AJ11" s="222"/>
      <c r="AK11" s="244">
        <v>1</v>
      </c>
      <c r="AL11" s="222">
        <v>2</v>
      </c>
      <c r="AM11" s="222"/>
      <c r="AN11" s="222"/>
      <c r="AO11" s="222"/>
      <c r="AP11" s="244">
        <v>1</v>
      </c>
      <c r="AQ11" s="222">
        <v>2</v>
      </c>
      <c r="AR11" s="222">
        <v>0.5</v>
      </c>
      <c r="AS11" s="222"/>
      <c r="AT11" s="222"/>
      <c r="AU11" s="244">
        <v>1</v>
      </c>
      <c r="AV11" s="222">
        <v>2</v>
      </c>
      <c r="AW11" s="222"/>
      <c r="AX11" s="222"/>
      <c r="AY11" s="222"/>
      <c r="AZ11" s="244">
        <v>1</v>
      </c>
      <c r="BA11" s="222">
        <v>1.5</v>
      </c>
      <c r="BB11" s="222"/>
      <c r="BC11" s="222"/>
      <c r="BD11" s="222"/>
      <c r="BE11" s="244">
        <v>1</v>
      </c>
      <c r="BF11" s="222"/>
      <c r="BG11" s="222"/>
      <c r="BH11" s="222"/>
      <c r="BI11" s="222"/>
      <c r="BJ11" s="244">
        <v>1</v>
      </c>
      <c r="BK11" s="222">
        <v>2</v>
      </c>
      <c r="BL11" s="222"/>
      <c r="BM11" s="222"/>
      <c r="BN11" s="222"/>
      <c r="BO11" s="244">
        <v>1</v>
      </c>
      <c r="BP11" s="222">
        <v>2</v>
      </c>
      <c r="BQ11" s="222">
        <v>0.5</v>
      </c>
      <c r="BR11" s="222"/>
      <c r="BS11" s="222"/>
      <c r="BT11" s="244">
        <v>1</v>
      </c>
      <c r="BU11" s="222">
        <v>2</v>
      </c>
      <c r="BV11" s="222">
        <v>1</v>
      </c>
      <c r="BW11" s="222"/>
      <c r="BX11" s="222"/>
      <c r="BY11" s="244">
        <v>1</v>
      </c>
      <c r="BZ11" s="222">
        <v>2</v>
      </c>
      <c r="CA11" s="222">
        <v>1</v>
      </c>
      <c r="CB11" s="222"/>
      <c r="CC11" s="222"/>
      <c r="CD11" s="244">
        <v>1</v>
      </c>
      <c r="CE11" s="222">
        <v>2</v>
      </c>
      <c r="CF11" s="222">
        <v>1</v>
      </c>
      <c r="CG11" s="222"/>
      <c r="CH11" s="222"/>
      <c r="CI11" s="244">
        <v>1</v>
      </c>
      <c r="CJ11" s="222">
        <v>1</v>
      </c>
      <c r="CK11" s="222"/>
      <c r="CL11" s="222"/>
      <c r="CM11" s="222"/>
      <c r="CN11" s="244">
        <v>1</v>
      </c>
      <c r="CO11" s="222"/>
      <c r="CP11" s="222"/>
      <c r="CQ11" s="222"/>
      <c r="CR11" s="222"/>
      <c r="CS11" s="244">
        <v>1</v>
      </c>
      <c r="CT11" s="222">
        <v>2</v>
      </c>
      <c r="CU11" s="222">
        <v>1</v>
      </c>
      <c r="CV11" s="222"/>
      <c r="CW11" s="222"/>
      <c r="CX11" s="244">
        <v>1</v>
      </c>
      <c r="CY11" s="222">
        <v>2</v>
      </c>
      <c r="CZ11" s="222">
        <v>1</v>
      </c>
      <c r="DA11" s="222"/>
      <c r="DB11" s="222"/>
      <c r="DC11" s="244">
        <v>1</v>
      </c>
      <c r="DD11" s="222">
        <v>2</v>
      </c>
      <c r="DE11" s="222"/>
      <c r="DF11" s="222"/>
      <c r="DG11" s="222"/>
      <c r="DH11" s="244">
        <v>1</v>
      </c>
      <c r="DI11" s="222">
        <v>2</v>
      </c>
      <c r="DJ11" s="222">
        <v>1</v>
      </c>
      <c r="DK11" s="222"/>
      <c r="DL11" s="222"/>
      <c r="DM11" s="244">
        <v>1</v>
      </c>
      <c r="DN11" s="222"/>
      <c r="DO11" s="222"/>
      <c r="DP11" s="222"/>
      <c r="DQ11" s="222"/>
      <c r="DR11" s="244">
        <v>1</v>
      </c>
      <c r="DS11" s="222">
        <v>1</v>
      </c>
      <c r="DT11" s="222"/>
      <c r="DU11" s="222"/>
      <c r="DV11" s="222"/>
      <c r="DW11" s="244">
        <v>1</v>
      </c>
      <c r="DX11" s="222"/>
      <c r="DY11" s="222"/>
      <c r="DZ11" s="222">
        <v>8</v>
      </c>
      <c r="EA11" s="222"/>
      <c r="EB11" s="244"/>
      <c r="EC11" s="222"/>
      <c r="ED11" s="222"/>
      <c r="EE11" s="222"/>
      <c r="EF11" s="222"/>
      <c r="EG11" s="244"/>
      <c r="EH11" s="222"/>
      <c r="EI11" s="222"/>
      <c r="EJ11" s="222"/>
      <c r="EK11" s="222"/>
      <c r="EL11" s="244"/>
      <c r="EM11" s="222"/>
      <c r="EN11" s="222"/>
      <c r="EO11" s="222"/>
      <c r="EP11" s="222"/>
      <c r="EQ11" s="223">
        <f t="shared" si="1"/>
        <v>7</v>
      </c>
      <c r="ER11" s="90">
        <f t="shared" si="2"/>
        <v>27</v>
      </c>
      <c r="ES11" s="231">
        <f t="shared" si="0"/>
        <v>20</v>
      </c>
      <c r="ET11" s="235">
        <f t="shared" si="3"/>
        <v>31.5</v>
      </c>
      <c r="EU11" s="236">
        <f t="shared" si="4"/>
        <v>7</v>
      </c>
      <c r="EV11" s="237">
        <f t="shared" si="5"/>
        <v>8</v>
      </c>
      <c r="EW11" s="239">
        <f t="shared" si="6"/>
        <v>0</v>
      </c>
      <c r="EX11" s="240"/>
      <c r="EY11" s="240"/>
      <c r="EZ11" s="232"/>
      <c r="FA11" s="233"/>
      <c r="FB11" s="234"/>
    </row>
    <row r="12" spans="1:160" ht="15.75" thickBot="1" x14ac:dyDescent="0.3">
      <c r="A12" s="88"/>
      <c r="B12" s="81">
        <v>8</v>
      </c>
      <c r="C12" s="43" t="s">
        <v>137</v>
      </c>
      <c r="D12" s="81">
        <v>17939776</v>
      </c>
      <c r="E12" s="83">
        <v>44210</v>
      </c>
      <c r="F12" s="84" t="s">
        <v>15</v>
      </c>
      <c r="G12" s="244">
        <v>1</v>
      </c>
      <c r="H12" s="222"/>
      <c r="I12" s="222"/>
      <c r="J12" s="222"/>
      <c r="K12" s="222"/>
      <c r="L12" s="244">
        <v>1</v>
      </c>
      <c r="M12" s="222">
        <v>1</v>
      </c>
      <c r="N12" s="222"/>
      <c r="O12" s="222"/>
      <c r="P12" s="222"/>
      <c r="Q12" s="244">
        <v>1</v>
      </c>
      <c r="R12" s="222"/>
      <c r="S12" s="222"/>
      <c r="T12" s="222"/>
      <c r="U12" s="222"/>
      <c r="V12" s="244">
        <v>1</v>
      </c>
      <c r="W12" s="222"/>
      <c r="X12" s="222"/>
      <c r="Y12" s="222"/>
      <c r="Z12" s="222"/>
      <c r="AA12" s="244">
        <v>1</v>
      </c>
      <c r="AB12" s="222"/>
      <c r="AC12" s="222"/>
      <c r="AD12" s="222"/>
      <c r="AE12" s="222"/>
      <c r="AF12" s="244">
        <v>1</v>
      </c>
      <c r="AG12" s="222"/>
      <c r="AH12" s="222"/>
      <c r="AI12" s="222"/>
      <c r="AJ12" s="222"/>
      <c r="AK12" s="244">
        <v>1</v>
      </c>
      <c r="AL12" s="222">
        <v>2</v>
      </c>
      <c r="AM12" s="222"/>
      <c r="AN12" s="222"/>
      <c r="AO12" s="222"/>
      <c r="AP12" s="244">
        <v>1</v>
      </c>
      <c r="AQ12" s="222">
        <v>2</v>
      </c>
      <c r="AR12" s="222"/>
      <c r="AS12" s="222"/>
      <c r="AT12" s="222"/>
      <c r="AU12" s="244">
        <v>1</v>
      </c>
      <c r="AV12" s="222">
        <v>2</v>
      </c>
      <c r="AW12" s="222"/>
      <c r="AX12" s="222"/>
      <c r="AY12" s="222"/>
      <c r="AZ12" s="244">
        <v>1</v>
      </c>
      <c r="BA12" s="222">
        <v>1</v>
      </c>
      <c r="BB12" s="222"/>
      <c r="BC12" s="222"/>
      <c r="BD12" s="222"/>
      <c r="BE12" s="244">
        <v>1</v>
      </c>
      <c r="BF12" s="222"/>
      <c r="BG12" s="222"/>
      <c r="BH12" s="222"/>
      <c r="BI12" s="222"/>
      <c r="BJ12" s="244">
        <v>1</v>
      </c>
      <c r="BK12" s="222">
        <v>2</v>
      </c>
      <c r="BL12" s="222"/>
      <c r="BM12" s="222"/>
      <c r="BN12" s="222"/>
      <c r="BO12" s="244">
        <v>0</v>
      </c>
      <c r="BP12" s="222"/>
      <c r="BQ12" s="222"/>
      <c r="BR12" s="222"/>
      <c r="BS12" s="222"/>
      <c r="BT12" s="244">
        <v>0</v>
      </c>
      <c r="BU12" s="222"/>
      <c r="BV12" s="222"/>
      <c r="BW12" s="222"/>
      <c r="BX12" s="222"/>
      <c r="BY12" s="244">
        <v>1</v>
      </c>
      <c r="BZ12" s="222">
        <v>2</v>
      </c>
      <c r="CA12" s="222">
        <v>1</v>
      </c>
      <c r="CB12" s="222"/>
      <c r="CC12" s="222"/>
      <c r="CD12" s="244">
        <v>1</v>
      </c>
      <c r="CE12" s="222">
        <v>2</v>
      </c>
      <c r="CF12" s="222">
        <v>1</v>
      </c>
      <c r="CG12" s="222"/>
      <c r="CH12" s="222"/>
      <c r="CI12" s="244">
        <v>1</v>
      </c>
      <c r="CJ12" s="222">
        <v>1</v>
      </c>
      <c r="CK12" s="222"/>
      <c r="CL12" s="222"/>
      <c r="CM12" s="222"/>
      <c r="CN12" s="244">
        <f>5.33/8</f>
        <v>0.66625000000000001</v>
      </c>
      <c r="CO12" s="222"/>
      <c r="CP12" s="222"/>
      <c r="CQ12" s="222"/>
      <c r="CR12" s="222"/>
      <c r="CS12" s="244">
        <v>1</v>
      </c>
      <c r="CT12" s="222">
        <v>2</v>
      </c>
      <c r="CU12" s="222">
        <v>1</v>
      </c>
      <c r="CV12" s="222"/>
      <c r="CW12" s="222"/>
      <c r="CX12" s="244">
        <v>1</v>
      </c>
      <c r="CY12" s="222">
        <v>2</v>
      </c>
      <c r="CZ12" s="222"/>
      <c r="DA12" s="222"/>
      <c r="DB12" s="222"/>
      <c r="DC12" s="244">
        <v>1</v>
      </c>
      <c r="DD12" s="222"/>
      <c r="DE12" s="222"/>
      <c r="DF12" s="222"/>
      <c r="DG12" s="222"/>
      <c r="DH12" s="244">
        <v>1</v>
      </c>
      <c r="DI12" s="222"/>
      <c r="DJ12" s="222"/>
      <c r="DK12" s="222"/>
      <c r="DL12" s="222"/>
      <c r="DM12" s="244">
        <v>1</v>
      </c>
      <c r="DN12" s="222"/>
      <c r="DO12" s="222"/>
      <c r="DP12" s="222"/>
      <c r="DQ12" s="222"/>
      <c r="DR12" s="244">
        <v>1</v>
      </c>
      <c r="DS12" s="222"/>
      <c r="DT12" s="222"/>
      <c r="DU12" s="222"/>
      <c r="DV12" s="222"/>
      <c r="DW12" s="244">
        <v>1</v>
      </c>
      <c r="DX12" s="222"/>
      <c r="DY12" s="222"/>
      <c r="DZ12" s="222">
        <v>8</v>
      </c>
      <c r="EA12" s="222"/>
      <c r="EB12" s="244"/>
      <c r="EC12" s="222"/>
      <c r="ED12" s="222"/>
      <c r="EE12" s="222"/>
      <c r="EF12" s="222"/>
      <c r="EG12" s="244"/>
      <c r="EH12" s="222"/>
      <c r="EI12" s="222"/>
      <c r="EJ12" s="222"/>
      <c r="EK12" s="222"/>
      <c r="EL12" s="244"/>
      <c r="EM12" s="222"/>
      <c r="EN12" s="222"/>
      <c r="EO12" s="222"/>
      <c r="EP12" s="222"/>
      <c r="EQ12" s="223">
        <f t="shared" si="1"/>
        <v>7</v>
      </c>
      <c r="ER12" s="90">
        <f t="shared" si="2"/>
        <v>24.666249999999998</v>
      </c>
      <c r="ES12" s="231">
        <f t="shared" si="0"/>
        <v>17.666249999999998</v>
      </c>
      <c r="ET12" s="235">
        <f t="shared" si="3"/>
        <v>19</v>
      </c>
      <c r="EU12" s="236">
        <f t="shared" si="4"/>
        <v>3</v>
      </c>
      <c r="EV12" s="237">
        <f t="shared" si="5"/>
        <v>8</v>
      </c>
      <c r="EW12" s="239">
        <f t="shared" si="6"/>
        <v>0</v>
      </c>
      <c r="EX12" s="240"/>
      <c r="EY12" s="240"/>
      <c r="EZ12" s="232"/>
      <c r="FA12" s="233"/>
      <c r="FB12" s="234"/>
    </row>
    <row r="13" spans="1:160" ht="15.75" thickBot="1" x14ac:dyDescent="0.3">
      <c r="A13" s="88" t="s">
        <v>124</v>
      </c>
      <c r="B13" s="113">
        <v>9</v>
      </c>
      <c r="C13" s="43" t="s">
        <v>118</v>
      </c>
      <c r="D13" s="81">
        <v>48031355</v>
      </c>
      <c r="E13" s="83">
        <v>44139</v>
      </c>
      <c r="F13" s="84" t="s">
        <v>15</v>
      </c>
      <c r="G13" s="244">
        <v>1</v>
      </c>
      <c r="H13" s="222">
        <v>1.5</v>
      </c>
      <c r="I13" s="222"/>
      <c r="J13" s="222"/>
      <c r="K13" s="222"/>
      <c r="L13" s="244">
        <v>1</v>
      </c>
      <c r="M13" s="222">
        <v>1.5</v>
      </c>
      <c r="N13" s="222"/>
      <c r="O13" s="222"/>
      <c r="P13" s="222"/>
      <c r="Q13" s="244">
        <v>1</v>
      </c>
      <c r="R13" s="222">
        <v>0.5</v>
      </c>
      <c r="S13" s="222"/>
      <c r="T13" s="222"/>
      <c r="U13" s="222"/>
      <c r="V13" s="244">
        <v>1</v>
      </c>
      <c r="W13" s="222"/>
      <c r="X13" s="222"/>
      <c r="Y13" s="222"/>
      <c r="Z13" s="222"/>
      <c r="AA13" s="244">
        <v>1</v>
      </c>
      <c r="AB13" s="222">
        <v>0.5</v>
      </c>
      <c r="AC13" s="222"/>
      <c r="AD13" s="222"/>
      <c r="AE13" s="222"/>
      <c r="AF13" s="244">
        <v>1</v>
      </c>
      <c r="AG13" s="222">
        <v>1</v>
      </c>
      <c r="AH13" s="222"/>
      <c r="AI13" s="222"/>
      <c r="AJ13" s="222"/>
      <c r="AK13" s="244">
        <v>1</v>
      </c>
      <c r="AL13" s="222">
        <v>2</v>
      </c>
      <c r="AM13" s="222">
        <v>0.5</v>
      </c>
      <c r="AN13" s="222"/>
      <c r="AO13" s="222"/>
      <c r="AP13" s="244">
        <v>1</v>
      </c>
      <c r="AQ13" s="222">
        <v>0.5</v>
      </c>
      <c r="AR13" s="222"/>
      <c r="AS13" s="222"/>
      <c r="AT13" s="222"/>
      <c r="AU13" s="244">
        <v>1</v>
      </c>
      <c r="AV13" s="222">
        <v>2</v>
      </c>
      <c r="AW13" s="222"/>
      <c r="AX13" s="222"/>
      <c r="AY13" s="222"/>
      <c r="AZ13" s="244">
        <v>1</v>
      </c>
      <c r="BA13" s="222">
        <v>0.5</v>
      </c>
      <c r="BB13" s="222"/>
      <c r="BC13" s="222"/>
      <c r="BD13" s="222"/>
      <c r="BE13" s="244">
        <v>1</v>
      </c>
      <c r="BF13" s="222"/>
      <c r="BG13" s="222"/>
      <c r="BH13" s="222"/>
      <c r="BI13" s="222"/>
      <c r="BJ13" s="244">
        <v>1</v>
      </c>
      <c r="BK13" s="222">
        <v>2</v>
      </c>
      <c r="BL13" s="222"/>
      <c r="BM13" s="222"/>
      <c r="BN13" s="222"/>
      <c r="BO13" s="244">
        <v>1</v>
      </c>
      <c r="BP13" s="222">
        <v>2</v>
      </c>
      <c r="BQ13" s="222"/>
      <c r="BR13" s="222"/>
      <c r="BS13" s="222"/>
      <c r="BT13" s="244">
        <v>1</v>
      </c>
      <c r="BU13" s="222">
        <v>1.5</v>
      </c>
      <c r="BV13" s="222"/>
      <c r="BW13" s="222"/>
      <c r="BX13" s="222"/>
      <c r="BY13" s="244">
        <v>1</v>
      </c>
      <c r="BZ13" s="222">
        <v>2</v>
      </c>
      <c r="CA13" s="222"/>
      <c r="CB13" s="222"/>
      <c r="CC13" s="222"/>
      <c r="CD13" s="244">
        <v>1</v>
      </c>
      <c r="CE13" s="222">
        <v>2</v>
      </c>
      <c r="CF13" s="222">
        <v>1</v>
      </c>
      <c r="CG13" s="222"/>
      <c r="CH13" s="222"/>
      <c r="CI13" s="244">
        <v>1</v>
      </c>
      <c r="CJ13" s="222">
        <v>1.5</v>
      </c>
      <c r="CK13" s="222"/>
      <c r="CL13" s="222"/>
      <c r="CM13" s="222"/>
      <c r="CN13" s="244">
        <v>1</v>
      </c>
      <c r="CO13" s="222"/>
      <c r="CP13" s="222"/>
      <c r="CQ13" s="222"/>
      <c r="CR13" s="222"/>
      <c r="CS13" s="244">
        <v>1</v>
      </c>
      <c r="CT13" s="222">
        <v>1.5</v>
      </c>
      <c r="CU13" s="222"/>
      <c r="CV13" s="222"/>
      <c r="CW13" s="222"/>
      <c r="CX13" s="244">
        <v>1</v>
      </c>
      <c r="CY13" s="222">
        <v>2</v>
      </c>
      <c r="CZ13" s="222">
        <v>1</v>
      </c>
      <c r="DA13" s="222"/>
      <c r="DB13" s="222"/>
      <c r="DC13" s="244">
        <v>1</v>
      </c>
      <c r="DD13" s="222">
        <v>0.5</v>
      </c>
      <c r="DE13" s="222"/>
      <c r="DF13" s="222"/>
      <c r="DG13" s="222"/>
      <c r="DH13" s="244">
        <v>1</v>
      </c>
      <c r="DI13" s="222"/>
      <c r="DJ13" s="222"/>
      <c r="DK13" s="222"/>
      <c r="DL13" s="222"/>
      <c r="DM13" s="244">
        <v>1</v>
      </c>
      <c r="DN13" s="222"/>
      <c r="DO13" s="222"/>
      <c r="DP13" s="222"/>
      <c r="DQ13" s="222"/>
      <c r="DR13" s="244">
        <v>1</v>
      </c>
      <c r="DS13" s="222">
        <v>0.5</v>
      </c>
      <c r="DT13" s="222"/>
      <c r="DU13" s="222"/>
      <c r="DV13" s="222"/>
      <c r="DW13" s="244">
        <v>1</v>
      </c>
      <c r="DX13" s="222"/>
      <c r="DY13" s="222"/>
      <c r="DZ13" s="222">
        <v>8</v>
      </c>
      <c r="EA13" s="222"/>
      <c r="EB13" s="244"/>
      <c r="EC13" s="222"/>
      <c r="ED13" s="222"/>
      <c r="EE13" s="222"/>
      <c r="EF13" s="222"/>
      <c r="EG13" s="244"/>
      <c r="EH13" s="222"/>
      <c r="EI13" s="222"/>
      <c r="EJ13" s="222"/>
      <c r="EK13" s="222"/>
      <c r="EL13" s="244"/>
      <c r="EM13" s="222"/>
      <c r="EN13" s="222"/>
      <c r="EO13" s="222"/>
      <c r="EP13" s="222"/>
      <c r="EQ13" s="223">
        <f t="shared" si="1"/>
        <v>7</v>
      </c>
      <c r="ER13" s="90">
        <f t="shared" si="2"/>
        <v>27</v>
      </c>
      <c r="ES13" s="231">
        <f t="shared" si="0"/>
        <v>20</v>
      </c>
      <c r="ET13" s="235">
        <f t="shared" si="3"/>
        <v>25.5</v>
      </c>
      <c r="EU13" s="236">
        <f t="shared" si="4"/>
        <v>2.5</v>
      </c>
      <c r="EV13" s="237">
        <f t="shared" si="5"/>
        <v>8</v>
      </c>
      <c r="EW13" s="239">
        <f t="shared" si="6"/>
        <v>0</v>
      </c>
      <c r="EX13" s="240"/>
      <c r="EY13" s="240"/>
      <c r="EZ13" s="232"/>
      <c r="FA13" s="233"/>
      <c r="FB13" s="234"/>
    </row>
    <row r="14" spans="1:160" ht="15.75" thickBot="1" x14ac:dyDescent="0.3">
      <c r="A14" s="88" t="s">
        <v>124</v>
      </c>
      <c r="B14" s="81">
        <v>10</v>
      </c>
      <c r="C14" s="43" t="s">
        <v>27</v>
      </c>
      <c r="D14" s="81">
        <v>31614799</v>
      </c>
      <c r="E14" s="83">
        <v>43617</v>
      </c>
      <c r="F14" s="84" t="s">
        <v>15</v>
      </c>
      <c r="G14" s="244">
        <v>1</v>
      </c>
      <c r="H14" s="222">
        <v>1</v>
      </c>
      <c r="I14" s="222"/>
      <c r="J14" s="222"/>
      <c r="K14" s="222"/>
      <c r="L14" s="244">
        <v>1</v>
      </c>
      <c r="M14" s="222">
        <v>1.5</v>
      </c>
      <c r="N14" s="222"/>
      <c r="O14" s="222"/>
      <c r="P14" s="222">
        <v>0.5</v>
      </c>
      <c r="Q14" s="244">
        <v>1</v>
      </c>
      <c r="R14" s="222"/>
      <c r="S14" s="222"/>
      <c r="T14" s="222"/>
      <c r="U14" s="222"/>
      <c r="V14" s="244">
        <v>1</v>
      </c>
      <c r="W14" s="222"/>
      <c r="X14" s="222"/>
      <c r="Y14" s="222"/>
      <c r="Z14" s="222"/>
      <c r="AA14" s="244">
        <v>1</v>
      </c>
      <c r="AB14" s="222"/>
      <c r="AC14" s="222"/>
      <c r="AD14" s="222"/>
      <c r="AE14" s="222"/>
      <c r="AF14" s="244">
        <v>1</v>
      </c>
      <c r="AG14" s="222"/>
      <c r="AH14" s="222"/>
      <c r="AI14" s="222"/>
      <c r="AJ14" s="222"/>
      <c r="AK14" s="244">
        <v>1</v>
      </c>
      <c r="AL14" s="222"/>
      <c r="AM14" s="222"/>
      <c r="AN14" s="222"/>
      <c r="AO14" s="222"/>
      <c r="AP14" s="244">
        <v>1</v>
      </c>
      <c r="AQ14" s="222">
        <v>2</v>
      </c>
      <c r="AR14" s="222"/>
      <c r="AS14" s="222"/>
      <c r="AT14" s="222"/>
      <c r="AU14" s="244">
        <v>1</v>
      </c>
      <c r="AV14" s="222">
        <v>2</v>
      </c>
      <c r="AW14" s="222"/>
      <c r="AX14" s="222"/>
      <c r="AY14" s="222"/>
      <c r="AZ14" s="244">
        <v>1</v>
      </c>
      <c r="BA14" s="222"/>
      <c r="BB14" s="222"/>
      <c r="BC14" s="222"/>
      <c r="BD14" s="222"/>
      <c r="BE14" s="244">
        <v>1</v>
      </c>
      <c r="BF14" s="222"/>
      <c r="BG14" s="222"/>
      <c r="BH14" s="222"/>
      <c r="BI14" s="222"/>
      <c r="BJ14" s="244">
        <v>1</v>
      </c>
      <c r="BK14" s="222"/>
      <c r="BL14" s="222"/>
      <c r="BM14" s="222"/>
      <c r="BN14" s="222"/>
      <c r="BO14" s="244">
        <v>1</v>
      </c>
      <c r="BP14" s="222">
        <v>1.5</v>
      </c>
      <c r="BQ14" s="222"/>
      <c r="BR14" s="222"/>
      <c r="BS14" s="222">
        <v>0.5</v>
      </c>
      <c r="BT14" s="244">
        <v>1</v>
      </c>
      <c r="BU14" s="222">
        <v>2</v>
      </c>
      <c r="BV14" s="222"/>
      <c r="BW14" s="222"/>
      <c r="BX14" s="222">
        <v>1</v>
      </c>
      <c r="BY14" s="244">
        <v>1</v>
      </c>
      <c r="BZ14" s="222">
        <v>2</v>
      </c>
      <c r="CA14" s="222"/>
      <c r="CB14" s="222"/>
      <c r="CC14" s="222">
        <v>1</v>
      </c>
      <c r="CD14" s="244">
        <v>1</v>
      </c>
      <c r="CE14" s="222">
        <v>2</v>
      </c>
      <c r="CF14" s="222"/>
      <c r="CG14" s="222"/>
      <c r="CH14" s="222">
        <v>1</v>
      </c>
      <c r="CI14" s="244">
        <v>1</v>
      </c>
      <c r="CJ14" s="222">
        <v>2</v>
      </c>
      <c r="CK14" s="222">
        <v>0.5</v>
      </c>
      <c r="CL14" s="222"/>
      <c r="CM14" s="222">
        <v>1.5</v>
      </c>
      <c r="CN14" s="244">
        <v>1</v>
      </c>
      <c r="CO14" s="222"/>
      <c r="CP14" s="222"/>
      <c r="CQ14" s="222"/>
      <c r="CR14" s="222"/>
      <c r="CS14" s="244">
        <v>1</v>
      </c>
      <c r="CT14" s="222">
        <v>1.5</v>
      </c>
      <c r="CU14" s="222"/>
      <c r="CV14" s="222"/>
      <c r="CW14" s="222"/>
      <c r="CX14" s="244">
        <v>1</v>
      </c>
      <c r="CY14" s="222">
        <v>1.5</v>
      </c>
      <c r="CZ14" s="222"/>
      <c r="DA14" s="222"/>
      <c r="DB14" s="222"/>
      <c r="DC14" s="244">
        <v>1</v>
      </c>
      <c r="DD14" s="222"/>
      <c r="DE14" s="222"/>
      <c r="DF14" s="222"/>
      <c r="DG14" s="222"/>
      <c r="DH14" s="244">
        <v>1</v>
      </c>
      <c r="DI14" s="222"/>
      <c r="DJ14" s="222"/>
      <c r="DK14" s="222"/>
      <c r="DL14" s="222"/>
      <c r="DM14" s="244">
        <v>1</v>
      </c>
      <c r="DN14" s="222"/>
      <c r="DO14" s="222"/>
      <c r="DP14" s="222"/>
      <c r="DQ14" s="222"/>
      <c r="DR14" s="244">
        <v>1</v>
      </c>
      <c r="DS14" s="222"/>
      <c r="DT14" s="222"/>
      <c r="DU14" s="222"/>
      <c r="DV14" s="222"/>
      <c r="DW14" s="244">
        <v>1</v>
      </c>
      <c r="DX14" s="222"/>
      <c r="DY14" s="222"/>
      <c r="DZ14" s="222"/>
      <c r="EA14" s="222"/>
      <c r="EB14" s="244"/>
      <c r="EC14" s="222"/>
      <c r="ED14" s="222"/>
      <c r="EE14" s="222"/>
      <c r="EF14" s="222"/>
      <c r="EG14" s="244"/>
      <c r="EH14" s="222"/>
      <c r="EI14" s="222"/>
      <c r="EJ14" s="222"/>
      <c r="EK14" s="222"/>
      <c r="EL14" s="244"/>
      <c r="EM14" s="222"/>
      <c r="EN14" s="222"/>
      <c r="EO14" s="222"/>
      <c r="EP14" s="222"/>
      <c r="EQ14" s="223">
        <f t="shared" si="1"/>
        <v>7</v>
      </c>
      <c r="ER14" s="90">
        <f t="shared" si="2"/>
        <v>27</v>
      </c>
      <c r="ES14" s="231">
        <f t="shared" si="0"/>
        <v>20</v>
      </c>
      <c r="ET14" s="235">
        <f t="shared" si="3"/>
        <v>19</v>
      </c>
      <c r="EU14" s="236">
        <f t="shared" si="4"/>
        <v>0.5</v>
      </c>
      <c r="EV14" s="237">
        <f t="shared" si="5"/>
        <v>0</v>
      </c>
      <c r="EW14" s="239">
        <f t="shared" si="6"/>
        <v>5.5</v>
      </c>
      <c r="EX14" s="240"/>
      <c r="EY14" s="240"/>
      <c r="EZ14" s="232"/>
      <c r="FA14" s="233"/>
      <c r="FB14" s="234"/>
    </row>
    <row r="15" spans="1:160" ht="15.75" thickBot="1" x14ac:dyDescent="0.3">
      <c r="A15" s="88" t="s">
        <v>124</v>
      </c>
      <c r="B15" s="113">
        <v>11</v>
      </c>
      <c r="C15" s="43" t="s">
        <v>30</v>
      </c>
      <c r="D15" s="81">
        <v>70747872</v>
      </c>
      <c r="E15" s="83">
        <v>43831</v>
      </c>
      <c r="F15" s="84" t="s">
        <v>15</v>
      </c>
      <c r="G15" s="244">
        <v>1</v>
      </c>
      <c r="H15" s="222"/>
      <c r="I15" s="222"/>
      <c r="J15" s="222"/>
      <c r="K15" s="222"/>
      <c r="L15" s="244">
        <v>1</v>
      </c>
      <c r="M15" s="222"/>
      <c r="N15" s="222"/>
      <c r="O15" s="222"/>
      <c r="P15" s="222"/>
      <c r="Q15" s="244">
        <v>1</v>
      </c>
      <c r="R15" s="222"/>
      <c r="S15" s="222"/>
      <c r="T15" s="222"/>
      <c r="U15" s="222"/>
      <c r="V15" s="244">
        <v>1</v>
      </c>
      <c r="W15" s="222"/>
      <c r="X15" s="222"/>
      <c r="Y15" s="222"/>
      <c r="Z15" s="222"/>
      <c r="AA15" s="244">
        <v>1</v>
      </c>
      <c r="AB15" s="222"/>
      <c r="AC15" s="222"/>
      <c r="AD15" s="222"/>
      <c r="AE15" s="222"/>
      <c r="AF15" s="244">
        <v>1</v>
      </c>
      <c r="AG15" s="222"/>
      <c r="AH15" s="222"/>
      <c r="AI15" s="222"/>
      <c r="AJ15" s="222"/>
      <c r="AK15" s="244">
        <v>1</v>
      </c>
      <c r="AL15" s="222"/>
      <c r="AM15" s="222"/>
      <c r="AN15" s="222"/>
      <c r="AO15" s="222"/>
      <c r="AP15" s="244">
        <v>1</v>
      </c>
      <c r="AQ15" s="222"/>
      <c r="AR15" s="222"/>
      <c r="AS15" s="222"/>
      <c r="AT15" s="222"/>
      <c r="AU15" s="244">
        <v>1</v>
      </c>
      <c r="AV15" s="222"/>
      <c r="AW15" s="222"/>
      <c r="AX15" s="222"/>
      <c r="AY15" s="222"/>
      <c r="AZ15" s="244">
        <v>1</v>
      </c>
      <c r="BA15" s="222"/>
      <c r="BB15" s="222"/>
      <c r="BC15" s="222"/>
      <c r="BD15" s="222"/>
      <c r="BE15" s="244">
        <v>1</v>
      </c>
      <c r="BF15" s="222"/>
      <c r="BG15" s="222"/>
      <c r="BH15" s="222"/>
      <c r="BI15" s="222"/>
      <c r="BJ15" s="244">
        <v>1</v>
      </c>
      <c r="BK15" s="222"/>
      <c r="BL15" s="222"/>
      <c r="BM15" s="222"/>
      <c r="BN15" s="222"/>
      <c r="BO15" s="244">
        <v>1</v>
      </c>
      <c r="BP15" s="222"/>
      <c r="BQ15" s="222"/>
      <c r="BR15" s="222"/>
      <c r="BS15" s="222"/>
      <c r="BT15" s="244">
        <v>1</v>
      </c>
      <c r="BU15" s="222"/>
      <c r="BV15" s="222"/>
      <c r="BW15" s="222"/>
      <c r="BX15" s="222"/>
      <c r="BY15" s="244">
        <v>1</v>
      </c>
      <c r="BZ15" s="222"/>
      <c r="CA15" s="222"/>
      <c r="CB15" s="222"/>
      <c r="CC15" s="222"/>
      <c r="CD15" s="244">
        <v>1</v>
      </c>
      <c r="CE15" s="222"/>
      <c r="CF15" s="222"/>
      <c r="CG15" s="222"/>
      <c r="CH15" s="222"/>
      <c r="CI15" s="244">
        <v>1</v>
      </c>
      <c r="CJ15" s="222"/>
      <c r="CK15" s="222"/>
      <c r="CL15" s="222"/>
      <c r="CM15" s="222"/>
      <c r="CN15" s="244">
        <v>1</v>
      </c>
      <c r="CO15" s="222"/>
      <c r="CP15" s="222"/>
      <c r="CQ15" s="222"/>
      <c r="CR15" s="222"/>
      <c r="CS15" s="244">
        <v>1</v>
      </c>
      <c r="CT15" s="222"/>
      <c r="CU15" s="222"/>
      <c r="CV15" s="222"/>
      <c r="CW15" s="222"/>
      <c r="CX15" s="244">
        <v>1</v>
      </c>
      <c r="CY15" s="222"/>
      <c r="CZ15" s="222"/>
      <c r="DA15" s="222"/>
      <c r="DB15" s="222"/>
      <c r="DC15" s="244">
        <v>1</v>
      </c>
      <c r="DD15" s="222"/>
      <c r="DE15" s="222"/>
      <c r="DF15" s="222"/>
      <c r="DG15" s="222"/>
      <c r="DH15" s="244">
        <v>1</v>
      </c>
      <c r="DI15" s="222"/>
      <c r="DJ15" s="222"/>
      <c r="DK15" s="222"/>
      <c r="DL15" s="222"/>
      <c r="DM15" s="244">
        <v>1</v>
      </c>
      <c r="DN15" s="222"/>
      <c r="DO15" s="222"/>
      <c r="DP15" s="222"/>
      <c r="DQ15" s="222"/>
      <c r="DR15" s="244">
        <v>1</v>
      </c>
      <c r="DS15" s="222"/>
      <c r="DT15" s="222"/>
      <c r="DU15" s="222"/>
      <c r="DV15" s="222"/>
      <c r="DW15" s="244">
        <v>1</v>
      </c>
      <c r="DX15" s="222"/>
      <c r="DY15" s="222"/>
      <c r="DZ15" s="222"/>
      <c r="EA15" s="222"/>
      <c r="EB15" s="244"/>
      <c r="EC15" s="222"/>
      <c r="ED15" s="222"/>
      <c r="EE15" s="222"/>
      <c r="EF15" s="222"/>
      <c r="EG15" s="244"/>
      <c r="EH15" s="222"/>
      <c r="EI15" s="222"/>
      <c r="EJ15" s="222"/>
      <c r="EK15" s="222"/>
      <c r="EL15" s="244"/>
      <c r="EM15" s="222"/>
      <c r="EN15" s="222"/>
      <c r="EO15" s="222"/>
      <c r="EP15" s="222"/>
      <c r="EQ15" s="223">
        <f t="shared" si="1"/>
        <v>7</v>
      </c>
      <c r="ER15" s="90">
        <f t="shared" si="2"/>
        <v>27</v>
      </c>
      <c r="ES15" s="231">
        <f t="shared" si="0"/>
        <v>20</v>
      </c>
      <c r="ET15" s="235">
        <f t="shared" si="3"/>
        <v>0</v>
      </c>
      <c r="EU15" s="236">
        <f t="shared" si="4"/>
        <v>0</v>
      </c>
      <c r="EV15" s="237">
        <f t="shared" si="5"/>
        <v>0</v>
      </c>
      <c r="EW15" s="239">
        <f t="shared" si="6"/>
        <v>0</v>
      </c>
      <c r="EX15" s="240"/>
      <c r="EY15" s="240"/>
      <c r="EZ15" s="232"/>
      <c r="FA15" s="233"/>
      <c r="FB15" s="234"/>
    </row>
    <row r="16" spans="1:160" ht="15.75" thickBot="1" x14ac:dyDescent="0.3">
      <c r="A16" s="88" t="s">
        <v>124</v>
      </c>
      <c r="B16" s="81">
        <v>12</v>
      </c>
      <c r="C16" s="43" t="s">
        <v>31</v>
      </c>
      <c r="D16" s="81">
        <v>46629520</v>
      </c>
      <c r="E16" s="83">
        <v>43617</v>
      </c>
      <c r="F16" s="84" t="s">
        <v>15</v>
      </c>
      <c r="G16" s="244">
        <v>1</v>
      </c>
      <c r="H16" s="222">
        <v>1</v>
      </c>
      <c r="I16" s="222"/>
      <c r="J16" s="222"/>
      <c r="K16" s="222"/>
      <c r="L16" s="244">
        <v>1</v>
      </c>
      <c r="M16" s="222">
        <v>1.5</v>
      </c>
      <c r="N16" s="222"/>
      <c r="O16" s="222"/>
      <c r="P16" s="222">
        <v>0.5</v>
      </c>
      <c r="Q16" s="244">
        <v>1</v>
      </c>
      <c r="R16" s="222">
        <v>1</v>
      </c>
      <c r="S16" s="222"/>
      <c r="T16" s="222"/>
      <c r="U16" s="222"/>
      <c r="V16" s="244">
        <v>1</v>
      </c>
      <c r="W16" s="222"/>
      <c r="X16" s="222"/>
      <c r="Y16" s="222"/>
      <c r="Z16" s="222"/>
      <c r="AA16" s="244">
        <v>1</v>
      </c>
      <c r="AB16" s="222"/>
      <c r="AC16" s="222"/>
      <c r="AD16" s="222"/>
      <c r="AE16" s="222"/>
      <c r="AF16" s="244">
        <v>1</v>
      </c>
      <c r="AG16" s="222"/>
      <c r="AH16" s="222"/>
      <c r="AI16" s="222"/>
      <c r="AJ16" s="222"/>
      <c r="AK16" s="244">
        <v>1</v>
      </c>
      <c r="AL16" s="222">
        <v>2</v>
      </c>
      <c r="AM16" s="222"/>
      <c r="AN16" s="222"/>
      <c r="AO16" s="222"/>
      <c r="AP16" s="244">
        <v>1</v>
      </c>
      <c r="AQ16" s="222">
        <v>2</v>
      </c>
      <c r="AR16" s="222">
        <v>0.5</v>
      </c>
      <c r="AS16" s="222"/>
      <c r="AT16" s="222"/>
      <c r="AU16" s="244">
        <v>1</v>
      </c>
      <c r="AV16" s="222">
        <v>2</v>
      </c>
      <c r="AW16" s="222"/>
      <c r="AX16" s="222"/>
      <c r="AY16" s="222"/>
      <c r="AZ16" s="244">
        <v>1</v>
      </c>
      <c r="BA16" s="222">
        <v>1</v>
      </c>
      <c r="BB16" s="222"/>
      <c r="BC16" s="222"/>
      <c r="BD16" s="222"/>
      <c r="BE16" s="244">
        <v>1</v>
      </c>
      <c r="BF16" s="222"/>
      <c r="BG16" s="222"/>
      <c r="BH16" s="222"/>
      <c r="BI16" s="222"/>
      <c r="BJ16" s="244">
        <v>0</v>
      </c>
      <c r="BK16" s="222"/>
      <c r="BL16" s="222"/>
      <c r="BM16" s="222"/>
      <c r="BN16" s="222"/>
      <c r="BO16" s="244">
        <v>1</v>
      </c>
      <c r="BP16" s="222">
        <v>1.5</v>
      </c>
      <c r="BQ16" s="222"/>
      <c r="BR16" s="222"/>
      <c r="BS16" s="222">
        <v>0.5</v>
      </c>
      <c r="BT16" s="244">
        <v>1</v>
      </c>
      <c r="BU16" s="222">
        <v>2</v>
      </c>
      <c r="BV16" s="222"/>
      <c r="BW16" s="222"/>
      <c r="BX16" s="222">
        <v>1</v>
      </c>
      <c r="BY16" s="244">
        <v>1</v>
      </c>
      <c r="BZ16" s="222">
        <v>2</v>
      </c>
      <c r="CA16" s="222"/>
      <c r="CB16" s="222"/>
      <c r="CC16" s="222">
        <v>1</v>
      </c>
      <c r="CD16" s="244">
        <v>1</v>
      </c>
      <c r="CE16" s="222">
        <v>2</v>
      </c>
      <c r="CF16" s="222">
        <v>1</v>
      </c>
      <c r="CG16" s="222"/>
      <c r="CH16" s="222">
        <v>2</v>
      </c>
      <c r="CI16" s="244">
        <v>1</v>
      </c>
      <c r="CJ16" s="222">
        <v>2</v>
      </c>
      <c r="CK16" s="222">
        <v>0.5</v>
      </c>
      <c r="CL16" s="222"/>
      <c r="CM16" s="222">
        <v>1.5</v>
      </c>
      <c r="CN16" s="244">
        <f>6.67/8</f>
        <v>0.83374999999999999</v>
      </c>
      <c r="CO16" s="222"/>
      <c r="CP16" s="222"/>
      <c r="CQ16" s="222"/>
      <c r="CR16" s="222"/>
      <c r="CS16" s="244">
        <v>1</v>
      </c>
      <c r="CT16" s="222">
        <v>0.5</v>
      </c>
      <c r="CU16" s="222"/>
      <c r="CV16" s="222"/>
      <c r="CW16" s="222"/>
      <c r="CX16" s="244">
        <v>0</v>
      </c>
      <c r="CY16" s="222"/>
      <c r="CZ16" s="222"/>
      <c r="DA16" s="222"/>
      <c r="DB16" s="222"/>
      <c r="DC16" s="244">
        <v>1</v>
      </c>
      <c r="DD16" s="222"/>
      <c r="DE16" s="222"/>
      <c r="DF16" s="222"/>
      <c r="DG16" s="222"/>
      <c r="DH16" s="244">
        <v>1</v>
      </c>
      <c r="DI16" s="222"/>
      <c r="DJ16" s="222"/>
      <c r="DK16" s="222"/>
      <c r="DL16" s="222"/>
      <c r="DM16" s="244">
        <v>1</v>
      </c>
      <c r="DN16" s="222"/>
      <c r="DO16" s="222"/>
      <c r="DP16" s="222"/>
      <c r="DQ16" s="222"/>
      <c r="DR16" s="244">
        <v>1</v>
      </c>
      <c r="DS16" s="222"/>
      <c r="DT16" s="222"/>
      <c r="DU16" s="222"/>
      <c r="DV16" s="222"/>
      <c r="DW16" s="244">
        <f>6.67/8</f>
        <v>0.83374999999999999</v>
      </c>
      <c r="DX16" s="222"/>
      <c r="DY16" s="222"/>
      <c r="DZ16" s="222">
        <v>8</v>
      </c>
      <c r="EA16" s="222"/>
      <c r="EB16" s="244"/>
      <c r="EC16" s="222"/>
      <c r="ED16" s="222"/>
      <c r="EE16" s="222"/>
      <c r="EF16" s="222"/>
      <c r="EG16" s="244"/>
      <c r="EH16" s="222"/>
      <c r="EI16" s="222"/>
      <c r="EJ16" s="222"/>
      <c r="EK16" s="222"/>
      <c r="EL16" s="244"/>
      <c r="EM16" s="222"/>
      <c r="EN16" s="222"/>
      <c r="EO16" s="222"/>
      <c r="EP16" s="222"/>
      <c r="EQ16" s="223">
        <f t="shared" si="1"/>
        <v>7</v>
      </c>
      <c r="ER16" s="90">
        <f t="shared" si="2"/>
        <v>24.6675</v>
      </c>
      <c r="ES16" s="231">
        <f t="shared" si="0"/>
        <v>17.6675</v>
      </c>
      <c r="ET16" s="235">
        <f t="shared" si="3"/>
        <v>20.5</v>
      </c>
      <c r="EU16" s="236">
        <f t="shared" si="4"/>
        <v>2</v>
      </c>
      <c r="EV16" s="237">
        <f t="shared" si="5"/>
        <v>8</v>
      </c>
      <c r="EW16" s="239">
        <f t="shared" si="6"/>
        <v>6.5</v>
      </c>
      <c r="EX16" s="240"/>
      <c r="EY16" s="240"/>
      <c r="EZ16" s="232"/>
      <c r="FA16" s="233"/>
      <c r="FB16" s="234"/>
    </row>
    <row r="17" spans="1:160" ht="15.75" thickBot="1" x14ac:dyDescent="0.3">
      <c r="A17" s="88" t="s">
        <v>124</v>
      </c>
      <c r="B17" s="113">
        <v>13</v>
      </c>
      <c r="C17" s="43" t="s">
        <v>119</v>
      </c>
      <c r="D17" s="81">
        <v>73189278</v>
      </c>
      <c r="E17" s="83">
        <v>44139</v>
      </c>
      <c r="F17" s="84" t="s">
        <v>15</v>
      </c>
      <c r="G17" s="244">
        <v>1</v>
      </c>
      <c r="H17" s="222">
        <v>1</v>
      </c>
      <c r="I17" s="222"/>
      <c r="J17" s="222"/>
      <c r="K17" s="222"/>
      <c r="L17" s="244">
        <v>1</v>
      </c>
      <c r="M17" s="222"/>
      <c r="N17" s="222"/>
      <c r="O17" s="222"/>
      <c r="P17" s="222"/>
      <c r="Q17" s="244">
        <v>1</v>
      </c>
      <c r="R17" s="222"/>
      <c r="S17" s="222"/>
      <c r="T17" s="222"/>
      <c r="U17" s="222"/>
      <c r="V17" s="244">
        <v>1</v>
      </c>
      <c r="W17" s="222"/>
      <c r="X17" s="222"/>
      <c r="Y17" s="222"/>
      <c r="Z17" s="222"/>
      <c r="AA17" s="244">
        <v>1</v>
      </c>
      <c r="AB17" s="222"/>
      <c r="AC17" s="222"/>
      <c r="AD17" s="222"/>
      <c r="AE17" s="222"/>
      <c r="AF17" s="244">
        <v>1</v>
      </c>
      <c r="AG17" s="222"/>
      <c r="AH17" s="222"/>
      <c r="AI17" s="222"/>
      <c r="AJ17" s="222"/>
      <c r="AK17" s="244">
        <v>1</v>
      </c>
      <c r="AL17" s="222">
        <v>2</v>
      </c>
      <c r="AM17" s="222"/>
      <c r="AN17" s="222"/>
      <c r="AO17" s="222"/>
      <c r="AP17" s="244">
        <v>1</v>
      </c>
      <c r="AQ17" s="222">
        <v>2</v>
      </c>
      <c r="AR17" s="222">
        <v>0.5</v>
      </c>
      <c r="AS17" s="222"/>
      <c r="AT17" s="222"/>
      <c r="AU17" s="244">
        <v>1</v>
      </c>
      <c r="AV17" s="222">
        <v>2</v>
      </c>
      <c r="AW17" s="222"/>
      <c r="AX17" s="222"/>
      <c r="AY17" s="222"/>
      <c r="AZ17" s="244">
        <v>1</v>
      </c>
      <c r="BA17" s="222">
        <v>1</v>
      </c>
      <c r="BB17" s="222"/>
      <c r="BC17" s="222"/>
      <c r="BD17" s="222"/>
      <c r="BE17" s="244">
        <v>1</v>
      </c>
      <c r="BF17" s="222"/>
      <c r="BG17" s="222"/>
      <c r="BH17" s="222"/>
      <c r="BI17" s="222"/>
      <c r="BJ17" s="244">
        <v>1</v>
      </c>
      <c r="BK17" s="222">
        <v>1</v>
      </c>
      <c r="BL17" s="222"/>
      <c r="BM17" s="222"/>
      <c r="BN17" s="222"/>
      <c r="BO17" s="244">
        <v>1</v>
      </c>
      <c r="BP17" s="222">
        <v>1.5</v>
      </c>
      <c r="BQ17" s="222"/>
      <c r="BR17" s="222"/>
      <c r="BS17" s="222">
        <v>0.5</v>
      </c>
      <c r="BT17" s="244">
        <v>1</v>
      </c>
      <c r="BU17" s="222">
        <v>2</v>
      </c>
      <c r="BV17" s="222"/>
      <c r="BW17" s="222"/>
      <c r="BX17" s="222">
        <v>1</v>
      </c>
      <c r="BY17" s="244">
        <v>1</v>
      </c>
      <c r="BZ17" s="222">
        <v>2</v>
      </c>
      <c r="CA17" s="222"/>
      <c r="CB17" s="222"/>
      <c r="CC17" s="222">
        <v>1</v>
      </c>
      <c r="CD17" s="244">
        <v>1</v>
      </c>
      <c r="CE17" s="222"/>
      <c r="CF17" s="222"/>
      <c r="CG17" s="222"/>
      <c r="CH17" s="222"/>
      <c r="CI17" s="244">
        <v>1</v>
      </c>
      <c r="CJ17" s="222">
        <v>2</v>
      </c>
      <c r="CK17" s="222">
        <v>0.5</v>
      </c>
      <c r="CL17" s="222"/>
      <c r="CM17" s="222">
        <v>1.5</v>
      </c>
      <c r="CN17" s="244">
        <v>1</v>
      </c>
      <c r="CO17" s="222"/>
      <c r="CP17" s="222"/>
      <c r="CQ17" s="222"/>
      <c r="CR17" s="222"/>
      <c r="CS17" s="244">
        <v>1</v>
      </c>
      <c r="CT17" s="222">
        <v>0.5</v>
      </c>
      <c r="CU17" s="222"/>
      <c r="CV17" s="222"/>
      <c r="CW17" s="222"/>
      <c r="CX17" s="244">
        <v>1</v>
      </c>
      <c r="CY17" s="222">
        <v>2</v>
      </c>
      <c r="CZ17" s="222"/>
      <c r="DA17" s="222"/>
      <c r="DB17" s="222"/>
      <c r="DC17" s="244">
        <v>1</v>
      </c>
      <c r="DD17" s="222">
        <v>0.5</v>
      </c>
      <c r="DE17" s="222"/>
      <c r="DF17" s="222"/>
      <c r="DG17" s="222"/>
      <c r="DH17" s="244">
        <v>1</v>
      </c>
      <c r="DI17" s="222"/>
      <c r="DJ17" s="222"/>
      <c r="DK17" s="222"/>
      <c r="DL17" s="222"/>
      <c r="DM17" s="244">
        <v>1</v>
      </c>
      <c r="DN17" s="222"/>
      <c r="DO17" s="222"/>
      <c r="DP17" s="222"/>
      <c r="DQ17" s="222"/>
      <c r="DR17" s="244">
        <v>1</v>
      </c>
      <c r="DS17" s="222"/>
      <c r="DT17" s="222"/>
      <c r="DU17" s="222"/>
      <c r="DV17" s="222"/>
      <c r="DW17" s="244">
        <v>1</v>
      </c>
      <c r="DX17" s="222"/>
      <c r="DY17" s="222"/>
      <c r="DZ17" s="222"/>
      <c r="EA17" s="222"/>
      <c r="EB17" s="244"/>
      <c r="EC17" s="222"/>
      <c r="ED17" s="222"/>
      <c r="EE17" s="222"/>
      <c r="EF17" s="222"/>
      <c r="EG17" s="244"/>
      <c r="EH17" s="222"/>
      <c r="EI17" s="222"/>
      <c r="EJ17" s="222"/>
      <c r="EK17" s="222"/>
      <c r="EL17" s="244"/>
      <c r="EM17" s="222"/>
      <c r="EN17" s="222"/>
      <c r="EO17" s="222"/>
      <c r="EP17" s="222"/>
      <c r="EQ17" s="223">
        <f t="shared" si="1"/>
        <v>7</v>
      </c>
      <c r="ER17" s="90">
        <f t="shared" si="2"/>
        <v>27</v>
      </c>
      <c r="ES17" s="231">
        <f t="shared" si="0"/>
        <v>20</v>
      </c>
      <c r="ET17" s="235">
        <f t="shared" si="3"/>
        <v>19.5</v>
      </c>
      <c r="EU17" s="236">
        <f t="shared" si="4"/>
        <v>1</v>
      </c>
      <c r="EV17" s="237">
        <f t="shared" si="5"/>
        <v>0</v>
      </c>
      <c r="EW17" s="239">
        <f t="shared" si="6"/>
        <v>4</v>
      </c>
      <c r="EX17" s="240"/>
      <c r="EY17" s="240"/>
      <c r="EZ17" s="232"/>
      <c r="FA17" s="233"/>
      <c r="FB17" s="234"/>
    </row>
    <row r="18" spans="1:160" ht="15.75" thickBot="1" x14ac:dyDescent="0.3">
      <c r="A18" s="88" t="s">
        <v>126</v>
      </c>
      <c r="B18" s="81">
        <v>14</v>
      </c>
      <c r="C18" s="85" t="s">
        <v>33</v>
      </c>
      <c r="D18" s="81">
        <v>47841984</v>
      </c>
      <c r="E18" s="83">
        <v>43617</v>
      </c>
      <c r="F18" s="84" t="s">
        <v>15</v>
      </c>
      <c r="G18" s="244">
        <v>1</v>
      </c>
      <c r="H18" s="222">
        <v>2</v>
      </c>
      <c r="I18" s="222"/>
      <c r="J18" s="222"/>
      <c r="K18" s="222">
        <v>1</v>
      </c>
      <c r="L18" s="244">
        <v>1</v>
      </c>
      <c r="M18" s="222">
        <v>2</v>
      </c>
      <c r="N18" s="222"/>
      <c r="O18" s="222"/>
      <c r="P18" s="222">
        <v>1</v>
      </c>
      <c r="Q18" s="244">
        <v>1</v>
      </c>
      <c r="R18" s="222">
        <v>2</v>
      </c>
      <c r="S18" s="222"/>
      <c r="T18" s="222"/>
      <c r="U18" s="222">
        <v>1</v>
      </c>
      <c r="V18" s="244">
        <v>1</v>
      </c>
      <c r="W18" s="222"/>
      <c r="X18" s="222"/>
      <c r="Y18" s="222"/>
      <c r="Z18" s="222"/>
      <c r="AA18" s="244">
        <v>1</v>
      </c>
      <c r="AB18" s="222">
        <v>2</v>
      </c>
      <c r="AC18" s="222"/>
      <c r="AD18" s="222"/>
      <c r="AE18" s="222"/>
      <c r="AF18" s="244">
        <v>1</v>
      </c>
      <c r="AG18" s="222">
        <v>2</v>
      </c>
      <c r="AH18" s="222"/>
      <c r="AI18" s="222"/>
      <c r="AJ18" s="222"/>
      <c r="AK18" s="244">
        <v>1</v>
      </c>
      <c r="AL18" s="222">
        <v>2</v>
      </c>
      <c r="AM18" s="222"/>
      <c r="AN18" s="222"/>
      <c r="AO18" s="222"/>
      <c r="AP18" s="244">
        <v>1</v>
      </c>
      <c r="AQ18" s="222">
        <v>2</v>
      </c>
      <c r="AR18" s="222"/>
      <c r="AS18" s="222"/>
      <c r="AT18" s="222"/>
      <c r="AU18" s="244">
        <v>1</v>
      </c>
      <c r="AV18" s="222">
        <v>2</v>
      </c>
      <c r="AW18" s="222"/>
      <c r="AX18" s="222"/>
      <c r="AY18" s="222"/>
      <c r="AZ18" s="244">
        <v>1</v>
      </c>
      <c r="BA18" s="222">
        <v>2</v>
      </c>
      <c r="BB18" s="222"/>
      <c r="BC18" s="222"/>
      <c r="BD18" s="222"/>
      <c r="BE18" s="244">
        <v>1</v>
      </c>
      <c r="BF18" s="222"/>
      <c r="BG18" s="222"/>
      <c r="BH18" s="222"/>
      <c r="BI18" s="222"/>
      <c r="BJ18" s="244">
        <v>1</v>
      </c>
      <c r="BK18" s="222">
        <v>2</v>
      </c>
      <c r="BL18" s="222"/>
      <c r="BM18" s="222"/>
      <c r="BN18" s="222">
        <v>8</v>
      </c>
      <c r="BO18" s="244">
        <v>1</v>
      </c>
      <c r="BP18" s="222">
        <v>2</v>
      </c>
      <c r="BQ18" s="222"/>
      <c r="BR18" s="222"/>
      <c r="BS18" s="222">
        <v>8</v>
      </c>
      <c r="BT18" s="244">
        <v>1</v>
      </c>
      <c r="BU18" s="222">
        <v>2</v>
      </c>
      <c r="BV18" s="222"/>
      <c r="BW18" s="222"/>
      <c r="BX18" s="222">
        <v>8</v>
      </c>
      <c r="BY18" s="244">
        <v>1</v>
      </c>
      <c r="BZ18" s="222">
        <v>2</v>
      </c>
      <c r="CA18" s="222"/>
      <c r="CB18" s="222"/>
      <c r="CC18" s="222">
        <v>8</v>
      </c>
      <c r="CD18" s="244">
        <v>1</v>
      </c>
      <c r="CE18" s="222">
        <v>2</v>
      </c>
      <c r="CF18" s="222"/>
      <c r="CG18" s="222"/>
      <c r="CH18" s="222">
        <v>8</v>
      </c>
      <c r="CI18" s="244">
        <v>1</v>
      </c>
      <c r="CJ18" s="222">
        <v>2</v>
      </c>
      <c r="CK18" s="222"/>
      <c r="CL18" s="222"/>
      <c r="CM18" s="222">
        <v>8</v>
      </c>
      <c r="CN18" s="244">
        <v>1</v>
      </c>
      <c r="CO18" s="222"/>
      <c r="CP18" s="222"/>
      <c r="CQ18" s="222"/>
      <c r="CR18" s="222"/>
      <c r="CS18" s="244">
        <v>1</v>
      </c>
      <c r="CT18" s="222">
        <v>2</v>
      </c>
      <c r="CU18" s="222"/>
      <c r="CV18" s="222"/>
      <c r="CW18" s="222">
        <v>1</v>
      </c>
      <c r="CX18" s="244">
        <v>1</v>
      </c>
      <c r="CY18" s="222">
        <v>2</v>
      </c>
      <c r="CZ18" s="222"/>
      <c r="DA18" s="222"/>
      <c r="DB18" s="222">
        <v>1</v>
      </c>
      <c r="DC18" s="244">
        <v>1</v>
      </c>
      <c r="DD18" s="222">
        <v>2</v>
      </c>
      <c r="DE18" s="222"/>
      <c r="DF18" s="222"/>
      <c r="DG18" s="222">
        <v>1</v>
      </c>
      <c r="DH18" s="244">
        <v>1</v>
      </c>
      <c r="DI18" s="222">
        <v>2</v>
      </c>
      <c r="DJ18" s="222"/>
      <c r="DK18" s="222"/>
      <c r="DL18" s="222">
        <v>1</v>
      </c>
      <c r="DM18" s="244">
        <v>1</v>
      </c>
      <c r="DN18" s="222">
        <v>2</v>
      </c>
      <c r="DO18" s="222"/>
      <c r="DP18" s="222"/>
      <c r="DQ18" s="222">
        <v>1</v>
      </c>
      <c r="DR18" s="244">
        <v>1</v>
      </c>
      <c r="DS18" s="222">
        <v>2</v>
      </c>
      <c r="DT18" s="222"/>
      <c r="DU18" s="222"/>
      <c r="DV18" s="222">
        <v>1</v>
      </c>
      <c r="DW18" s="244">
        <v>1</v>
      </c>
      <c r="DX18" s="222"/>
      <c r="DY18" s="222"/>
      <c r="DZ18" s="222"/>
      <c r="EA18" s="222"/>
      <c r="EB18" s="244"/>
      <c r="EC18" s="222"/>
      <c r="ED18" s="222"/>
      <c r="EE18" s="222"/>
      <c r="EF18" s="222"/>
      <c r="EG18" s="244"/>
      <c r="EH18" s="222"/>
      <c r="EI18" s="222"/>
      <c r="EJ18" s="222"/>
      <c r="EK18" s="222"/>
      <c r="EL18" s="244"/>
      <c r="EM18" s="222"/>
      <c r="EN18" s="222"/>
      <c r="EO18" s="222"/>
      <c r="EP18" s="222"/>
      <c r="EQ18" s="223">
        <f t="shared" si="1"/>
        <v>7</v>
      </c>
      <c r="ER18" s="90">
        <f t="shared" si="2"/>
        <v>27</v>
      </c>
      <c r="ES18" s="231">
        <f t="shared" si="0"/>
        <v>20</v>
      </c>
      <c r="ET18" s="235">
        <f t="shared" si="3"/>
        <v>42</v>
      </c>
      <c r="EU18" s="236">
        <f t="shared" si="4"/>
        <v>0</v>
      </c>
      <c r="EV18" s="237">
        <f t="shared" si="5"/>
        <v>0</v>
      </c>
      <c r="EW18" s="239">
        <f t="shared" si="6"/>
        <v>57</v>
      </c>
      <c r="EX18" s="240"/>
      <c r="EY18" s="240"/>
      <c r="EZ18" s="232"/>
      <c r="FA18" s="233"/>
      <c r="FB18" s="234"/>
    </row>
    <row r="19" spans="1:160" ht="15.75" thickBot="1" x14ac:dyDescent="0.3">
      <c r="A19" s="88" t="s">
        <v>124</v>
      </c>
      <c r="B19" s="113">
        <v>15</v>
      </c>
      <c r="C19" s="85" t="s">
        <v>130</v>
      </c>
      <c r="D19" s="81">
        <v>46524614</v>
      </c>
      <c r="E19" s="83">
        <v>44166</v>
      </c>
      <c r="F19" s="84" t="s">
        <v>15</v>
      </c>
      <c r="G19" s="244">
        <v>1</v>
      </c>
      <c r="H19" s="222"/>
      <c r="I19" s="222"/>
      <c r="J19" s="222"/>
      <c r="K19" s="222"/>
      <c r="L19" s="244">
        <v>1</v>
      </c>
      <c r="M19" s="222"/>
      <c r="N19" s="222"/>
      <c r="O19" s="222"/>
      <c r="P19" s="222"/>
      <c r="Q19" s="244">
        <v>1</v>
      </c>
      <c r="R19" s="222">
        <v>0.25</v>
      </c>
      <c r="S19" s="222"/>
      <c r="T19" s="222"/>
      <c r="U19" s="222"/>
      <c r="V19" s="244">
        <v>1</v>
      </c>
      <c r="W19" s="222"/>
      <c r="X19" s="222"/>
      <c r="Y19" s="222"/>
      <c r="Z19" s="222"/>
      <c r="AA19" s="244">
        <v>1</v>
      </c>
      <c r="AB19" s="222"/>
      <c r="AC19" s="222"/>
      <c r="AD19" s="222"/>
      <c r="AE19" s="222"/>
      <c r="AF19" s="244">
        <v>1</v>
      </c>
      <c r="AG19" s="222"/>
      <c r="AH19" s="222"/>
      <c r="AI19" s="222"/>
      <c r="AJ19" s="222"/>
      <c r="AK19" s="244">
        <v>1</v>
      </c>
      <c r="AL19" s="222">
        <v>1.75</v>
      </c>
      <c r="AM19" s="222"/>
      <c r="AN19" s="222"/>
      <c r="AO19" s="222"/>
      <c r="AP19" s="244">
        <v>1</v>
      </c>
      <c r="AQ19" s="222">
        <v>0.5</v>
      </c>
      <c r="AR19" s="222"/>
      <c r="AS19" s="222"/>
      <c r="AT19" s="222"/>
      <c r="AU19" s="244">
        <v>1</v>
      </c>
      <c r="AV19" s="222">
        <v>2</v>
      </c>
      <c r="AW19" s="222"/>
      <c r="AX19" s="222"/>
      <c r="AY19" s="222"/>
      <c r="AZ19" s="244">
        <v>1</v>
      </c>
      <c r="BA19" s="222">
        <v>0.5</v>
      </c>
      <c r="BB19" s="222"/>
      <c r="BC19" s="222"/>
      <c r="BD19" s="222"/>
      <c r="BE19" s="244">
        <v>1</v>
      </c>
      <c r="BF19" s="222"/>
      <c r="BG19" s="222"/>
      <c r="BH19" s="222"/>
      <c r="BI19" s="222"/>
      <c r="BJ19" s="244">
        <v>1</v>
      </c>
      <c r="BK19" s="222">
        <v>2</v>
      </c>
      <c r="BL19" s="222"/>
      <c r="BM19" s="222"/>
      <c r="BN19" s="222"/>
      <c r="BO19" s="244">
        <v>1</v>
      </c>
      <c r="BP19" s="222"/>
      <c r="BQ19" s="222"/>
      <c r="BR19" s="222"/>
      <c r="BS19" s="222"/>
      <c r="BT19" s="244">
        <v>1</v>
      </c>
      <c r="BU19" s="222">
        <v>2</v>
      </c>
      <c r="BV19" s="222">
        <v>1</v>
      </c>
      <c r="BW19" s="222"/>
      <c r="BX19" s="222"/>
      <c r="BY19" s="244">
        <v>1</v>
      </c>
      <c r="BZ19" s="222">
        <v>2</v>
      </c>
      <c r="CA19" s="222">
        <v>1</v>
      </c>
      <c r="CB19" s="222"/>
      <c r="CC19" s="222"/>
      <c r="CD19" s="244">
        <v>1</v>
      </c>
      <c r="CE19" s="222">
        <v>2</v>
      </c>
      <c r="CF19" s="222">
        <v>0.5</v>
      </c>
      <c r="CG19" s="222"/>
      <c r="CH19" s="222"/>
      <c r="CI19" s="244">
        <v>1</v>
      </c>
      <c r="CJ19" s="222">
        <v>0.5</v>
      </c>
      <c r="CK19" s="222"/>
      <c r="CL19" s="222"/>
      <c r="CM19" s="222"/>
      <c r="CN19" s="244">
        <v>1</v>
      </c>
      <c r="CO19" s="222"/>
      <c r="CP19" s="222"/>
      <c r="CQ19" s="222"/>
      <c r="CR19" s="222"/>
      <c r="CS19" s="244">
        <v>1</v>
      </c>
      <c r="CT19" s="222"/>
      <c r="CU19" s="222"/>
      <c r="CV19" s="222"/>
      <c r="CW19" s="222"/>
      <c r="CX19" s="244">
        <v>1</v>
      </c>
      <c r="CY19" s="222">
        <v>0.5</v>
      </c>
      <c r="CZ19" s="222"/>
      <c r="DA19" s="222"/>
      <c r="DB19" s="222">
        <v>0.5</v>
      </c>
      <c r="DC19" s="244">
        <v>1</v>
      </c>
      <c r="DD19" s="222"/>
      <c r="DE19" s="222"/>
      <c r="DF19" s="222"/>
      <c r="DG19" s="222"/>
      <c r="DH19" s="244">
        <v>1</v>
      </c>
      <c r="DI19" s="222">
        <v>0.5</v>
      </c>
      <c r="DJ19" s="222"/>
      <c r="DK19" s="222"/>
      <c r="DL19" s="222"/>
      <c r="DM19" s="244">
        <v>1</v>
      </c>
      <c r="DN19" s="222">
        <v>1.25</v>
      </c>
      <c r="DO19" s="222"/>
      <c r="DP19" s="222"/>
      <c r="DQ19" s="222">
        <v>0.25</v>
      </c>
      <c r="DR19" s="244">
        <v>1</v>
      </c>
      <c r="DS19" s="222">
        <v>1</v>
      </c>
      <c r="DT19" s="222"/>
      <c r="DU19" s="222"/>
      <c r="DV19" s="222">
        <v>1</v>
      </c>
      <c r="DW19" s="244">
        <v>1</v>
      </c>
      <c r="DX19" s="222"/>
      <c r="DY19" s="222"/>
      <c r="DZ19" s="222"/>
      <c r="EA19" s="222"/>
      <c r="EB19" s="244"/>
      <c r="EC19" s="222"/>
      <c r="ED19" s="222"/>
      <c r="EE19" s="222"/>
      <c r="EF19" s="222"/>
      <c r="EG19" s="244"/>
      <c r="EH19" s="222"/>
      <c r="EI19" s="222"/>
      <c r="EJ19" s="222"/>
      <c r="EK19" s="222"/>
      <c r="EL19" s="244"/>
      <c r="EM19" s="222"/>
      <c r="EN19" s="222"/>
      <c r="EO19" s="222"/>
      <c r="EP19" s="222"/>
      <c r="EQ19" s="223">
        <f t="shared" si="1"/>
        <v>7</v>
      </c>
      <c r="ER19" s="90">
        <f t="shared" si="2"/>
        <v>27</v>
      </c>
      <c r="ES19" s="231">
        <f t="shared" si="0"/>
        <v>20</v>
      </c>
      <c r="ET19" s="235">
        <f t="shared" si="3"/>
        <v>16.75</v>
      </c>
      <c r="EU19" s="236">
        <f t="shared" si="4"/>
        <v>2.5</v>
      </c>
      <c r="EV19" s="237">
        <f t="shared" si="5"/>
        <v>0</v>
      </c>
      <c r="EW19" s="239">
        <f t="shared" si="6"/>
        <v>1.75</v>
      </c>
      <c r="EX19" s="240"/>
      <c r="EY19" s="240"/>
      <c r="EZ19" s="232"/>
      <c r="FA19" s="233"/>
      <c r="FB19" s="234"/>
    </row>
    <row r="20" spans="1:160" s="200" customFormat="1" ht="15.75" thickBot="1" x14ac:dyDescent="0.3">
      <c r="A20" s="88" t="s">
        <v>22</v>
      </c>
      <c r="B20" s="81">
        <v>16</v>
      </c>
      <c r="C20" s="85" t="s">
        <v>34</v>
      </c>
      <c r="D20" s="81">
        <v>73600241</v>
      </c>
      <c r="E20" s="83">
        <v>43784</v>
      </c>
      <c r="F20" s="84" t="s">
        <v>22</v>
      </c>
      <c r="G20" s="244">
        <v>1</v>
      </c>
      <c r="H20" s="222"/>
      <c r="I20" s="222"/>
      <c r="J20" s="222"/>
      <c r="K20" s="222"/>
      <c r="L20" s="244">
        <v>1</v>
      </c>
      <c r="M20" s="222"/>
      <c r="N20" s="222"/>
      <c r="O20" s="222"/>
      <c r="P20" s="222"/>
      <c r="Q20" s="244">
        <v>1</v>
      </c>
      <c r="R20" s="222"/>
      <c r="S20" s="222"/>
      <c r="T20" s="222"/>
      <c r="U20" s="222"/>
      <c r="V20" s="244">
        <v>1</v>
      </c>
      <c r="W20" s="222"/>
      <c r="X20" s="222"/>
      <c r="Y20" s="222"/>
      <c r="Z20" s="222"/>
      <c r="AA20" s="244">
        <v>1</v>
      </c>
      <c r="AB20" s="222"/>
      <c r="AC20" s="222"/>
      <c r="AD20" s="222"/>
      <c r="AE20" s="222"/>
      <c r="AF20" s="244">
        <v>1</v>
      </c>
      <c r="AG20" s="222">
        <v>2</v>
      </c>
      <c r="AH20" s="222"/>
      <c r="AI20" s="222"/>
      <c r="AJ20" s="222"/>
      <c r="AK20" s="244">
        <v>1</v>
      </c>
      <c r="AL20" s="222">
        <v>2</v>
      </c>
      <c r="AM20" s="222">
        <v>1</v>
      </c>
      <c r="AN20" s="222"/>
      <c r="AO20" s="222"/>
      <c r="AP20" s="244">
        <v>1</v>
      </c>
      <c r="AQ20" s="222">
        <v>2</v>
      </c>
      <c r="AR20" s="222"/>
      <c r="AS20" s="222"/>
      <c r="AT20" s="222"/>
      <c r="AU20" s="244">
        <v>1</v>
      </c>
      <c r="AV20" s="222">
        <v>1</v>
      </c>
      <c r="AW20" s="222"/>
      <c r="AX20" s="222"/>
      <c r="AY20" s="222"/>
      <c r="AZ20" s="244">
        <v>1</v>
      </c>
      <c r="BA20" s="222"/>
      <c r="BB20" s="222"/>
      <c r="BC20" s="222"/>
      <c r="BD20" s="222"/>
      <c r="BE20" s="244">
        <v>1</v>
      </c>
      <c r="BF20" s="222"/>
      <c r="BG20" s="222"/>
      <c r="BH20" s="222"/>
      <c r="BI20" s="222"/>
      <c r="BJ20" s="244">
        <v>1</v>
      </c>
      <c r="BK20" s="222">
        <v>2</v>
      </c>
      <c r="BL20" s="222"/>
      <c r="BM20" s="222"/>
      <c r="BN20" s="222"/>
      <c r="BO20" s="244">
        <v>1</v>
      </c>
      <c r="BP20" s="222">
        <v>2</v>
      </c>
      <c r="BQ20" s="222">
        <v>1</v>
      </c>
      <c r="BR20" s="222"/>
      <c r="BS20" s="222"/>
      <c r="BT20" s="244">
        <v>1</v>
      </c>
      <c r="BU20" s="222">
        <v>2</v>
      </c>
      <c r="BV20" s="222"/>
      <c r="BW20" s="222"/>
      <c r="BX20" s="222"/>
      <c r="BY20" s="244">
        <v>1</v>
      </c>
      <c r="BZ20" s="222">
        <v>2</v>
      </c>
      <c r="CA20" s="222">
        <v>1</v>
      </c>
      <c r="CB20" s="222"/>
      <c r="CC20" s="222"/>
      <c r="CD20" s="244">
        <v>1</v>
      </c>
      <c r="CE20" s="222"/>
      <c r="CF20" s="222"/>
      <c r="CG20" s="222"/>
      <c r="CH20" s="222"/>
      <c r="CI20" s="244">
        <v>1</v>
      </c>
      <c r="CJ20" s="222"/>
      <c r="CK20" s="222"/>
      <c r="CL20" s="222"/>
      <c r="CM20" s="222"/>
      <c r="CN20" s="244">
        <v>1</v>
      </c>
      <c r="CO20" s="222"/>
      <c r="CP20" s="222"/>
      <c r="CQ20" s="222"/>
      <c r="CR20" s="222"/>
      <c r="CS20" s="244">
        <v>1</v>
      </c>
      <c r="CT20" s="222">
        <v>2</v>
      </c>
      <c r="CU20" s="222"/>
      <c r="CV20" s="222"/>
      <c r="CW20" s="222"/>
      <c r="CX20" s="244">
        <v>1</v>
      </c>
      <c r="CY20" s="222"/>
      <c r="CZ20" s="222"/>
      <c r="DA20" s="222"/>
      <c r="DB20" s="222"/>
      <c r="DC20" s="244">
        <v>1</v>
      </c>
      <c r="DD20" s="222"/>
      <c r="DE20" s="222"/>
      <c r="DF20" s="222"/>
      <c r="DG20" s="222"/>
      <c r="DH20" s="244">
        <v>1</v>
      </c>
      <c r="DI20" s="222"/>
      <c r="DJ20" s="222"/>
      <c r="DK20" s="222"/>
      <c r="DL20" s="222"/>
      <c r="DM20" s="244">
        <v>1</v>
      </c>
      <c r="DN20" s="222"/>
      <c r="DO20" s="222"/>
      <c r="DP20" s="222"/>
      <c r="DQ20" s="222"/>
      <c r="DR20" s="244">
        <v>1</v>
      </c>
      <c r="DS20" s="222"/>
      <c r="DT20" s="222"/>
      <c r="DU20" s="222"/>
      <c r="DV20" s="222"/>
      <c r="DW20" s="244">
        <v>1</v>
      </c>
      <c r="DX20" s="222"/>
      <c r="DY20" s="222"/>
      <c r="DZ20" s="222"/>
      <c r="EA20" s="222"/>
      <c r="EB20" s="244"/>
      <c r="EC20" s="222"/>
      <c r="ED20" s="222"/>
      <c r="EE20" s="222"/>
      <c r="EF20" s="222"/>
      <c r="EG20" s="244"/>
      <c r="EH20" s="222"/>
      <c r="EI20" s="222"/>
      <c r="EJ20" s="222"/>
      <c r="EK20" s="222"/>
      <c r="EL20" s="244"/>
      <c r="EM20" s="222"/>
      <c r="EN20" s="222"/>
      <c r="EO20" s="222"/>
      <c r="EP20" s="222"/>
      <c r="EQ20" s="223">
        <f t="shared" si="1"/>
        <v>7</v>
      </c>
      <c r="ER20" s="90">
        <f t="shared" si="2"/>
        <v>27</v>
      </c>
      <c r="ES20" s="231">
        <f t="shared" si="0"/>
        <v>20</v>
      </c>
      <c r="ET20" s="235">
        <f t="shared" si="3"/>
        <v>17</v>
      </c>
      <c r="EU20" s="236">
        <f t="shared" si="4"/>
        <v>3</v>
      </c>
      <c r="EV20" s="237">
        <f t="shared" si="5"/>
        <v>0</v>
      </c>
      <c r="EW20" s="239">
        <f t="shared" si="6"/>
        <v>0</v>
      </c>
      <c r="EX20" s="240"/>
      <c r="EY20" s="240"/>
      <c r="EZ20" s="232"/>
      <c r="FA20" s="233"/>
      <c r="FB20" s="234"/>
      <c r="FC20" s="199"/>
      <c r="FD20" s="199"/>
    </row>
    <row r="21" spans="1:160" ht="15.75" thickBot="1" x14ac:dyDescent="0.3">
      <c r="A21" s="88" t="s">
        <v>124</v>
      </c>
      <c r="B21" s="113">
        <v>17</v>
      </c>
      <c r="C21" s="85" t="s">
        <v>35</v>
      </c>
      <c r="D21" s="81">
        <v>73855719</v>
      </c>
      <c r="E21" s="83">
        <v>43617</v>
      </c>
      <c r="F21" s="84" t="s">
        <v>15</v>
      </c>
      <c r="G21" s="244">
        <v>1</v>
      </c>
      <c r="H21" s="222">
        <v>0.5</v>
      </c>
      <c r="I21" s="222"/>
      <c r="J21" s="222"/>
      <c r="K21" s="222"/>
      <c r="L21" s="244">
        <v>1</v>
      </c>
      <c r="M21" s="222">
        <v>0.5</v>
      </c>
      <c r="N21" s="222"/>
      <c r="O21" s="222"/>
      <c r="P21" s="222"/>
      <c r="Q21" s="244">
        <v>1</v>
      </c>
      <c r="R21" s="222">
        <v>0.5</v>
      </c>
      <c r="S21" s="222"/>
      <c r="T21" s="222"/>
      <c r="U21" s="222"/>
      <c r="V21" s="244">
        <v>1</v>
      </c>
      <c r="W21" s="222"/>
      <c r="X21" s="222"/>
      <c r="Y21" s="222"/>
      <c r="Z21" s="222"/>
      <c r="AA21" s="244">
        <v>1</v>
      </c>
      <c r="AB21" s="222"/>
      <c r="AC21" s="222"/>
      <c r="AD21" s="222"/>
      <c r="AE21" s="222"/>
      <c r="AF21" s="244">
        <v>1</v>
      </c>
      <c r="AG21" s="222">
        <v>0.25</v>
      </c>
      <c r="AH21" s="222"/>
      <c r="AI21" s="222"/>
      <c r="AJ21" s="222"/>
      <c r="AK21" s="244">
        <v>1</v>
      </c>
      <c r="AL21" s="222">
        <v>1.5</v>
      </c>
      <c r="AM21" s="222"/>
      <c r="AN21" s="222"/>
      <c r="AO21" s="222"/>
      <c r="AP21" s="244">
        <v>1</v>
      </c>
      <c r="AQ21" s="222"/>
      <c r="AR21" s="222"/>
      <c r="AS21" s="222"/>
      <c r="AT21" s="222"/>
      <c r="AU21" s="244">
        <v>1</v>
      </c>
      <c r="AV21" s="222">
        <v>1.75</v>
      </c>
      <c r="AW21" s="222"/>
      <c r="AX21" s="222"/>
      <c r="AY21" s="222"/>
      <c r="AZ21" s="244">
        <v>1</v>
      </c>
      <c r="BA21" s="222">
        <v>0.5</v>
      </c>
      <c r="BB21" s="222"/>
      <c r="BC21" s="222"/>
      <c r="BD21" s="222"/>
      <c r="BE21" s="244">
        <v>1</v>
      </c>
      <c r="BF21" s="222"/>
      <c r="BG21" s="222"/>
      <c r="BH21" s="222"/>
      <c r="BI21" s="222"/>
      <c r="BJ21" s="244">
        <v>1</v>
      </c>
      <c r="BK21" s="222">
        <v>2</v>
      </c>
      <c r="BL21" s="222"/>
      <c r="BM21" s="222"/>
      <c r="BN21" s="222"/>
      <c r="BO21" s="244">
        <v>1</v>
      </c>
      <c r="BP21" s="222">
        <v>2</v>
      </c>
      <c r="BQ21" s="222">
        <v>0.5</v>
      </c>
      <c r="BR21" s="222"/>
      <c r="BS21" s="222"/>
      <c r="BT21" s="244">
        <v>1</v>
      </c>
      <c r="BU21" s="222">
        <v>2</v>
      </c>
      <c r="BV21" s="222">
        <v>0.5</v>
      </c>
      <c r="BW21" s="222"/>
      <c r="BX21" s="222"/>
      <c r="BY21" s="244">
        <v>1</v>
      </c>
      <c r="BZ21" s="222">
        <v>2</v>
      </c>
      <c r="CA21" s="222">
        <v>0.5</v>
      </c>
      <c r="CB21" s="222"/>
      <c r="CC21" s="222"/>
      <c r="CD21" s="244">
        <v>1</v>
      </c>
      <c r="CE21" s="222">
        <v>2</v>
      </c>
      <c r="CF21" s="222">
        <v>0.5</v>
      </c>
      <c r="CG21" s="222"/>
      <c r="CH21" s="222"/>
      <c r="CI21" s="244">
        <v>1</v>
      </c>
      <c r="CJ21" s="222">
        <v>2</v>
      </c>
      <c r="CK21" s="222">
        <v>1</v>
      </c>
      <c r="CL21" s="222"/>
      <c r="CM21" s="222"/>
      <c r="CN21" s="244">
        <v>1</v>
      </c>
      <c r="CO21" s="222"/>
      <c r="CP21" s="222"/>
      <c r="CQ21" s="222">
        <v>8</v>
      </c>
      <c r="CR21" s="222"/>
      <c r="CS21" s="244">
        <v>1</v>
      </c>
      <c r="CT21" s="222">
        <v>2</v>
      </c>
      <c r="CU21" s="222">
        <v>0.5</v>
      </c>
      <c r="CV21" s="222"/>
      <c r="CW21" s="222"/>
      <c r="CX21" s="244">
        <v>1</v>
      </c>
      <c r="CY21" s="222">
        <v>2</v>
      </c>
      <c r="CZ21" s="222">
        <v>0.5</v>
      </c>
      <c r="DA21" s="222"/>
      <c r="DB21" s="222"/>
      <c r="DC21" s="244">
        <v>1</v>
      </c>
      <c r="DD21" s="222">
        <v>2</v>
      </c>
      <c r="DE21" s="222">
        <v>0.5</v>
      </c>
      <c r="DF21" s="222"/>
      <c r="DG21" s="222"/>
      <c r="DH21" s="244">
        <v>1</v>
      </c>
      <c r="DI21" s="222">
        <v>2</v>
      </c>
      <c r="DJ21" s="222"/>
      <c r="DK21" s="222"/>
      <c r="DL21" s="222"/>
      <c r="DM21" s="244">
        <v>1</v>
      </c>
      <c r="DN21" s="222">
        <v>2</v>
      </c>
      <c r="DO21" s="222">
        <v>1</v>
      </c>
      <c r="DP21" s="222"/>
      <c r="DQ21" s="222"/>
      <c r="DR21" s="244">
        <v>1</v>
      </c>
      <c r="DS21" s="222">
        <v>1</v>
      </c>
      <c r="DT21" s="222"/>
      <c r="DU21" s="222"/>
      <c r="DV21" s="222"/>
      <c r="DW21" s="244">
        <v>1</v>
      </c>
      <c r="DX21" s="222"/>
      <c r="DY21" s="222"/>
      <c r="DZ21" s="222">
        <v>8</v>
      </c>
      <c r="EA21" s="222"/>
      <c r="EB21" s="244"/>
      <c r="EC21" s="222"/>
      <c r="ED21" s="222"/>
      <c r="EE21" s="222"/>
      <c r="EF21" s="222"/>
      <c r="EG21" s="244"/>
      <c r="EH21" s="222"/>
      <c r="EI21" s="222"/>
      <c r="EJ21" s="222"/>
      <c r="EK21" s="222"/>
      <c r="EL21" s="244"/>
      <c r="EM21" s="222"/>
      <c r="EN21" s="222"/>
      <c r="EO21" s="222"/>
      <c r="EP21" s="222"/>
      <c r="EQ21" s="223">
        <f t="shared" si="1"/>
        <v>7</v>
      </c>
      <c r="ER21" s="90">
        <f t="shared" si="2"/>
        <v>27</v>
      </c>
      <c r="ES21" s="231">
        <f t="shared" si="0"/>
        <v>20</v>
      </c>
      <c r="ET21" s="235">
        <f t="shared" si="3"/>
        <v>28.5</v>
      </c>
      <c r="EU21" s="236">
        <f t="shared" si="4"/>
        <v>5.5</v>
      </c>
      <c r="EV21" s="237">
        <f t="shared" si="5"/>
        <v>16</v>
      </c>
      <c r="EW21" s="239">
        <f t="shared" si="6"/>
        <v>0</v>
      </c>
      <c r="EX21" s="240"/>
      <c r="EY21" s="240"/>
      <c r="EZ21" s="232"/>
      <c r="FA21" s="233"/>
      <c r="FB21" s="234"/>
    </row>
    <row r="22" spans="1:160" ht="15.75" thickBot="1" x14ac:dyDescent="0.3">
      <c r="A22" s="88" t="s">
        <v>124</v>
      </c>
      <c r="B22" s="81">
        <v>18</v>
      </c>
      <c r="C22" s="85" t="s">
        <v>105</v>
      </c>
      <c r="D22" s="81">
        <v>70608374</v>
      </c>
      <c r="E22" s="83">
        <v>44075</v>
      </c>
      <c r="F22" s="84" t="s">
        <v>15</v>
      </c>
      <c r="G22" s="244">
        <v>1</v>
      </c>
      <c r="H22" s="222"/>
      <c r="I22" s="222"/>
      <c r="J22" s="222"/>
      <c r="K22" s="222"/>
      <c r="L22" s="244">
        <v>1</v>
      </c>
      <c r="M22" s="222"/>
      <c r="N22" s="222"/>
      <c r="O22" s="222"/>
      <c r="P22" s="222"/>
      <c r="Q22" s="244">
        <v>1</v>
      </c>
      <c r="R22" s="222">
        <v>0.25</v>
      </c>
      <c r="S22" s="222"/>
      <c r="T22" s="222"/>
      <c r="U22" s="222"/>
      <c r="V22" s="244">
        <v>1</v>
      </c>
      <c r="W22" s="222"/>
      <c r="X22" s="222"/>
      <c r="Y22" s="222"/>
      <c r="Z22" s="222"/>
      <c r="AA22" s="244">
        <v>1</v>
      </c>
      <c r="AB22" s="222">
        <v>0.25</v>
      </c>
      <c r="AC22" s="222"/>
      <c r="AD22" s="222"/>
      <c r="AE22" s="222"/>
      <c r="AF22" s="244">
        <v>0</v>
      </c>
      <c r="AG22" s="222"/>
      <c r="AH22" s="222"/>
      <c r="AI22" s="222"/>
      <c r="AJ22" s="222"/>
      <c r="AK22" s="244">
        <v>1</v>
      </c>
      <c r="AL22" s="222">
        <v>1.5</v>
      </c>
      <c r="AM22" s="222"/>
      <c r="AN22" s="222"/>
      <c r="AO22" s="222"/>
      <c r="AP22" s="244">
        <v>1</v>
      </c>
      <c r="AQ22" s="222"/>
      <c r="AR22" s="222"/>
      <c r="AS22" s="222"/>
      <c r="AT22" s="222"/>
      <c r="AU22" s="244">
        <v>1</v>
      </c>
      <c r="AV22" s="222">
        <v>2</v>
      </c>
      <c r="AW22" s="222"/>
      <c r="AX22" s="222"/>
      <c r="AY22" s="222"/>
      <c r="AZ22" s="244">
        <v>1</v>
      </c>
      <c r="BA22" s="222">
        <v>0.5</v>
      </c>
      <c r="BB22" s="222"/>
      <c r="BC22" s="222"/>
      <c r="BD22" s="222"/>
      <c r="BE22" s="244">
        <f>6.67/8</f>
        <v>0.83374999999999999</v>
      </c>
      <c r="BF22" s="222"/>
      <c r="BG22" s="222"/>
      <c r="BH22" s="222"/>
      <c r="BI22" s="222"/>
      <c r="BJ22" s="244">
        <v>1</v>
      </c>
      <c r="BK22" s="222">
        <v>2</v>
      </c>
      <c r="BL22" s="222"/>
      <c r="BM22" s="222"/>
      <c r="BN22" s="222"/>
      <c r="BO22" s="244">
        <v>1</v>
      </c>
      <c r="BP22" s="222"/>
      <c r="BQ22" s="222"/>
      <c r="BR22" s="222"/>
      <c r="BS22" s="222"/>
      <c r="BT22" s="244">
        <v>1</v>
      </c>
      <c r="BU22" s="222">
        <v>1</v>
      </c>
      <c r="BV22" s="222"/>
      <c r="BW22" s="222"/>
      <c r="BX22" s="222"/>
      <c r="BY22" s="244">
        <v>1</v>
      </c>
      <c r="BZ22" s="222">
        <v>1</v>
      </c>
      <c r="CA22" s="222"/>
      <c r="CB22" s="222"/>
      <c r="CC22" s="222"/>
      <c r="CD22" s="244">
        <v>1</v>
      </c>
      <c r="CE22" s="222">
        <v>1</v>
      </c>
      <c r="CF22" s="222"/>
      <c r="CG22" s="222"/>
      <c r="CH22" s="222">
        <v>8</v>
      </c>
      <c r="CI22" s="244">
        <v>1</v>
      </c>
      <c r="CJ22" s="222">
        <v>1</v>
      </c>
      <c r="CK22" s="222"/>
      <c r="CL22" s="222"/>
      <c r="CM22" s="222">
        <v>8</v>
      </c>
      <c r="CN22" s="244">
        <v>1</v>
      </c>
      <c r="CO22" s="222"/>
      <c r="CP22" s="222"/>
      <c r="CQ22" s="222"/>
      <c r="CR22" s="222"/>
      <c r="CS22" s="244">
        <v>1</v>
      </c>
      <c r="CT22" s="222">
        <v>2</v>
      </c>
      <c r="CU22" s="222"/>
      <c r="CV22" s="222"/>
      <c r="CW22" s="222">
        <v>8</v>
      </c>
      <c r="CX22" s="244">
        <v>1</v>
      </c>
      <c r="CY22" s="222">
        <v>2</v>
      </c>
      <c r="CZ22" s="222"/>
      <c r="DA22" s="222"/>
      <c r="DB22" s="222">
        <v>8</v>
      </c>
      <c r="DC22" s="244">
        <v>1</v>
      </c>
      <c r="DD22" s="222">
        <v>2</v>
      </c>
      <c r="DE22" s="222"/>
      <c r="DF22" s="222"/>
      <c r="DG22" s="222"/>
      <c r="DH22" s="244">
        <v>8</v>
      </c>
      <c r="DI22" s="222">
        <v>2</v>
      </c>
      <c r="DJ22" s="222"/>
      <c r="DK22" s="222"/>
      <c r="DL22" s="222">
        <v>8</v>
      </c>
      <c r="DM22" s="244">
        <v>1</v>
      </c>
      <c r="DN22" s="222">
        <v>2</v>
      </c>
      <c r="DO22" s="222"/>
      <c r="DP22" s="222"/>
      <c r="DQ22" s="222">
        <v>8</v>
      </c>
      <c r="DR22" s="244">
        <v>1</v>
      </c>
      <c r="DS22" s="222">
        <v>2</v>
      </c>
      <c r="DT22" s="222"/>
      <c r="DU22" s="222"/>
      <c r="DV22" s="222">
        <v>8</v>
      </c>
      <c r="DW22" s="244">
        <v>1</v>
      </c>
      <c r="DX22" s="222"/>
      <c r="DY22" s="222"/>
      <c r="DZ22" s="222">
        <v>10</v>
      </c>
      <c r="EA22" s="222">
        <v>8</v>
      </c>
      <c r="EB22" s="244"/>
      <c r="EC22" s="222"/>
      <c r="ED22" s="222"/>
      <c r="EE22" s="222"/>
      <c r="EF22" s="222"/>
      <c r="EG22" s="244"/>
      <c r="EH22" s="222"/>
      <c r="EI22" s="222"/>
      <c r="EJ22" s="222"/>
      <c r="EK22" s="222"/>
      <c r="EL22" s="244"/>
      <c r="EM22" s="222"/>
      <c r="EN22" s="222"/>
      <c r="EO22" s="222"/>
      <c r="EP22" s="222"/>
      <c r="EQ22" s="223">
        <f t="shared" si="1"/>
        <v>6</v>
      </c>
      <c r="ER22" s="90">
        <f t="shared" si="2"/>
        <v>32.833750000000002</v>
      </c>
      <c r="ES22" s="231">
        <f t="shared" si="0"/>
        <v>26.833750000000002</v>
      </c>
      <c r="ET22" s="235">
        <f t="shared" si="3"/>
        <v>22.5</v>
      </c>
      <c r="EU22" s="236">
        <f t="shared" si="4"/>
        <v>0</v>
      </c>
      <c r="EV22" s="237">
        <f t="shared" si="5"/>
        <v>10</v>
      </c>
      <c r="EW22" s="239">
        <f t="shared" si="6"/>
        <v>64</v>
      </c>
      <c r="EX22" s="240"/>
      <c r="EY22" s="240"/>
      <c r="EZ22" s="232"/>
      <c r="FA22" s="233"/>
      <c r="FB22" s="234"/>
    </row>
    <row r="23" spans="1:160" ht="15.75" thickBot="1" x14ac:dyDescent="0.3">
      <c r="A23" s="88" t="s">
        <v>124</v>
      </c>
      <c r="B23" s="113">
        <v>19</v>
      </c>
      <c r="C23" s="85" t="s">
        <v>36</v>
      </c>
      <c r="D23" s="81">
        <v>74294926</v>
      </c>
      <c r="E23" s="83">
        <v>43771</v>
      </c>
      <c r="F23" s="84" t="s">
        <v>15</v>
      </c>
      <c r="G23" s="244">
        <v>1</v>
      </c>
      <c r="H23" s="222">
        <v>1.5</v>
      </c>
      <c r="I23" s="222"/>
      <c r="J23" s="222"/>
      <c r="K23" s="222"/>
      <c r="L23" s="244">
        <v>0</v>
      </c>
      <c r="M23" s="222"/>
      <c r="N23" s="222"/>
      <c r="O23" s="222"/>
      <c r="P23" s="222"/>
      <c r="Q23" s="244">
        <v>0</v>
      </c>
      <c r="R23" s="222"/>
      <c r="S23" s="222"/>
      <c r="T23" s="222"/>
      <c r="U23" s="222"/>
      <c r="V23" s="244">
        <v>0.83</v>
      </c>
      <c r="W23" s="222"/>
      <c r="X23" s="222"/>
      <c r="Y23" s="222"/>
      <c r="Z23" s="222"/>
      <c r="AA23" s="244">
        <v>1</v>
      </c>
      <c r="AB23" s="222"/>
      <c r="AC23" s="222"/>
      <c r="AD23" s="222"/>
      <c r="AE23" s="222">
        <v>2</v>
      </c>
      <c r="AF23" s="244">
        <v>1</v>
      </c>
      <c r="AG23" s="222">
        <v>1</v>
      </c>
      <c r="AH23" s="222"/>
      <c r="AI23" s="222"/>
      <c r="AJ23" s="222"/>
      <c r="AK23" s="244">
        <v>1</v>
      </c>
      <c r="AL23" s="222">
        <v>2</v>
      </c>
      <c r="AM23" s="222">
        <v>0.5</v>
      </c>
      <c r="AN23" s="222"/>
      <c r="AO23" s="222">
        <v>1.5</v>
      </c>
      <c r="AP23" s="244">
        <v>1</v>
      </c>
      <c r="AQ23" s="222">
        <v>1</v>
      </c>
      <c r="AR23" s="222"/>
      <c r="AS23" s="222"/>
      <c r="AT23" s="222"/>
      <c r="AU23" s="244">
        <v>1</v>
      </c>
      <c r="AV23" s="222">
        <v>2</v>
      </c>
      <c r="AW23" s="222"/>
      <c r="AX23" s="222"/>
      <c r="AY23" s="222">
        <v>1</v>
      </c>
      <c r="AZ23" s="244">
        <v>1</v>
      </c>
      <c r="BA23" s="222"/>
      <c r="BB23" s="222"/>
      <c r="BC23" s="222"/>
      <c r="BD23" s="222"/>
      <c r="BE23" s="244">
        <v>1</v>
      </c>
      <c r="BF23" s="222"/>
      <c r="BG23" s="222"/>
      <c r="BH23" s="222"/>
      <c r="BI23" s="222"/>
      <c r="BJ23" s="244">
        <v>1</v>
      </c>
      <c r="BK23" s="222">
        <v>2</v>
      </c>
      <c r="BL23" s="222"/>
      <c r="BM23" s="222"/>
      <c r="BN23" s="222"/>
      <c r="BO23" s="244">
        <v>1</v>
      </c>
      <c r="BP23" s="222">
        <v>2</v>
      </c>
      <c r="BQ23" s="222">
        <v>0.5</v>
      </c>
      <c r="BR23" s="222"/>
      <c r="BS23" s="222"/>
      <c r="BT23" s="244">
        <v>1</v>
      </c>
      <c r="BU23" s="222">
        <v>2</v>
      </c>
      <c r="BV23" s="222">
        <v>1</v>
      </c>
      <c r="BW23" s="222"/>
      <c r="BX23" s="222"/>
      <c r="BY23" s="244">
        <v>1</v>
      </c>
      <c r="BZ23" s="222">
        <v>2</v>
      </c>
      <c r="CA23" s="222">
        <v>1</v>
      </c>
      <c r="CB23" s="222"/>
      <c r="CC23" s="222"/>
      <c r="CD23" s="244">
        <v>1</v>
      </c>
      <c r="CE23" s="222">
        <v>2</v>
      </c>
      <c r="CF23" s="222">
        <v>1</v>
      </c>
      <c r="CG23" s="222"/>
      <c r="CH23" s="222"/>
      <c r="CI23" s="244">
        <v>1</v>
      </c>
      <c r="CJ23" s="222">
        <v>2</v>
      </c>
      <c r="CK23" s="222"/>
      <c r="CL23" s="222"/>
      <c r="CM23" s="222"/>
      <c r="CN23" s="244">
        <v>1</v>
      </c>
      <c r="CO23" s="222"/>
      <c r="CP23" s="222"/>
      <c r="CQ23" s="222"/>
      <c r="CR23" s="222"/>
      <c r="CS23" s="244">
        <v>1</v>
      </c>
      <c r="CT23" s="222">
        <v>2</v>
      </c>
      <c r="CU23" s="222"/>
      <c r="CV23" s="222"/>
      <c r="CW23" s="222">
        <v>1</v>
      </c>
      <c r="CX23" s="244"/>
      <c r="CY23" s="222"/>
      <c r="CZ23" s="222"/>
      <c r="DA23" s="222"/>
      <c r="DB23" s="222"/>
      <c r="DC23" s="244"/>
      <c r="DD23" s="222"/>
      <c r="DE23" s="222"/>
      <c r="DF23" s="222"/>
      <c r="DG23" s="222"/>
      <c r="DH23" s="244"/>
      <c r="DI23" s="222"/>
      <c r="DJ23" s="222"/>
      <c r="DK23" s="222"/>
      <c r="DL23" s="222"/>
      <c r="DM23" s="244"/>
      <c r="DN23" s="222"/>
      <c r="DO23" s="222"/>
      <c r="DP23" s="222"/>
      <c r="DQ23" s="222"/>
      <c r="DR23" s="244"/>
      <c r="DS23" s="222"/>
      <c r="DT23" s="222"/>
      <c r="DU23" s="222"/>
      <c r="DV23" s="222"/>
      <c r="DW23" s="244"/>
      <c r="DX23" s="222"/>
      <c r="DY23" s="222"/>
      <c r="DZ23" s="222"/>
      <c r="EA23" s="222"/>
      <c r="EB23" s="244"/>
      <c r="EC23" s="222"/>
      <c r="ED23" s="222"/>
      <c r="EE23" s="222"/>
      <c r="EF23" s="222"/>
      <c r="EG23" s="244"/>
      <c r="EH23" s="222"/>
      <c r="EI23" s="222"/>
      <c r="EJ23" s="222"/>
      <c r="EK23" s="222"/>
      <c r="EL23" s="244"/>
      <c r="EM23" s="222"/>
      <c r="EN23" s="222"/>
      <c r="EO23" s="222"/>
      <c r="EP23" s="222"/>
      <c r="EQ23" s="223">
        <f t="shared" si="1"/>
        <v>4.83</v>
      </c>
      <c r="ER23" s="90">
        <f t="shared" si="2"/>
        <v>21</v>
      </c>
      <c r="ES23" s="231">
        <f t="shared" si="0"/>
        <v>16.170000000000002</v>
      </c>
      <c r="ET23" s="235">
        <f t="shared" si="3"/>
        <v>21.5</v>
      </c>
      <c r="EU23" s="236">
        <f t="shared" si="4"/>
        <v>4</v>
      </c>
      <c r="EV23" s="237">
        <f t="shared" si="5"/>
        <v>0</v>
      </c>
      <c r="EW23" s="239">
        <f t="shared" si="6"/>
        <v>5.5</v>
      </c>
      <c r="EX23" s="240"/>
      <c r="EY23" s="240"/>
      <c r="EZ23" s="232"/>
      <c r="FA23" s="233"/>
      <c r="FB23" s="234"/>
    </row>
    <row r="24" spans="1:160" ht="15.75" thickBot="1" x14ac:dyDescent="0.3">
      <c r="A24" s="88"/>
      <c r="B24" s="81">
        <v>20</v>
      </c>
      <c r="C24" s="85" t="s">
        <v>142</v>
      </c>
      <c r="D24" s="81">
        <v>48129867</v>
      </c>
      <c r="E24" s="83">
        <v>44217</v>
      </c>
      <c r="F24" s="84" t="s">
        <v>15</v>
      </c>
      <c r="G24" s="244">
        <v>1</v>
      </c>
      <c r="H24" s="222">
        <v>1</v>
      </c>
      <c r="I24" s="222"/>
      <c r="J24" s="222"/>
      <c r="K24" s="222"/>
      <c r="L24" s="244">
        <v>1</v>
      </c>
      <c r="M24" s="222">
        <v>1</v>
      </c>
      <c r="N24" s="222"/>
      <c r="O24" s="222"/>
      <c r="P24" s="222"/>
      <c r="Q24" s="244">
        <v>1</v>
      </c>
      <c r="R24" s="222"/>
      <c r="S24" s="222"/>
      <c r="T24" s="222"/>
      <c r="U24" s="222"/>
      <c r="V24" s="244">
        <v>1</v>
      </c>
      <c r="W24" s="222"/>
      <c r="X24" s="222"/>
      <c r="Y24" s="222"/>
      <c r="Z24" s="222"/>
      <c r="AA24" s="244">
        <v>1</v>
      </c>
      <c r="AB24" s="222"/>
      <c r="AC24" s="222"/>
      <c r="AD24" s="222"/>
      <c r="AE24" s="222"/>
      <c r="AF24" s="244">
        <v>1</v>
      </c>
      <c r="AG24" s="222">
        <v>1</v>
      </c>
      <c r="AH24" s="222"/>
      <c r="AI24" s="222"/>
      <c r="AJ24" s="222"/>
      <c r="AK24" s="244">
        <v>1</v>
      </c>
      <c r="AL24" s="222">
        <v>2</v>
      </c>
      <c r="AM24" s="222">
        <v>0.5</v>
      </c>
      <c r="AN24" s="222"/>
      <c r="AO24" s="222">
        <v>1.5</v>
      </c>
      <c r="AP24" s="244">
        <v>1</v>
      </c>
      <c r="AQ24" s="222">
        <v>1</v>
      </c>
      <c r="AR24" s="222"/>
      <c r="AS24" s="222"/>
      <c r="AT24" s="222"/>
      <c r="AU24" s="244">
        <v>1</v>
      </c>
      <c r="AV24" s="222">
        <v>2</v>
      </c>
      <c r="AW24" s="222"/>
      <c r="AX24" s="222"/>
      <c r="AY24" s="222">
        <v>1</v>
      </c>
      <c r="AZ24" s="244">
        <v>1</v>
      </c>
      <c r="BA24" s="222">
        <v>1</v>
      </c>
      <c r="BB24" s="222"/>
      <c r="BC24" s="222"/>
      <c r="BD24" s="222"/>
      <c r="BE24" s="244">
        <v>1</v>
      </c>
      <c r="BF24" s="222"/>
      <c r="BG24" s="222"/>
      <c r="BH24" s="222"/>
      <c r="BI24" s="222"/>
      <c r="BJ24" s="244"/>
      <c r="BK24" s="222"/>
      <c r="BL24" s="222"/>
      <c r="BM24" s="222"/>
      <c r="BN24" s="222"/>
      <c r="BO24" s="244"/>
      <c r="BP24" s="222"/>
      <c r="BQ24" s="222"/>
      <c r="BR24" s="222"/>
      <c r="BS24" s="222"/>
      <c r="BT24" s="244"/>
      <c r="BU24" s="222"/>
      <c r="BV24" s="222"/>
      <c r="BW24" s="222"/>
      <c r="BX24" s="222"/>
      <c r="BY24" s="244"/>
      <c r="BZ24" s="222"/>
      <c r="CA24" s="222"/>
      <c r="CB24" s="222"/>
      <c r="CC24" s="222"/>
      <c r="CD24" s="244"/>
      <c r="CE24" s="222"/>
      <c r="CF24" s="222"/>
      <c r="CG24" s="222"/>
      <c r="CH24" s="222"/>
      <c r="CI24" s="244"/>
      <c r="CJ24" s="222"/>
      <c r="CK24" s="222"/>
      <c r="CL24" s="222"/>
      <c r="CM24" s="222"/>
      <c r="CN24" s="244"/>
      <c r="CO24" s="222"/>
      <c r="CP24" s="222"/>
      <c r="CQ24" s="222"/>
      <c r="CR24" s="222"/>
      <c r="CS24" s="244"/>
      <c r="CT24" s="222"/>
      <c r="CU24" s="222"/>
      <c r="CV24" s="222"/>
      <c r="CW24" s="222"/>
      <c r="CX24" s="244"/>
      <c r="CY24" s="222"/>
      <c r="CZ24" s="222"/>
      <c r="DA24" s="222"/>
      <c r="DB24" s="222"/>
      <c r="DC24" s="244"/>
      <c r="DD24" s="222"/>
      <c r="DE24" s="222"/>
      <c r="DF24" s="222"/>
      <c r="DG24" s="222"/>
      <c r="DH24" s="244"/>
      <c r="DI24" s="222"/>
      <c r="DJ24" s="222"/>
      <c r="DK24" s="222"/>
      <c r="DL24" s="222"/>
      <c r="DM24" s="244"/>
      <c r="DN24" s="222"/>
      <c r="DO24" s="222"/>
      <c r="DP24" s="222"/>
      <c r="DQ24" s="222"/>
      <c r="DR24" s="244"/>
      <c r="DS24" s="222"/>
      <c r="DT24" s="222"/>
      <c r="DU24" s="222"/>
      <c r="DV24" s="222"/>
      <c r="DW24" s="244"/>
      <c r="DX24" s="222"/>
      <c r="DY24" s="222"/>
      <c r="DZ24" s="222"/>
      <c r="EA24" s="222"/>
      <c r="EB24" s="244"/>
      <c r="EC24" s="222"/>
      <c r="ED24" s="222"/>
      <c r="EE24" s="222"/>
      <c r="EF24" s="222"/>
      <c r="EG24" s="244"/>
      <c r="EH24" s="222"/>
      <c r="EI24" s="222"/>
      <c r="EJ24" s="222"/>
      <c r="EK24" s="222"/>
      <c r="EL24" s="244"/>
      <c r="EM24" s="222"/>
      <c r="EN24" s="222"/>
      <c r="EO24" s="222"/>
      <c r="EP24" s="222"/>
      <c r="EQ24" s="223">
        <f t="shared" si="1"/>
        <v>7</v>
      </c>
      <c r="ER24" s="90">
        <f t="shared" si="2"/>
        <v>13</v>
      </c>
      <c r="ES24" s="231">
        <f t="shared" si="0"/>
        <v>6</v>
      </c>
      <c r="ET24" s="235">
        <f t="shared" si="3"/>
        <v>9</v>
      </c>
      <c r="EU24" s="236">
        <f t="shared" si="4"/>
        <v>0.5</v>
      </c>
      <c r="EV24" s="237">
        <f t="shared" si="5"/>
        <v>0</v>
      </c>
      <c r="EW24" s="239">
        <f t="shared" si="6"/>
        <v>2.5</v>
      </c>
      <c r="EX24" s="240"/>
      <c r="EY24" s="240"/>
      <c r="EZ24" s="232"/>
      <c r="FA24" s="233"/>
      <c r="FB24" s="234"/>
    </row>
    <row r="25" spans="1:160" ht="15.75" thickBot="1" x14ac:dyDescent="0.3">
      <c r="A25" s="88" t="s">
        <v>124</v>
      </c>
      <c r="B25" s="113">
        <v>21</v>
      </c>
      <c r="C25" s="85" t="s">
        <v>37</v>
      </c>
      <c r="D25" s="81" t="s">
        <v>38</v>
      </c>
      <c r="E25" s="83">
        <v>43713</v>
      </c>
      <c r="F25" s="84" t="s">
        <v>15</v>
      </c>
      <c r="G25" s="244">
        <v>1</v>
      </c>
      <c r="H25" s="222">
        <v>1</v>
      </c>
      <c r="I25" s="222"/>
      <c r="J25" s="222"/>
      <c r="K25" s="222"/>
      <c r="L25" s="244">
        <v>1</v>
      </c>
      <c r="M25" s="222">
        <v>1</v>
      </c>
      <c r="N25" s="222"/>
      <c r="O25" s="222"/>
      <c r="P25" s="222"/>
      <c r="Q25" s="244">
        <v>1</v>
      </c>
      <c r="R25" s="222"/>
      <c r="S25" s="222"/>
      <c r="T25" s="222"/>
      <c r="U25" s="222"/>
      <c r="V25" s="244">
        <v>1</v>
      </c>
      <c r="W25" s="222"/>
      <c r="X25" s="222"/>
      <c r="Y25" s="222"/>
      <c r="Z25" s="222"/>
      <c r="AA25" s="244">
        <v>1</v>
      </c>
      <c r="AB25" s="222"/>
      <c r="AC25" s="222"/>
      <c r="AD25" s="222"/>
      <c r="AE25" s="222"/>
      <c r="AF25" s="244">
        <v>1</v>
      </c>
      <c r="AG25" s="222"/>
      <c r="AH25" s="222"/>
      <c r="AI25" s="222"/>
      <c r="AJ25" s="222"/>
      <c r="AK25" s="244">
        <v>1</v>
      </c>
      <c r="AL25" s="222">
        <v>2</v>
      </c>
      <c r="AM25" s="222"/>
      <c r="AN25" s="222"/>
      <c r="AO25" s="222"/>
      <c r="AP25" s="244">
        <v>1</v>
      </c>
      <c r="AQ25" s="222">
        <v>2</v>
      </c>
      <c r="AR25" s="222">
        <v>0.5</v>
      </c>
      <c r="AS25" s="222"/>
      <c r="AT25" s="222"/>
      <c r="AU25" s="244">
        <v>1</v>
      </c>
      <c r="AV25" s="222">
        <v>2</v>
      </c>
      <c r="AW25" s="222"/>
      <c r="AX25" s="222"/>
      <c r="AY25" s="222"/>
      <c r="AZ25" s="244">
        <v>1</v>
      </c>
      <c r="BA25" s="222">
        <v>1</v>
      </c>
      <c r="BB25" s="222"/>
      <c r="BC25" s="222"/>
      <c r="BD25" s="222"/>
      <c r="BE25" s="244">
        <v>1</v>
      </c>
      <c r="BF25" s="222"/>
      <c r="BG25" s="222"/>
      <c r="BH25" s="222"/>
      <c r="BI25" s="222"/>
      <c r="BJ25" s="244"/>
      <c r="BK25" s="222"/>
      <c r="BL25" s="222"/>
      <c r="BM25" s="222"/>
      <c r="BN25" s="222"/>
      <c r="BO25" s="244"/>
      <c r="BP25" s="222"/>
      <c r="BQ25" s="222"/>
      <c r="BR25" s="222"/>
      <c r="BS25" s="222"/>
      <c r="BT25" s="244"/>
      <c r="BU25" s="222"/>
      <c r="BV25" s="222"/>
      <c r="BW25" s="222"/>
      <c r="BX25" s="222"/>
      <c r="BY25" s="244"/>
      <c r="BZ25" s="222"/>
      <c r="CA25" s="222"/>
      <c r="CB25" s="222"/>
      <c r="CC25" s="222"/>
      <c r="CD25" s="244"/>
      <c r="CE25" s="222"/>
      <c r="CF25" s="222"/>
      <c r="CG25" s="222"/>
      <c r="CH25" s="222"/>
      <c r="CI25" s="244"/>
      <c r="CJ25" s="222"/>
      <c r="CK25" s="222"/>
      <c r="CL25" s="222"/>
      <c r="CM25" s="222"/>
      <c r="CN25" s="244"/>
      <c r="CO25" s="222"/>
      <c r="CP25" s="222"/>
      <c r="CQ25" s="222"/>
      <c r="CR25" s="222"/>
      <c r="CS25" s="244"/>
      <c r="CT25" s="222"/>
      <c r="CU25" s="222"/>
      <c r="CV25" s="222"/>
      <c r="CW25" s="222"/>
      <c r="CX25" s="244"/>
      <c r="CY25" s="222"/>
      <c r="CZ25" s="222"/>
      <c r="DA25" s="222"/>
      <c r="DB25" s="222"/>
      <c r="DC25" s="244"/>
      <c r="DD25" s="222"/>
      <c r="DE25" s="222"/>
      <c r="DF25" s="222"/>
      <c r="DG25" s="222"/>
      <c r="DH25" s="244"/>
      <c r="DI25" s="222"/>
      <c r="DJ25" s="222"/>
      <c r="DK25" s="222"/>
      <c r="DL25" s="222"/>
      <c r="DM25" s="244"/>
      <c r="DN25" s="222"/>
      <c r="DO25" s="222"/>
      <c r="DP25" s="222"/>
      <c r="DQ25" s="222"/>
      <c r="DR25" s="244"/>
      <c r="DS25" s="222"/>
      <c r="DT25" s="222"/>
      <c r="DU25" s="222"/>
      <c r="DV25" s="222"/>
      <c r="DW25" s="244"/>
      <c r="DX25" s="222"/>
      <c r="DY25" s="222"/>
      <c r="DZ25" s="222"/>
      <c r="EA25" s="222"/>
      <c r="EB25" s="244"/>
      <c r="EC25" s="222"/>
      <c r="ED25" s="222"/>
      <c r="EE25" s="222"/>
      <c r="EF25" s="222"/>
      <c r="EG25" s="244"/>
      <c r="EH25" s="222"/>
      <c r="EI25" s="222"/>
      <c r="EJ25" s="222"/>
      <c r="EK25" s="222"/>
      <c r="EL25" s="244"/>
      <c r="EM25" s="222"/>
      <c r="EN25" s="222"/>
      <c r="EO25" s="222"/>
      <c r="EP25" s="222"/>
      <c r="EQ25" s="223">
        <f t="shared" si="1"/>
        <v>7</v>
      </c>
      <c r="ER25" s="90">
        <f t="shared" si="2"/>
        <v>13</v>
      </c>
      <c r="ES25" s="231">
        <f t="shared" si="0"/>
        <v>6</v>
      </c>
      <c r="ET25" s="235">
        <f t="shared" si="3"/>
        <v>9</v>
      </c>
      <c r="EU25" s="236">
        <f t="shared" si="4"/>
        <v>0.5</v>
      </c>
      <c r="EV25" s="237">
        <f t="shared" si="5"/>
        <v>0</v>
      </c>
      <c r="EW25" s="239">
        <f t="shared" si="6"/>
        <v>0</v>
      </c>
      <c r="EX25" s="240"/>
      <c r="EY25" s="240"/>
      <c r="EZ25" s="232"/>
      <c r="FA25" s="233"/>
      <c r="FB25" s="234"/>
    </row>
    <row r="26" spans="1:160" ht="15.75" thickBot="1" x14ac:dyDescent="0.3">
      <c r="A26" s="88" t="s">
        <v>124</v>
      </c>
      <c r="B26" s="81">
        <v>22</v>
      </c>
      <c r="C26" s="85" t="s">
        <v>39</v>
      </c>
      <c r="D26" s="81" t="s">
        <v>40</v>
      </c>
      <c r="E26" s="83">
        <v>43617</v>
      </c>
      <c r="F26" s="84" t="s">
        <v>15</v>
      </c>
      <c r="G26" s="244">
        <v>1</v>
      </c>
      <c r="H26" s="222">
        <v>1.5</v>
      </c>
      <c r="I26" s="222"/>
      <c r="J26" s="222"/>
      <c r="K26" s="222"/>
      <c r="L26" s="244">
        <v>1</v>
      </c>
      <c r="M26" s="222">
        <v>1</v>
      </c>
      <c r="N26" s="222"/>
      <c r="O26" s="222"/>
      <c r="P26" s="222"/>
      <c r="Q26" s="244">
        <v>1</v>
      </c>
      <c r="R26" s="222"/>
      <c r="S26" s="222"/>
      <c r="T26" s="222"/>
      <c r="U26" s="222"/>
      <c r="V26" s="244">
        <v>1</v>
      </c>
      <c r="W26" s="222"/>
      <c r="X26" s="222"/>
      <c r="Y26" s="222"/>
      <c r="Z26" s="222"/>
      <c r="AA26" s="244">
        <v>1</v>
      </c>
      <c r="AB26" s="222"/>
      <c r="AC26" s="222"/>
      <c r="AD26" s="222"/>
      <c r="AE26" s="222"/>
      <c r="AF26" s="244">
        <v>1</v>
      </c>
      <c r="AG26" s="222"/>
      <c r="AH26" s="222"/>
      <c r="AI26" s="222"/>
      <c r="AJ26" s="222"/>
      <c r="AK26" s="244">
        <v>1</v>
      </c>
      <c r="AL26" s="222">
        <v>2</v>
      </c>
      <c r="AM26" s="222"/>
      <c r="AN26" s="222"/>
      <c r="AO26" s="222"/>
      <c r="AP26" s="244">
        <v>1</v>
      </c>
      <c r="AQ26" s="222">
        <v>2</v>
      </c>
      <c r="AR26" s="222">
        <v>0.5</v>
      </c>
      <c r="AS26" s="222"/>
      <c r="AT26" s="222"/>
      <c r="AU26" s="244">
        <v>1</v>
      </c>
      <c r="AV26" s="222">
        <v>2</v>
      </c>
      <c r="AW26" s="222"/>
      <c r="AX26" s="222"/>
      <c r="AY26" s="222"/>
      <c r="AZ26" s="244">
        <v>1</v>
      </c>
      <c r="BA26" s="222">
        <v>1</v>
      </c>
      <c r="BB26" s="222"/>
      <c r="BC26" s="222"/>
      <c r="BD26" s="222"/>
      <c r="BE26" s="244">
        <v>1</v>
      </c>
      <c r="BF26" s="222"/>
      <c r="BG26" s="222"/>
      <c r="BH26" s="222"/>
      <c r="BI26" s="222"/>
      <c r="BJ26" s="244"/>
      <c r="BK26" s="222"/>
      <c r="BL26" s="222"/>
      <c r="BM26" s="222"/>
      <c r="BN26" s="222"/>
      <c r="BO26" s="244"/>
      <c r="BP26" s="222"/>
      <c r="BQ26" s="222"/>
      <c r="BR26" s="222"/>
      <c r="BS26" s="222"/>
      <c r="BT26" s="244"/>
      <c r="BU26" s="222"/>
      <c r="BV26" s="222"/>
      <c r="BW26" s="222"/>
      <c r="BX26" s="222"/>
      <c r="BY26" s="244"/>
      <c r="BZ26" s="222"/>
      <c r="CA26" s="222"/>
      <c r="CB26" s="222"/>
      <c r="CC26" s="222"/>
      <c r="CD26" s="244"/>
      <c r="CE26" s="222"/>
      <c r="CF26" s="222"/>
      <c r="CG26" s="222"/>
      <c r="CH26" s="222"/>
      <c r="CI26" s="244"/>
      <c r="CJ26" s="222"/>
      <c r="CK26" s="222"/>
      <c r="CL26" s="222"/>
      <c r="CM26" s="222"/>
      <c r="CN26" s="244"/>
      <c r="CO26" s="222"/>
      <c r="CP26" s="222"/>
      <c r="CQ26" s="222"/>
      <c r="CR26" s="222"/>
      <c r="CS26" s="244"/>
      <c r="CT26" s="222"/>
      <c r="CU26" s="222"/>
      <c r="CV26" s="222"/>
      <c r="CW26" s="222"/>
      <c r="CX26" s="244"/>
      <c r="CY26" s="222"/>
      <c r="CZ26" s="222"/>
      <c r="DA26" s="222"/>
      <c r="DB26" s="222"/>
      <c r="DC26" s="244"/>
      <c r="DD26" s="222"/>
      <c r="DE26" s="222"/>
      <c r="DF26" s="222"/>
      <c r="DG26" s="222"/>
      <c r="DH26" s="244"/>
      <c r="DI26" s="222"/>
      <c r="DJ26" s="222"/>
      <c r="DK26" s="222"/>
      <c r="DL26" s="222"/>
      <c r="DM26" s="244"/>
      <c r="DN26" s="222"/>
      <c r="DO26" s="222"/>
      <c r="DP26" s="222"/>
      <c r="DQ26" s="222"/>
      <c r="DR26" s="244"/>
      <c r="DS26" s="222"/>
      <c r="DT26" s="222"/>
      <c r="DU26" s="222"/>
      <c r="DV26" s="222"/>
      <c r="DW26" s="244"/>
      <c r="DX26" s="222"/>
      <c r="DY26" s="222"/>
      <c r="DZ26" s="222"/>
      <c r="EA26" s="222"/>
      <c r="EB26" s="244"/>
      <c r="EC26" s="222"/>
      <c r="ED26" s="222"/>
      <c r="EE26" s="222"/>
      <c r="EF26" s="222"/>
      <c r="EG26" s="244"/>
      <c r="EH26" s="222"/>
      <c r="EI26" s="222"/>
      <c r="EJ26" s="222"/>
      <c r="EK26" s="222"/>
      <c r="EL26" s="244"/>
      <c r="EM26" s="222"/>
      <c r="EN26" s="222"/>
      <c r="EO26" s="222"/>
      <c r="EP26" s="222"/>
      <c r="EQ26" s="223">
        <f t="shared" si="1"/>
        <v>7</v>
      </c>
      <c r="ER26" s="90">
        <f t="shared" si="2"/>
        <v>13</v>
      </c>
      <c r="ES26" s="231">
        <f t="shared" si="0"/>
        <v>6</v>
      </c>
      <c r="ET26" s="235">
        <f t="shared" si="3"/>
        <v>9.5</v>
      </c>
      <c r="EU26" s="236">
        <f t="shared" si="4"/>
        <v>0.5</v>
      </c>
      <c r="EV26" s="237">
        <f t="shared" si="5"/>
        <v>0</v>
      </c>
      <c r="EW26" s="239">
        <f t="shared" si="6"/>
        <v>0</v>
      </c>
      <c r="EX26" s="240"/>
      <c r="EY26" s="240"/>
      <c r="EZ26" s="232"/>
      <c r="FA26" s="233"/>
      <c r="FB26" s="234"/>
    </row>
    <row r="27" spans="1:160" ht="15.75" thickBot="1" x14ac:dyDescent="0.3">
      <c r="A27" s="88" t="s">
        <v>124</v>
      </c>
      <c r="B27" s="113">
        <v>23</v>
      </c>
      <c r="C27" s="85" t="s">
        <v>46</v>
      </c>
      <c r="D27" s="81">
        <v>43377960</v>
      </c>
      <c r="E27" s="83">
        <v>43759</v>
      </c>
      <c r="F27" s="84" t="s">
        <v>15</v>
      </c>
      <c r="G27" s="244">
        <v>1</v>
      </c>
      <c r="H27" s="222">
        <v>1.5</v>
      </c>
      <c r="I27" s="222"/>
      <c r="J27" s="222"/>
      <c r="K27" s="222"/>
      <c r="L27" s="244">
        <v>1</v>
      </c>
      <c r="M27" s="222"/>
      <c r="N27" s="222"/>
      <c r="O27" s="222"/>
      <c r="P27" s="222"/>
      <c r="Q27" s="244">
        <v>1</v>
      </c>
      <c r="R27" s="222"/>
      <c r="S27" s="222"/>
      <c r="T27" s="222"/>
      <c r="U27" s="222"/>
      <c r="V27" s="244">
        <v>1</v>
      </c>
      <c r="W27" s="222"/>
      <c r="X27" s="222"/>
      <c r="Y27" s="222"/>
      <c r="Z27" s="222"/>
      <c r="AA27" s="244">
        <v>1</v>
      </c>
      <c r="AB27" s="222"/>
      <c r="AC27" s="222"/>
      <c r="AD27" s="222"/>
      <c r="AE27" s="222"/>
      <c r="AF27" s="244">
        <v>1</v>
      </c>
      <c r="AG27" s="222">
        <v>1</v>
      </c>
      <c r="AH27" s="222"/>
      <c r="AI27" s="222"/>
      <c r="AJ27" s="222"/>
      <c r="AK27" s="244">
        <v>1</v>
      </c>
      <c r="AL27" s="222">
        <v>2</v>
      </c>
      <c r="AM27" s="222">
        <v>0.5</v>
      </c>
      <c r="AN27" s="222"/>
      <c r="AO27" s="222">
        <v>1.5</v>
      </c>
      <c r="AP27" s="244">
        <v>1</v>
      </c>
      <c r="AQ27" s="222">
        <v>1</v>
      </c>
      <c r="AR27" s="222"/>
      <c r="AS27" s="222"/>
      <c r="AT27" s="222"/>
      <c r="AU27" s="244">
        <v>1</v>
      </c>
      <c r="AV27" s="222">
        <v>2</v>
      </c>
      <c r="AW27" s="222"/>
      <c r="AX27" s="222"/>
      <c r="AY27" s="222">
        <v>1</v>
      </c>
      <c r="AZ27" s="244">
        <v>1</v>
      </c>
      <c r="BA27" s="222">
        <v>1</v>
      </c>
      <c r="BB27" s="222"/>
      <c r="BC27" s="222"/>
      <c r="BD27" s="222"/>
      <c r="BE27" s="244">
        <v>1</v>
      </c>
      <c r="BF27" s="222"/>
      <c r="BG27" s="222"/>
      <c r="BH27" s="222"/>
      <c r="BI27" s="222"/>
      <c r="BJ27" s="244"/>
      <c r="BK27" s="222"/>
      <c r="BL27" s="222"/>
      <c r="BM27" s="222"/>
      <c r="BN27" s="222"/>
      <c r="BO27" s="244"/>
      <c r="BP27" s="222"/>
      <c r="BQ27" s="222"/>
      <c r="BR27" s="222"/>
      <c r="BS27" s="222"/>
      <c r="BT27" s="244"/>
      <c r="BU27" s="222"/>
      <c r="BV27" s="222"/>
      <c r="BW27" s="222"/>
      <c r="BX27" s="222"/>
      <c r="BY27" s="244"/>
      <c r="BZ27" s="222"/>
      <c r="CA27" s="222"/>
      <c r="CB27" s="222"/>
      <c r="CC27" s="222"/>
      <c r="CD27" s="244"/>
      <c r="CE27" s="222"/>
      <c r="CF27" s="222"/>
      <c r="CG27" s="222"/>
      <c r="CH27" s="222"/>
      <c r="CI27" s="244"/>
      <c r="CJ27" s="222"/>
      <c r="CK27" s="222"/>
      <c r="CL27" s="222"/>
      <c r="CM27" s="222"/>
      <c r="CN27" s="244"/>
      <c r="CO27" s="222"/>
      <c r="CP27" s="222"/>
      <c r="CQ27" s="222"/>
      <c r="CR27" s="222"/>
      <c r="CS27" s="244"/>
      <c r="CT27" s="222"/>
      <c r="CU27" s="222"/>
      <c r="CV27" s="222"/>
      <c r="CW27" s="222"/>
      <c r="CX27" s="244"/>
      <c r="CY27" s="222"/>
      <c r="CZ27" s="222"/>
      <c r="DA27" s="222"/>
      <c r="DB27" s="222"/>
      <c r="DC27" s="244"/>
      <c r="DD27" s="222"/>
      <c r="DE27" s="222"/>
      <c r="DF27" s="222"/>
      <c r="DG27" s="222"/>
      <c r="DH27" s="244"/>
      <c r="DI27" s="222"/>
      <c r="DJ27" s="222"/>
      <c r="DK27" s="222"/>
      <c r="DL27" s="222"/>
      <c r="DM27" s="244"/>
      <c r="DN27" s="222"/>
      <c r="DO27" s="222"/>
      <c r="DP27" s="222"/>
      <c r="DQ27" s="222"/>
      <c r="DR27" s="244"/>
      <c r="DS27" s="222"/>
      <c r="DT27" s="222"/>
      <c r="DU27" s="222"/>
      <c r="DV27" s="222"/>
      <c r="DW27" s="244"/>
      <c r="DX27" s="222"/>
      <c r="DY27" s="222"/>
      <c r="DZ27" s="222"/>
      <c r="EA27" s="222"/>
      <c r="EB27" s="244"/>
      <c r="EC27" s="222"/>
      <c r="ED27" s="222"/>
      <c r="EE27" s="222"/>
      <c r="EF27" s="222"/>
      <c r="EG27" s="244"/>
      <c r="EH27" s="222"/>
      <c r="EI27" s="222"/>
      <c r="EJ27" s="222"/>
      <c r="EK27" s="222"/>
      <c r="EL27" s="244"/>
      <c r="EM27" s="222"/>
      <c r="EN27" s="222"/>
      <c r="EO27" s="222"/>
      <c r="EP27" s="222"/>
      <c r="EQ27" s="223">
        <f t="shared" si="1"/>
        <v>7</v>
      </c>
      <c r="ER27" s="90">
        <f t="shared" si="2"/>
        <v>13</v>
      </c>
      <c r="ES27" s="231">
        <f t="shared" si="0"/>
        <v>6</v>
      </c>
      <c r="ET27" s="235">
        <f t="shared" si="3"/>
        <v>8.5</v>
      </c>
      <c r="EU27" s="236">
        <f t="shared" si="4"/>
        <v>0.5</v>
      </c>
      <c r="EV27" s="237">
        <f t="shared" si="5"/>
        <v>0</v>
      </c>
      <c r="EW27" s="239">
        <f t="shared" si="6"/>
        <v>2.5</v>
      </c>
      <c r="EX27" s="240"/>
      <c r="EY27" s="240"/>
      <c r="EZ27" s="232"/>
      <c r="FA27" s="233"/>
      <c r="FB27" s="234"/>
    </row>
    <row r="28" spans="1:160" ht="15.75" thickBot="1" x14ac:dyDescent="0.3">
      <c r="A28" s="88" t="s">
        <v>124</v>
      </c>
      <c r="B28" s="81">
        <v>24</v>
      </c>
      <c r="C28" s="85" t="s">
        <v>47</v>
      </c>
      <c r="D28" s="81">
        <v>80571960</v>
      </c>
      <c r="E28" s="83">
        <v>43771</v>
      </c>
      <c r="F28" s="84" t="s">
        <v>15</v>
      </c>
      <c r="G28" s="244">
        <v>1</v>
      </c>
      <c r="H28" s="222"/>
      <c r="I28" s="222"/>
      <c r="J28" s="222"/>
      <c r="K28" s="222"/>
      <c r="L28" s="244">
        <v>1</v>
      </c>
      <c r="M28" s="222">
        <v>1</v>
      </c>
      <c r="N28" s="222"/>
      <c r="O28" s="222"/>
      <c r="P28" s="222"/>
      <c r="Q28" s="244">
        <v>1</v>
      </c>
      <c r="R28" s="222"/>
      <c r="S28" s="222"/>
      <c r="T28" s="222"/>
      <c r="U28" s="222"/>
      <c r="V28" s="244">
        <v>1</v>
      </c>
      <c r="W28" s="222"/>
      <c r="X28" s="222"/>
      <c r="Y28" s="222"/>
      <c r="Z28" s="222"/>
      <c r="AA28" s="244">
        <v>1</v>
      </c>
      <c r="AB28" s="222"/>
      <c r="AC28" s="222"/>
      <c r="AD28" s="222"/>
      <c r="AE28" s="222"/>
      <c r="AF28" s="244">
        <v>1</v>
      </c>
      <c r="AG28" s="222"/>
      <c r="AH28" s="222"/>
      <c r="AI28" s="222"/>
      <c r="AJ28" s="222"/>
      <c r="AK28" s="244">
        <v>1</v>
      </c>
      <c r="AL28" s="222"/>
      <c r="AM28" s="222"/>
      <c r="AN28" s="222"/>
      <c r="AO28" s="222"/>
      <c r="AP28" s="244">
        <v>1</v>
      </c>
      <c r="AQ28" s="222"/>
      <c r="AR28" s="222"/>
      <c r="AS28" s="222"/>
      <c r="AT28" s="222"/>
      <c r="AU28" s="244">
        <v>1</v>
      </c>
      <c r="AV28" s="222">
        <v>2</v>
      </c>
      <c r="AW28" s="222">
        <v>0.5</v>
      </c>
      <c r="AX28" s="222"/>
      <c r="AY28" s="222"/>
      <c r="AZ28" s="244">
        <v>1</v>
      </c>
      <c r="BA28" s="222"/>
      <c r="BB28" s="222"/>
      <c r="BC28" s="222"/>
      <c r="BD28" s="222"/>
      <c r="BE28" s="244">
        <v>1</v>
      </c>
      <c r="BF28" s="222"/>
      <c r="BG28" s="222"/>
      <c r="BH28" s="222"/>
      <c r="BI28" s="222"/>
      <c r="BJ28" s="244"/>
      <c r="BK28" s="222"/>
      <c r="BL28" s="222"/>
      <c r="BM28" s="222"/>
      <c r="BN28" s="222"/>
      <c r="BO28" s="244"/>
      <c r="BP28" s="222"/>
      <c r="BQ28" s="222"/>
      <c r="BR28" s="222"/>
      <c r="BS28" s="222"/>
      <c r="BT28" s="244"/>
      <c r="BU28" s="222"/>
      <c r="BV28" s="222"/>
      <c r="BW28" s="222"/>
      <c r="BX28" s="222"/>
      <c r="BY28" s="244"/>
      <c r="BZ28" s="222"/>
      <c r="CA28" s="222"/>
      <c r="CB28" s="222"/>
      <c r="CC28" s="222"/>
      <c r="CD28" s="244"/>
      <c r="CE28" s="222"/>
      <c r="CF28" s="222"/>
      <c r="CG28" s="222"/>
      <c r="CH28" s="222"/>
      <c r="CI28" s="244"/>
      <c r="CJ28" s="222"/>
      <c r="CK28" s="222"/>
      <c r="CL28" s="222"/>
      <c r="CM28" s="222"/>
      <c r="CN28" s="244"/>
      <c r="CO28" s="222"/>
      <c r="CP28" s="222"/>
      <c r="CQ28" s="222"/>
      <c r="CR28" s="222"/>
      <c r="CS28" s="244"/>
      <c r="CT28" s="222"/>
      <c r="CU28" s="222"/>
      <c r="CV28" s="222"/>
      <c r="CW28" s="222"/>
      <c r="CX28" s="244"/>
      <c r="CY28" s="222"/>
      <c r="CZ28" s="222"/>
      <c r="DA28" s="222"/>
      <c r="DB28" s="222"/>
      <c r="DC28" s="244"/>
      <c r="DD28" s="222"/>
      <c r="DE28" s="222"/>
      <c r="DF28" s="222"/>
      <c r="DG28" s="222"/>
      <c r="DH28" s="244"/>
      <c r="DI28" s="222"/>
      <c r="DJ28" s="222"/>
      <c r="DK28" s="222"/>
      <c r="DL28" s="222"/>
      <c r="DM28" s="244"/>
      <c r="DN28" s="222"/>
      <c r="DO28" s="222"/>
      <c r="DP28" s="222"/>
      <c r="DQ28" s="222"/>
      <c r="DR28" s="244"/>
      <c r="DS28" s="222"/>
      <c r="DT28" s="222"/>
      <c r="DU28" s="222"/>
      <c r="DV28" s="222"/>
      <c r="DW28" s="244"/>
      <c r="DX28" s="222"/>
      <c r="DY28" s="222"/>
      <c r="DZ28" s="222"/>
      <c r="EA28" s="222"/>
      <c r="EB28" s="244"/>
      <c r="EC28" s="222"/>
      <c r="ED28" s="222"/>
      <c r="EE28" s="222"/>
      <c r="EF28" s="222"/>
      <c r="EG28" s="244"/>
      <c r="EH28" s="222"/>
      <c r="EI28" s="222"/>
      <c r="EJ28" s="222"/>
      <c r="EK28" s="222"/>
      <c r="EL28" s="244"/>
      <c r="EM28" s="222"/>
      <c r="EN28" s="222"/>
      <c r="EO28" s="222"/>
      <c r="EP28" s="222"/>
      <c r="EQ28" s="223">
        <f t="shared" si="1"/>
        <v>7</v>
      </c>
      <c r="ER28" s="90">
        <f t="shared" si="2"/>
        <v>13</v>
      </c>
      <c r="ES28" s="231">
        <f t="shared" si="0"/>
        <v>6</v>
      </c>
      <c r="ET28" s="235">
        <f t="shared" si="3"/>
        <v>3</v>
      </c>
      <c r="EU28" s="236">
        <f t="shared" si="4"/>
        <v>0.5</v>
      </c>
      <c r="EV28" s="237">
        <f t="shared" si="5"/>
        <v>0</v>
      </c>
      <c r="EW28" s="239">
        <f t="shared" si="6"/>
        <v>0</v>
      </c>
      <c r="EX28" s="240"/>
      <c r="EY28" s="240"/>
      <c r="EZ28" s="232"/>
      <c r="FA28" s="233"/>
      <c r="FB28" s="234"/>
    </row>
    <row r="29" spans="1:160" ht="15.75" thickBot="1" x14ac:dyDescent="0.3">
      <c r="A29" s="88" t="s">
        <v>124</v>
      </c>
      <c r="B29" s="113">
        <v>25</v>
      </c>
      <c r="C29" s="85" t="s">
        <v>107</v>
      </c>
      <c r="D29" s="81">
        <v>74419869</v>
      </c>
      <c r="E29" s="83">
        <v>44075</v>
      </c>
      <c r="F29" s="84" t="s">
        <v>15</v>
      </c>
      <c r="G29" s="244">
        <v>1</v>
      </c>
      <c r="H29" s="222">
        <v>1</v>
      </c>
      <c r="I29" s="222"/>
      <c r="J29" s="222"/>
      <c r="K29" s="222"/>
      <c r="L29" s="244">
        <v>1</v>
      </c>
      <c r="M29" s="222">
        <v>1</v>
      </c>
      <c r="N29" s="222"/>
      <c r="O29" s="222"/>
      <c r="P29" s="222"/>
      <c r="Q29" s="244">
        <v>1</v>
      </c>
      <c r="R29" s="222">
        <v>0.5</v>
      </c>
      <c r="S29" s="222"/>
      <c r="T29" s="222"/>
      <c r="U29" s="222"/>
      <c r="V29" s="244">
        <v>1</v>
      </c>
      <c r="W29" s="222"/>
      <c r="X29" s="222"/>
      <c r="Y29" s="222"/>
      <c r="Z29" s="222"/>
      <c r="AA29" s="244">
        <v>1</v>
      </c>
      <c r="AB29" s="222">
        <v>2</v>
      </c>
      <c r="AC29" s="222">
        <v>1</v>
      </c>
      <c r="AD29" s="222"/>
      <c r="AE29" s="222"/>
      <c r="AF29" s="244">
        <v>1</v>
      </c>
      <c r="AG29" s="222"/>
      <c r="AH29" s="222"/>
      <c r="AI29" s="222"/>
      <c r="AJ29" s="222"/>
      <c r="AK29" s="244">
        <v>1</v>
      </c>
      <c r="AL29" s="222">
        <v>2</v>
      </c>
      <c r="AM29" s="222"/>
      <c r="AN29" s="222"/>
      <c r="AO29" s="222"/>
      <c r="AP29" s="244">
        <v>1</v>
      </c>
      <c r="AQ29" s="222">
        <v>2</v>
      </c>
      <c r="AR29" s="222"/>
      <c r="AS29" s="222"/>
      <c r="AT29" s="222"/>
      <c r="AU29" s="244">
        <v>1</v>
      </c>
      <c r="AV29" s="222">
        <v>2</v>
      </c>
      <c r="AW29" s="222"/>
      <c r="AX29" s="222"/>
      <c r="AY29" s="222"/>
      <c r="AZ29" s="244">
        <v>1</v>
      </c>
      <c r="BA29" s="222">
        <v>1</v>
      </c>
      <c r="BB29" s="222"/>
      <c r="BC29" s="222"/>
      <c r="BD29" s="222"/>
      <c r="BE29" s="244">
        <v>1</v>
      </c>
      <c r="BF29" s="222"/>
      <c r="BG29" s="222"/>
      <c r="BH29" s="222"/>
      <c r="BI29" s="222"/>
      <c r="BJ29" s="244"/>
      <c r="BK29" s="222"/>
      <c r="BL29" s="222"/>
      <c r="BM29" s="222"/>
      <c r="BN29" s="222"/>
      <c r="BO29" s="244"/>
      <c r="BP29" s="222"/>
      <c r="BQ29" s="222"/>
      <c r="BR29" s="222"/>
      <c r="BS29" s="222"/>
      <c r="BT29" s="244"/>
      <c r="BU29" s="222"/>
      <c r="BV29" s="222"/>
      <c r="BW29" s="222"/>
      <c r="BX29" s="222"/>
      <c r="BY29" s="244"/>
      <c r="BZ29" s="222"/>
      <c r="CA29" s="222"/>
      <c r="CB29" s="222"/>
      <c r="CC29" s="222"/>
      <c r="CD29" s="244"/>
      <c r="CE29" s="222"/>
      <c r="CF29" s="222"/>
      <c r="CG29" s="222"/>
      <c r="CH29" s="222"/>
      <c r="CI29" s="244"/>
      <c r="CJ29" s="222"/>
      <c r="CK29" s="222"/>
      <c r="CL29" s="222"/>
      <c r="CM29" s="222"/>
      <c r="CN29" s="244"/>
      <c r="CO29" s="222"/>
      <c r="CP29" s="222"/>
      <c r="CQ29" s="222"/>
      <c r="CR29" s="222"/>
      <c r="CS29" s="244"/>
      <c r="CT29" s="222"/>
      <c r="CU29" s="222"/>
      <c r="CV29" s="222"/>
      <c r="CW29" s="222"/>
      <c r="CX29" s="244"/>
      <c r="CY29" s="222"/>
      <c r="CZ29" s="222"/>
      <c r="DA29" s="222"/>
      <c r="DB29" s="222"/>
      <c r="DC29" s="244"/>
      <c r="DD29" s="222"/>
      <c r="DE29" s="222"/>
      <c r="DF29" s="222"/>
      <c r="DG29" s="222"/>
      <c r="DH29" s="244"/>
      <c r="DI29" s="222"/>
      <c r="DJ29" s="222"/>
      <c r="DK29" s="222"/>
      <c r="DL29" s="222"/>
      <c r="DM29" s="244"/>
      <c r="DN29" s="222"/>
      <c r="DO29" s="222"/>
      <c r="DP29" s="222"/>
      <c r="DQ29" s="222"/>
      <c r="DR29" s="244"/>
      <c r="DS29" s="222"/>
      <c r="DT29" s="222"/>
      <c r="DU29" s="222"/>
      <c r="DV29" s="222"/>
      <c r="DW29" s="244"/>
      <c r="DX29" s="222"/>
      <c r="DY29" s="222"/>
      <c r="DZ29" s="222"/>
      <c r="EA29" s="222"/>
      <c r="EB29" s="244"/>
      <c r="EC29" s="222"/>
      <c r="ED29" s="222"/>
      <c r="EE29" s="222"/>
      <c r="EF29" s="222"/>
      <c r="EG29" s="244"/>
      <c r="EH29" s="222"/>
      <c r="EI29" s="222"/>
      <c r="EJ29" s="222"/>
      <c r="EK29" s="222"/>
      <c r="EL29" s="244"/>
      <c r="EM29" s="222"/>
      <c r="EN29" s="222"/>
      <c r="EO29" s="222"/>
      <c r="EP29" s="222"/>
      <c r="EQ29" s="223">
        <f t="shared" si="1"/>
        <v>7</v>
      </c>
      <c r="ER29" s="90">
        <f t="shared" si="2"/>
        <v>13</v>
      </c>
      <c r="ES29" s="231">
        <f t="shared" si="0"/>
        <v>6</v>
      </c>
      <c r="ET29" s="235">
        <f t="shared" si="3"/>
        <v>11.5</v>
      </c>
      <c r="EU29" s="236">
        <f t="shared" si="4"/>
        <v>1</v>
      </c>
      <c r="EV29" s="237">
        <f t="shared" si="5"/>
        <v>0</v>
      </c>
      <c r="EW29" s="239">
        <f t="shared" si="6"/>
        <v>0</v>
      </c>
      <c r="EX29" s="240"/>
      <c r="EY29" s="240"/>
      <c r="EZ29" s="232"/>
      <c r="FA29" s="233"/>
      <c r="FB29" s="234"/>
    </row>
    <row r="30" spans="1:160" ht="15.75" thickBot="1" x14ac:dyDescent="0.3">
      <c r="A30" s="88" t="s">
        <v>124</v>
      </c>
      <c r="B30" s="81">
        <v>26</v>
      </c>
      <c r="C30" s="85" t="s">
        <v>48</v>
      </c>
      <c r="D30" s="81">
        <v>46507146</v>
      </c>
      <c r="E30" s="83">
        <v>43617</v>
      </c>
      <c r="F30" s="84" t="s">
        <v>15</v>
      </c>
      <c r="G30" s="244">
        <v>1</v>
      </c>
      <c r="H30" s="222"/>
      <c r="I30" s="222"/>
      <c r="J30" s="222"/>
      <c r="K30" s="222">
        <v>1</v>
      </c>
      <c r="L30" s="244">
        <v>1</v>
      </c>
      <c r="M30" s="222"/>
      <c r="N30" s="222"/>
      <c r="O30" s="222"/>
      <c r="P30" s="222">
        <v>1</v>
      </c>
      <c r="Q30" s="244">
        <v>1</v>
      </c>
      <c r="R30" s="222"/>
      <c r="S30" s="222"/>
      <c r="T30" s="222"/>
      <c r="U30" s="222">
        <v>1</v>
      </c>
      <c r="V30" s="244">
        <v>1</v>
      </c>
      <c r="W30" s="222"/>
      <c r="X30" s="222"/>
      <c r="Y30" s="222"/>
      <c r="Z30" s="222"/>
      <c r="AA30" s="244">
        <v>1</v>
      </c>
      <c r="AB30" s="222">
        <v>1</v>
      </c>
      <c r="AC30" s="222"/>
      <c r="AD30" s="222"/>
      <c r="AE30" s="222"/>
      <c r="AF30" s="244">
        <v>1</v>
      </c>
      <c r="AG30" s="222">
        <v>2</v>
      </c>
      <c r="AH30" s="222"/>
      <c r="AI30" s="222"/>
      <c r="AJ30" s="222"/>
      <c r="AK30" s="244">
        <v>1</v>
      </c>
      <c r="AL30" s="222"/>
      <c r="AM30" s="222"/>
      <c r="AN30" s="222"/>
      <c r="AO30" s="222"/>
      <c r="AP30" s="244">
        <v>1</v>
      </c>
      <c r="AQ30" s="222">
        <v>2</v>
      </c>
      <c r="AR30" s="222"/>
      <c r="AS30" s="222"/>
      <c r="AT30" s="222"/>
      <c r="AU30" s="244">
        <v>1</v>
      </c>
      <c r="AV30" s="222">
        <v>1</v>
      </c>
      <c r="AW30" s="222"/>
      <c r="AX30" s="222"/>
      <c r="AY30" s="222"/>
      <c r="AZ30" s="244">
        <v>1</v>
      </c>
      <c r="BA30" s="222"/>
      <c r="BB30" s="222"/>
      <c r="BC30" s="222"/>
      <c r="BD30" s="222"/>
      <c r="BE30" s="244">
        <v>1</v>
      </c>
      <c r="BF30" s="222"/>
      <c r="BG30" s="222"/>
      <c r="BH30" s="222"/>
      <c r="BI30" s="222"/>
      <c r="BJ30" s="244"/>
      <c r="BK30" s="222"/>
      <c r="BL30" s="222"/>
      <c r="BM30" s="222"/>
      <c r="BN30" s="222"/>
      <c r="BO30" s="244"/>
      <c r="BP30" s="222"/>
      <c r="BQ30" s="222"/>
      <c r="BR30" s="222"/>
      <c r="BS30" s="222"/>
      <c r="BT30" s="244"/>
      <c r="BU30" s="222"/>
      <c r="BV30" s="222"/>
      <c r="BW30" s="222"/>
      <c r="BX30" s="222"/>
      <c r="BY30" s="244"/>
      <c r="BZ30" s="222"/>
      <c r="CA30" s="222"/>
      <c r="CB30" s="222"/>
      <c r="CC30" s="222"/>
      <c r="CD30" s="244"/>
      <c r="CE30" s="222"/>
      <c r="CF30" s="222"/>
      <c r="CG30" s="222"/>
      <c r="CH30" s="222"/>
      <c r="CI30" s="244"/>
      <c r="CJ30" s="222"/>
      <c r="CK30" s="222"/>
      <c r="CL30" s="222"/>
      <c r="CM30" s="222"/>
      <c r="CN30" s="244"/>
      <c r="CO30" s="222"/>
      <c r="CP30" s="222"/>
      <c r="CQ30" s="222"/>
      <c r="CR30" s="222"/>
      <c r="CS30" s="244"/>
      <c r="CT30" s="222"/>
      <c r="CU30" s="222"/>
      <c r="CV30" s="222"/>
      <c r="CW30" s="222"/>
      <c r="CX30" s="244"/>
      <c r="CY30" s="222"/>
      <c r="CZ30" s="222"/>
      <c r="DA30" s="222"/>
      <c r="DB30" s="222"/>
      <c r="DC30" s="244"/>
      <c r="DD30" s="222"/>
      <c r="DE30" s="222"/>
      <c r="DF30" s="222"/>
      <c r="DG30" s="222"/>
      <c r="DH30" s="244"/>
      <c r="DI30" s="222"/>
      <c r="DJ30" s="222"/>
      <c r="DK30" s="222"/>
      <c r="DL30" s="222"/>
      <c r="DM30" s="244"/>
      <c r="DN30" s="222"/>
      <c r="DO30" s="222"/>
      <c r="DP30" s="222"/>
      <c r="DQ30" s="222"/>
      <c r="DR30" s="244"/>
      <c r="DS30" s="222"/>
      <c r="DT30" s="222"/>
      <c r="DU30" s="222"/>
      <c r="DV30" s="222"/>
      <c r="DW30" s="244"/>
      <c r="DX30" s="222"/>
      <c r="DY30" s="222"/>
      <c r="DZ30" s="222"/>
      <c r="EA30" s="222"/>
      <c r="EB30" s="244"/>
      <c r="EC30" s="222"/>
      <c r="ED30" s="222"/>
      <c r="EE30" s="222"/>
      <c r="EF30" s="222"/>
      <c r="EG30" s="244"/>
      <c r="EH30" s="222"/>
      <c r="EI30" s="222"/>
      <c r="EJ30" s="222"/>
      <c r="EK30" s="222"/>
      <c r="EL30" s="244"/>
      <c r="EM30" s="222"/>
      <c r="EN30" s="222"/>
      <c r="EO30" s="222"/>
      <c r="EP30" s="222"/>
      <c r="EQ30" s="223">
        <f t="shared" si="1"/>
        <v>7</v>
      </c>
      <c r="ER30" s="90">
        <f t="shared" si="2"/>
        <v>13</v>
      </c>
      <c r="ES30" s="231">
        <f t="shared" si="0"/>
        <v>6</v>
      </c>
      <c r="ET30" s="235">
        <f t="shared" si="3"/>
        <v>6</v>
      </c>
      <c r="EU30" s="236">
        <f t="shared" si="4"/>
        <v>0</v>
      </c>
      <c r="EV30" s="237">
        <f t="shared" si="5"/>
        <v>0</v>
      </c>
      <c r="EW30" s="239">
        <f t="shared" si="6"/>
        <v>3</v>
      </c>
      <c r="EX30" s="240"/>
      <c r="EY30" s="240"/>
      <c r="EZ30" s="232"/>
      <c r="FA30" s="233"/>
      <c r="FB30" s="234"/>
    </row>
    <row r="31" spans="1:160" ht="15.75" thickBot="1" x14ac:dyDescent="0.3">
      <c r="A31" s="88" t="s">
        <v>124</v>
      </c>
      <c r="B31" s="113">
        <v>27</v>
      </c>
      <c r="C31" s="43" t="s">
        <v>121</v>
      </c>
      <c r="D31" s="81">
        <v>72419632</v>
      </c>
      <c r="E31" s="83">
        <v>44139</v>
      </c>
      <c r="F31" s="84" t="s">
        <v>15</v>
      </c>
      <c r="G31" s="244">
        <v>1</v>
      </c>
      <c r="H31" s="222">
        <v>1.5</v>
      </c>
      <c r="I31" s="222"/>
      <c r="J31" s="222"/>
      <c r="K31" s="222"/>
      <c r="L31" s="244">
        <v>1</v>
      </c>
      <c r="M31" s="222"/>
      <c r="N31" s="222"/>
      <c r="O31" s="222"/>
      <c r="P31" s="222"/>
      <c r="Q31" s="244">
        <v>1</v>
      </c>
      <c r="R31" s="222"/>
      <c r="S31" s="222"/>
      <c r="T31" s="222"/>
      <c r="U31" s="222"/>
      <c r="V31" s="244">
        <v>1</v>
      </c>
      <c r="W31" s="222"/>
      <c r="X31" s="222"/>
      <c r="Y31" s="222"/>
      <c r="Z31" s="222"/>
      <c r="AA31" s="244">
        <v>1</v>
      </c>
      <c r="AB31" s="222"/>
      <c r="AC31" s="222"/>
      <c r="AD31" s="222"/>
      <c r="AE31" s="222"/>
      <c r="AF31" s="244">
        <v>1</v>
      </c>
      <c r="AG31" s="222"/>
      <c r="AH31" s="222"/>
      <c r="AI31" s="222"/>
      <c r="AJ31" s="222"/>
      <c r="AK31" s="244">
        <v>1</v>
      </c>
      <c r="AL31" s="222">
        <v>2</v>
      </c>
      <c r="AM31" s="222">
        <v>0.5</v>
      </c>
      <c r="AN31" s="222"/>
      <c r="AO31" s="222">
        <v>1.5</v>
      </c>
      <c r="AP31" s="244">
        <v>1</v>
      </c>
      <c r="AQ31" s="222">
        <v>1</v>
      </c>
      <c r="AR31" s="222"/>
      <c r="AS31" s="222"/>
      <c r="AT31" s="222"/>
      <c r="AU31" s="244">
        <v>1</v>
      </c>
      <c r="AV31" s="222">
        <v>2</v>
      </c>
      <c r="AW31" s="222"/>
      <c r="AX31" s="222"/>
      <c r="AY31" s="222">
        <v>1</v>
      </c>
      <c r="AZ31" s="244">
        <v>1</v>
      </c>
      <c r="BA31" s="222">
        <v>1</v>
      </c>
      <c r="BB31" s="222"/>
      <c r="BC31" s="222"/>
      <c r="BD31" s="222"/>
      <c r="BE31" s="244">
        <v>1</v>
      </c>
      <c r="BF31" s="222"/>
      <c r="BG31" s="222"/>
      <c r="BH31" s="222"/>
      <c r="BI31" s="222"/>
      <c r="BJ31" s="244"/>
      <c r="BK31" s="222"/>
      <c r="BL31" s="222"/>
      <c r="BM31" s="222"/>
      <c r="BN31" s="222"/>
      <c r="BO31" s="244"/>
      <c r="BP31" s="222"/>
      <c r="BQ31" s="222"/>
      <c r="BR31" s="222"/>
      <c r="BS31" s="222"/>
      <c r="BT31" s="244"/>
      <c r="BU31" s="222"/>
      <c r="BV31" s="222"/>
      <c r="BW31" s="222"/>
      <c r="BX31" s="222"/>
      <c r="BY31" s="244"/>
      <c r="BZ31" s="222"/>
      <c r="CA31" s="222"/>
      <c r="CB31" s="222"/>
      <c r="CC31" s="222"/>
      <c r="CD31" s="244"/>
      <c r="CE31" s="222"/>
      <c r="CF31" s="222"/>
      <c r="CG31" s="222"/>
      <c r="CH31" s="222"/>
      <c r="CI31" s="244"/>
      <c r="CJ31" s="222"/>
      <c r="CK31" s="222"/>
      <c r="CL31" s="222"/>
      <c r="CM31" s="222"/>
      <c r="CN31" s="244"/>
      <c r="CO31" s="222"/>
      <c r="CP31" s="222"/>
      <c r="CQ31" s="222"/>
      <c r="CR31" s="222"/>
      <c r="CS31" s="244"/>
      <c r="CT31" s="222"/>
      <c r="CU31" s="222"/>
      <c r="CV31" s="222"/>
      <c r="CW31" s="222"/>
      <c r="CX31" s="244"/>
      <c r="CY31" s="222"/>
      <c r="CZ31" s="222"/>
      <c r="DA31" s="222"/>
      <c r="DB31" s="222"/>
      <c r="DC31" s="244"/>
      <c r="DD31" s="222"/>
      <c r="DE31" s="222"/>
      <c r="DF31" s="222"/>
      <c r="DG31" s="222"/>
      <c r="DH31" s="244"/>
      <c r="DI31" s="222"/>
      <c r="DJ31" s="222"/>
      <c r="DK31" s="222"/>
      <c r="DL31" s="222"/>
      <c r="DM31" s="244"/>
      <c r="DN31" s="222"/>
      <c r="DO31" s="222"/>
      <c r="DP31" s="222"/>
      <c r="DQ31" s="222"/>
      <c r="DR31" s="244"/>
      <c r="DS31" s="222"/>
      <c r="DT31" s="222"/>
      <c r="DU31" s="222"/>
      <c r="DV31" s="222"/>
      <c r="DW31" s="244"/>
      <c r="DX31" s="222"/>
      <c r="DY31" s="222"/>
      <c r="DZ31" s="222"/>
      <c r="EA31" s="222"/>
      <c r="EB31" s="244"/>
      <c r="EC31" s="222"/>
      <c r="ED31" s="222"/>
      <c r="EE31" s="222"/>
      <c r="EF31" s="222"/>
      <c r="EG31" s="244"/>
      <c r="EH31" s="222"/>
      <c r="EI31" s="222"/>
      <c r="EJ31" s="222"/>
      <c r="EK31" s="222"/>
      <c r="EL31" s="244"/>
      <c r="EM31" s="222"/>
      <c r="EN31" s="222"/>
      <c r="EO31" s="222"/>
      <c r="EP31" s="222"/>
      <c r="EQ31" s="223">
        <f t="shared" si="1"/>
        <v>7</v>
      </c>
      <c r="ER31" s="90">
        <f t="shared" si="2"/>
        <v>13</v>
      </c>
      <c r="ES31" s="231">
        <f t="shared" si="0"/>
        <v>6</v>
      </c>
      <c r="ET31" s="235">
        <f t="shared" si="3"/>
        <v>7.5</v>
      </c>
      <c r="EU31" s="236">
        <f t="shared" si="4"/>
        <v>0.5</v>
      </c>
      <c r="EV31" s="237">
        <f t="shared" si="5"/>
        <v>0</v>
      </c>
      <c r="EW31" s="239">
        <f t="shared" si="6"/>
        <v>2.5</v>
      </c>
      <c r="EX31" s="240"/>
      <c r="EY31" s="240"/>
      <c r="EZ31" s="232"/>
      <c r="FA31" s="233"/>
      <c r="FB31" s="234"/>
    </row>
    <row r="32" spans="1:160" ht="15.75" thickBot="1" x14ac:dyDescent="0.3">
      <c r="A32" s="88" t="s">
        <v>126</v>
      </c>
      <c r="B32" s="81">
        <v>28</v>
      </c>
      <c r="C32" s="85" t="s">
        <v>53</v>
      </c>
      <c r="D32" s="81">
        <v>48301339</v>
      </c>
      <c r="E32" s="83">
        <v>43617</v>
      </c>
      <c r="F32" s="84" t="s">
        <v>15</v>
      </c>
      <c r="G32" s="244">
        <v>1</v>
      </c>
      <c r="H32" s="222"/>
      <c r="I32" s="222"/>
      <c r="J32" s="222"/>
      <c r="K32" s="222">
        <v>7</v>
      </c>
      <c r="L32" s="244">
        <v>1</v>
      </c>
      <c r="M32" s="222"/>
      <c r="N32" s="222"/>
      <c r="O32" s="222"/>
      <c r="P32" s="222">
        <v>7</v>
      </c>
      <c r="Q32" s="244">
        <v>1</v>
      </c>
      <c r="R32" s="222"/>
      <c r="S32" s="222"/>
      <c r="T32" s="222"/>
      <c r="U32" s="222">
        <v>7</v>
      </c>
      <c r="V32" s="244">
        <v>1</v>
      </c>
      <c r="W32" s="222"/>
      <c r="X32" s="222"/>
      <c r="Y32" s="222"/>
      <c r="Z32" s="222"/>
      <c r="AA32" s="244">
        <v>1</v>
      </c>
      <c r="AB32" s="222"/>
      <c r="AC32" s="222"/>
      <c r="AD32" s="222"/>
      <c r="AE32" s="222">
        <v>1</v>
      </c>
      <c r="AF32" s="244">
        <v>1</v>
      </c>
      <c r="AG32" s="222"/>
      <c r="AH32" s="222"/>
      <c r="AI32" s="222"/>
      <c r="AJ32" s="222">
        <v>1</v>
      </c>
      <c r="AK32" s="244">
        <v>1</v>
      </c>
      <c r="AL32" s="222"/>
      <c r="AM32" s="222"/>
      <c r="AN32" s="222"/>
      <c r="AO32" s="222">
        <v>1</v>
      </c>
      <c r="AP32" s="244">
        <v>1</v>
      </c>
      <c r="AQ32" s="222"/>
      <c r="AR32" s="222"/>
      <c r="AS32" s="222"/>
      <c r="AT32" s="222">
        <v>1</v>
      </c>
      <c r="AU32" s="244">
        <v>1</v>
      </c>
      <c r="AV32" s="222"/>
      <c r="AW32" s="222"/>
      <c r="AX32" s="222"/>
      <c r="AY32" s="222">
        <v>1</v>
      </c>
      <c r="AZ32" s="244">
        <v>1</v>
      </c>
      <c r="BA32" s="222"/>
      <c r="BB32" s="222"/>
      <c r="BC32" s="222"/>
      <c r="BD32" s="222">
        <v>1</v>
      </c>
      <c r="BE32" s="244">
        <v>1</v>
      </c>
      <c r="BF32" s="222"/>
      <c r="BG32" s="222"/>
      <c r="BH32" s="222"/>
      <c r="BI32" s="222"/>
      <c r="BJ32" s="244"/>
      <c r="BK32" s="222"/>
      <c r="BL32" s="222"/>
      <c r="BM32" s="222"/>
      <c r="BN32" s="222"/>
      <c r="BO32" s="244"/>
      <c r="BP32" s="222"/>
      <c r="BQ32" s="222"/>
      <c r="BR32" s="222"/>
      <c r="BS32" s="222"/>
      <c r="BT32" s="244"/>
      <c r="BU32" s="222"/>
      <c r="BV32" s="222"/>
      <c r="BW32" s="222"/>
      <c r="BX32" s="222"/>
      <c r="BY32" s="244"/>
      <c r="BZ32" s="222"/>
      <c r="CA32" s="222"/>
      <c r="CB32" s="222"/>
      <c r="CC32" s="222"/>
      <c r="CD32" s="244"/>
      <c r="CE32" s="222"/>
      <c r="CF32" s="222"/>
      <c r="CG32" s="222"/>
      <c r="CH32" s="222"/>
      <c r="CI32" s="244"/>
      <c r="CJ32" s="222"/>
      <c r="CK32" s="222"/>
      <c r="CL32" s="222"/>
      <c r="CM32" s="222"/>
      <c r="CN32" s="244"/>
      <c r="CO32" s="222"/>
      <c r="CP32" s="222"/>
      <c r="CQ32" s="222"/>
      <c r="CR32" s="222"/>
      <c r="CS32" s="244"/>
      <c r="CT32" s="222"/>
      <c r="CU32" s="222"/>
      <c r="CV32" s="222"/>
      <c r="CW32" s="222"/>
      <c r="CX32" s="244"/>
      <c r="CY32" s="222"/>
      <c r="CZ32" s="222"/>
      <c r="DA32" s="222"/>
      <c r="DB32" s="222"/>
      <c r="DC32" s="244"/>
      <c r="DD32" s="222"/>
      <c r="DE32" s="222"/>
      <c r="DF32" s="222"/>
      <c r="DG32" s="222"/>
      <c r="DH32" s="244"/>
      <c r="DI32" s="222"/>
      <c r="DJ32" s="222"/>
      <c r="DK32" s="222"/>
      <c r="DL32" s="222"/>
      <c r="DM32" s="244"/>
      <c r="DN32" s="222"/>
      <c r="DO32" s="222"/>
      <c r="DP32" s="222"/>
      <c r="DQ32" s="222"/>
      <c r="DR32" s="244"/>
      <c r="DS32" s="222"/>
      <c r="DT32" s="222"/>
      <c r="DU32" s="222"/>
      <c r="DV32" s="222"/>
      <c r="DW32" s="244"/>
      <c r="DX32" s="222"/>
      <c r="DY32" s="222"/>
      <c r="DZ32" s="222"/>
      <c r="EA32" s="222"/>
      <c r="EB32" s="244"/>
      <c r="EC32" s="222"/>
      <c r="ED32" s="222"/>
      <c r="EE32" s="222"/>
      <c r="EF32" s="222"/>
      <c r="EG32" s="244"/>
      <c r="EH32" s="222"/>
      <c r="EI32" s="222"/>
      <c r="EJ32" s="222"/>
      <c r="EK32" s="222"/>
      <c r="EL32" s="244"/>
      <c r="EM32" s="222"/>
      <c r="EN32" s="222"/>
      <c r="EO32" s="222"/>
      <c r="EP32" s="222"/>
      <c r="EQ32" s="223">
        <f t="shared" si="1"/>
        <v>7</v>
      </c>
      <c r="ER32" s="90">
        <f t="shared" si="2"/>
        <v>13</v>
      </c>
      <c r="ES32" s="231">
        <f t="shared" si="0"/>
        <v>6</v>
      </c>
      <c r="ET32" s="235">
        <f t="shared" si="3"/>
        <v>0</v>
      </c>
      <c r="EU32" s="236">
        <f t="shared" si="4"/>
        <v>0</v>
      </c>
      <c r="EV32" s="237">
        <f t="shared" si="5"/>
        <v>0</v>
      </c>
      <c r="EW32" s="239">
        <f t="shared" si="6"/>
        <v>27</v>
      </c>
      <c r="EX32" s="240"/>
      <c r="EY32" s="240"/>
      <c r="EZ32" s="232"/>
      <c r="FA32" s="233"/>
      <c r="FB32" s="234"/>
    </row>
    <row r="33" spans="1:158" ht="15.75" thickBot="1" x14ac:dyDescent="0.3">
      <c r="A33" s="88" t="s">
        <v>125</v>
      </c>
      <c r="B33" s="113">
        <v>29</v>
      </c>
      <c r="C33" s="85" t="s">
        <v>54</v>
      </c>
      <c r="D33" s="81">
        <v>18138160</v>
      </c>
      <c r="E33" s="83">
        <v>43617</v>
      </c>
      <c r="F33" s="84" t="s">
        <v>15</v>
      </c>
      <c r="G33" s="244">
        <v>1</v>
      </c>
      <c r="H33" s="222">
        <v>2</v>
      </c>
      <c r="I33" s="222">
        <v>1</v>
      </c>
      <c r="J33" s="222"/>
      <c r="K33" s="222"/>
      <c r="L33" s="244">
        <v>1</v>
      </c>
      <c r="M33" s="222">
        <v>2</v>
      </c>
      <c r="N33" s="222">
        <v>1</v>
      </c>
      <c r="O33" s="222"/>
      <c r="P33" s="222"/>
      <c r="Q33" s="244">
        <v>1</v>
      </c>
      <c r="R33" s="222">
        <v>2</v>
      </c>
      <c r="S33" s="222">
        <v>2</v>
      </c>
      <c r="T33" s="222"/>
      <c r="U33" s="222"/>
      <c r="V33" s="244">
        <v>1</v>
      </c>
      <c r="W33" s="222"/>
      <c r="X33" s="222"/>
      <c r="Y33" s="222"/>
      <c r="Z33" s="222"/>
      <c r="AA33" s="244">
        <v>1</v>
      </c>
      <c r="AB33" s="222">
        <v>1</v>
      </c>
      <c r="AC33" s="222"/>
      <c r="AD33" s="222"/>
      <c r="AE33" s="222"/>
      <c r="AF33" s="244">
        <v>1</v>
      </c>
      <c r="AG33" s="222">
        <v>2</v>
      </c>
      <c r="AH33" s="222">
        <v>0.5</v>
      </c>
      <c r="AI33" s="222"/>
      <c r="AJ33" s="222"/>
      <c r="AK33" s="244">
        <v>1</v>
      </c>
      <c r="AL33" s="222">
        <v>2</v>
      </c>
      <c r="AM33" s="222">
        <v>1.5</v>
      </c>
      <c r="AN33" s="222"/>
      <c r="AO33" s="222"/>
      <c r="AP33" s="244">
        <v>1</v>
      </c>
      <c r="AQ33" s="222">
        <v>2</v>
      </c>
      <c r="AR33" s="222">
        <v>1</v>
      </c>
      <c r="AS33" s="222"/>
      <c r="AT33" s="222"/>
      <c r="AU33" s="244">
        <v>1</v>
      </c>
      <c r="AV33" s="222">
        <v>2</v>
      </c>
      <c r="AW33" s="222">
        <v>1</v>
      </c>
      <c r="AX33" s="222"/>
      <c r="AY33" s="222"/>
      <c r="AZ33" s="244">
        <v>1</v>
      </c>
      <c r="BA33" s="222">
        <v>2</v>
      </c>
      <c r="BB33" s="222">
        <v>1</v>
      </c>
      <c r="BC33" s="222"/>
      <c r="BD33" s="222"/>
      <c r="BE33" s="244">
        <v>1</v>
      </c>
      <c r="BF33" s="222"/>
      <c r="BG33" s="222"/>
      <c r="BH33" s="222"/>
      <c r="BI33" s="222"/>
      <c r="BJ33" s="244"/>
      <c r="BK33" s="222"/>
      <c r="BL33" s="222"/>
      <c r="BM33" s="222"/>
      <c r="BN33" s="222"/>
      <c r="BO33" s="244"/>
      <c r="BP33" s="222"/>
      <c r="BQ33" s="222"/>
      <c r="BR33" s="222"/>
      <c r="BS33" s="222"/>
      <c r="BT33" s="244"/>
      <c r="BU33" s="222"/>
      <c r="BV33" s="222"/>
      <c r="BW33" s="222"/>
      <c r="BX33" s="222"/>
      <c r="BY33" s="244"/>
      <c r="BZ33" s="222"/>
      <c r="CA33" s="222"/>
      <c r="CB33" s="222"/>
      <c r="CC33" s="222"/>
      <c r="CD33" s="244"/>
      <c r="CE33" s="222"/>
      <c r="CF33" s="222"/>
      <c r="CG33" s="222"/>
      <c r="CH33" s="222"/>
      <c r="CI33" s="244"/>
      <c r="CJ33" s="222"/>
      <c r="CK33" s="222"/>
      <c r="CL33" s="222"/>
      <c r="CM33" s="222"/>
      <c r="CN33" s="244"/>
      <c r="CO33" s="222"/>
      <c r="CP33" s="222"/>
      <c r="CQ33" s="222"/>
      <c r="CR33" s="222"/>
      <c r="CS33" s="244"/>
      <c r="CT33" s="222"/>
      <c r="CU33" s="222"/>
      <c r="CV33" s="222"/>
      <c r="CW33" s="222"/>
      <c r="CX33" s="244"/>
      <c r="CY33" s="222"/>
      <c r="CZ33" s="222"/>
      <c r="DA33" s="222"/>
      <c r="DB33" s="222"/>
      <c r="DC33" s="244"/>
      <c r="DD33" s="222"/>
      <c r="DE33" s="222"/>
      <c r="DF33" s="222"/>
      <c r="DG33" s="222"/>
      <c r="DH33" s="244"/>
      <c r="DI33" s="222"/>
      <c r="DJ33" s="222"/>
      <c r="DK33" s="222"/>
      <c r="DL33" s="222"/>
      <c r="DM33" s="244"/>
      <c r="DN33" s="222"/>
      <c r="DO33" s="222"/>
      <c r="DP33" s="222"/>
      <c r="DQ33" s="222"/>
      <c r="DR33" s="244"/>
      <c r="DS33" s="222"/>
      <c r="DT33" s="222"/>
      <c r="DU33" s="222"/>
      <c r="DV33" s="222"/>
      <c r="DW33" s="244"/>
      <c r="DX33" s="222"/>
      <c r="DY33" s="222"/>
      <c r="DZ33" s="222"/>
      <c r="EA33" s="222"/>
      <c r="EB33" s="244"/>
      <c r="EC33" s="222"/>
      <c r="ED33" s="222"/>
      <c r="EE33" s="222"/>
      <c r="EF33" s="222"/>
      <c r="EG33" s="244"/>
      <c r="EH33" s="222"/>
      <c r="EI33" s="222"/>
      <c r="EJ33" s="222"/>
      <c r="EK33" s="222"/>
      <c r="EL33" s="244"/>
      <c r="EM33" s="222"/>
      <c r="EN33" s="222"/>
      <c r="EO33" s="222"/>
      <c r="EP33" s="222"/>
      <c r="EQ33" s="223">
        <f t="shared" si="1"/>
        <v>7</v>
      </c>
      <c r="ER33" s="90">
        <f t="shared" si="2"/>
        <v>13</v>
      </c>
      <c r="ES33" s="231">
        <f t="shared" si="0"/>
        <v>6</v>
      </c>
      <c r="ET33" s="235">
        <f t="shared" si="3"/>
        <v>17</v>
      </c>
      <c r="EU33" s="236">
        <f t="shared" si="4"/>
        <v>9</v>
      </c>
      <c r="EV33" s="237">
        <f t="shared" si="5"/>
        <v>0</v>
      </c>
      <c r="EW33" s="239">
        <f t="shared" si="6"/>
        <v>0</v>
      </c>
      <c r="EX33" s="240"/>
      <c r="EY33" s="240"/>
      <c r="EZ33" s="232"/>
      <c r="FA33" s="233"/>
      <c r="FB33" s="234"/>
    </row>
    <row r="34" spans="1:158" ht="15.75" thickBot="1" x14ac:dyDescent="0.3">
      <c r="A34" s="88" t="s">
        <v>124</v>
      </c>
      <c r="B34" s="81">
        <v>30</v>
      </c>
      <c r="C34" s="85" t="s">
        <v>56</v>
      </c>
      <c r="D34" s="81">
        <v>47036371</v>
      </c>
      <c r="E34" s="83">
        <v>43771</v>
      </c>
      <c r="F34" s="84" t="s">
        <v>15</v>
      </c>
      <c r="G34" s="244">
        <v>1</v>
      </c>
      <c r="H34" s="222"/>
      <c r="I34" s="222"/>
      <c r="J34" s="222"/>
      <c r="K34" s="222"/>
      <c r="L34" s="244">
        <v>1</v>
      </c>
      <c r="M34" s="222">
        <v>1</v>
      </c>
      <c r="N34" s="222"/>
      <c r="O34" s="222"/>
      <c r="P34" s="222"/>
      <c r="Q34" s="244">
        <v>1</v>
      </c>
      <c r="R34" s="222"/>
      <c r="S34" s="222"/>
      <c r="T34" s="222"/>
      <c r="U34" s="222"/>
      <c r="V34" s="244">
        <v>1</v>
      </c>
      <c r="W34" s="222"/>
      <c r="X34" s="222"/>
      <c r="Y34" s="222"/>
      <c r="Z34" s="222"/>
      <c r="AA34" s="244">
        <v>1</v>
      </c>
      <c r="AB34" s="222"/>
      <c r="AC34" s="222"/>
      <c r="AD34" s="222"/>
      <c r="AE34" s="222">
        <v>1</v>
      </c>
      <c r="AF34" s="244">
        <v>1</v>
      </c>
      <c r="AG34" s="222"/>
      <c r="AH34" s="222"/>
      <c r="AI34" s="222"/>
      <c r="AJ34" s="222">
        <v>1</v>
      </c>
      <c r="AK34" s="244">
        <v>1</v>
      </c>
      <c r="AL34" s="222"/>
      <c r="AM34" s="222"/>
      <c r="AN34" s="222"/>
      <c r="AO34" s="222">
        <v>1</v>
      </c>
      <c r="AP34" s="244">
        <v>1</v>
      </c>
      <c r="AQ34" s="222"/>
      <c r="AR34" s="222"/>
      <c r="AS34" s="222"/>
      <c r="AT34" s="222">
        <v>1</v>
      </c>
      <c r="AU34" s="244">
        <v>1</v>
      </c>
      <c r="AV34" s="222"/>
      <c r="AW34" s="222"/>
      <c r="AX34" s="222"/>
      <c r="AY34" s="222">
        <v>1</v>
      </c>
      <c r="AZ34" s="244">
        <v>1</v>
      </c>
      <c r="BA34" s="222"/>
      <c r="BB34" s="222"/>
      <c r="BC34" s="222"/>
      <c r="BD34" s="222">
        <v>1</v>
      </c>
      <c r="BE34" s="244">
        <v>1</v>
      </c>
      <c r="BF34" s="222"/>
      <c r="BG34" s="222"/>
      <c r="BH34" s="222"/>
      <c r="BI34" s="222"/>
      <c r="BJ34" s="244"/>
      <c r="BK34" s="222"/>
      <c r="BL34" s="222"/>
      <c r="BM34" s="222"/>
      <c r="BN34" s="222"/>
      <c r="BO34" s="244"/>
      <c r="BP34" s="222"/>
      <c r="BQ34" s="222"/>
      <c r="BR34" s="222"/>
      <c r="BS34" s="222"/>
      <c r="BT34" s="244"/>
      <c r="BU34" s="222"/>
      <c r="BV34" s="222"/>
      <c r="BW34" s="222"/>
      <c r="BX34" s="222"/>
      <c r="BY34" s="244"/>
      <c r="BZ34" s="222"/>
      <c r="CA34" s="222"/>
      <c r="CB34" s="222"/>
      <c r="CC34" s="222"/>
      <c r="CD34" s="244"/>
      <c r="CE34" s="222"/>
      <c r="CF34" s="222"/>
      <c r="CG34" s="222"/>
      <c r="CH34" s="222"/>
      <c r="CI34" s="244"/>
      <c r="CJ34" s="222"/>
      <c r="CK34" s="222"/>
      <c r="CL34" s="222"/>
      <c r="CM34" s="222"/>
      <c r="CN34" s="244"/>
      <c r="CO34" s="222"/>
      <c r="CP34" s="222"/>
      <c r="CQ34" s="222"/>
      <c r="CR34" s="222"/>
      <c r="CS34" s="244"/>
      <c r="CT34" s="222"/>
      <c r="CU34" s="222"/>
      <c r="CV34" s="222"/>
      <c r="CW34" s="222"/>
      <c r="CX34" s="244"/>
      <c r="CY34" s="222"/>
      <c r="CZ34" s="222"/>
      <c r="DA34" s="222"/>
      <c r="DB34" s="222"/>
      <c r="DC34" s="244"/>
      <c r="DD34" s="222"/>
      <c r="DE34" s="222"/>
      <c r="DF34" s="222"/>
      <c r="DG34" s="222"/>
      <c r="DH34" s="244"/>
      <c r="DI34" s="222"/>
      <c r="DJ34" s="222"/>
      <c r="DK34" s="222"/>
      <c r="DL34" s="222"/>
      <c r="DM34" s="244"/>
      <c r="DN34" s="222"/>
      <c r="DO34" s="222"/>
      <c r="DP34" s="222"/>
      <c r="DQ34" s="222"/>
      <c r="DR34" s="244"/>
      <c r="DS34" s="222"/>
      <c r="DT34" s="222"/>
      <c r="DU34" s="222"/>
      <c r="DV34" s="222"/>
      <c r="DW34" s="244"/>
      <c r="DX34" s="222"/>
      <c r="DY34" s="222"/>
      <c r="DZ34" s="222"/>
      <c r="EA34" s="222"/>
      <c r="EB34" s="244"/>
      <c r="EC34" s="222"/>
      <c r="ED34" s="222"/>
      <c r="EE34" s="222"/>
      <c r="EF34" s="222"/>
      <c r="EG34" s="244"/>
      <c r="EH34" s="222"/>
      <c r="EI34" s="222"/>
      <c r="EJ34" s="222"/>
      <c r="EK34" s="222"/>
      <c r="EL34" s="244"/>
      <c r="EM34" s="222"/>
      <c r="EN34" s="222"/>
      <c r="EO34" s="222"/>
      <c r="EP34" s="222"/>
      <c r="EQ34" s="223">
        <f t="shared" si="1"/>
        <v>7</v>
      </c>
      <c r="ER34" s="90">
        <f t="shared" si="2"/>
        <v>13</v>
      </c>
      <c r="ES34" s="231">
        <f t="shared" si="0"/>
        <v>6</v>
      </c>
      <c r="ET34" s="235">
        <f t="shared" si="3"/>
        <v>1</v>
      </c>
      <c r="EU34" s="236">
        <f t="shared" si="4"/>
        <v>0</v>
      </c>
      <c r="EV34" s="237">
        <f t="shared" si="5"/>
        <v>0</v>
      </c>
      <c r="EW34" s="239">
        <f t="shared" si="6"/>
        <v>6</v>
      </c>
      <c r="EX34" s="240"/>
      <c r="EY34" s="240"/>
      <c r="EZ34" s="232"/>
      <c r="FA34" s="233"/>
      <c r="FB34" s="234"/>
    </row>
    <row r="35" spans="1:158" ht="15.75" thickBot="1" x14ac:dyDescent="0.3">
      <c r="A35" s="88" t="s">
        <v>126</v>
      </c>
      <c r="B35" s="113">
        <v>31</v>
      </c>
      <c r="C35" s="85" t="s">
        <v>57</v>
      </c>
      <c r="D35" s="81">
        <v>76468131</v>
      </c>
      <c r="E35" s="83">
        <v>43617</v>
      </c>
      <c r="F35" s="84" t="s">
        <v>15</v>
      </c>
      <c r="G35" s="244">
        <v>1</v>
      </c>
      <c r="H35" s="222">
        <v>2</v>
      </c>
      <c r="I35" s="222"/>
      <c r="J35" s="222"/>
      <c r="K35" s="222"/>
      <c r="L35" s="244">
        <v>1</v>
      </c>
      <c r="M35" s="222">
        <v>2</v>
      </c>
      <c r="N35" s="222"/>
      <c r="O35" s="222"/>
      <c r="P35" s="222"/>
      <c r="Q35" s="244">
        <v>1</v>
      </c>
      <c r="R35" s="222"/>
      <c r="S35" s="222"/>
      <c r="T35" s="222"/>
      <c r="U35" s="222"/>
      <c r="V35" s="244">
        <v>1</v>
      </c>
      <c r="W35" s="222"/>
      <c r="X35" s="222"/>
      <c r="Y35" s="222"/>
      <c r="Z35" s="222"/>
      <c r="AA35" s="244">
        <v>1</v>
      </c>
      <c r="AB35" s="222"/>
      <c r="AC35" s="222"/>
      <c r="AD35" s="222"/>
      <c r="AE35" s="222">
        <v>7</v>
      </c>
      <c r="AF35" s="244">
        <v>1</v>
      </c>
      <c r="AG35" s="222"/>
      <c r="AH35" s="222"/>
      <c r="AI35" s="222"/>
      <c r="AJ35" s="222">
        <v>7</v>
      </c>
      <c r="AK35" s="244">
        <v>1</v>
      </c>
      <c r="AL35" s="222"/>
      <c r="AM35" s="222"/>
      <c r="AN35" s="222"/>
      <c r="AO35" s="222">
        <v>7</v>
      </c>
      <c r="AP35" s="244">
        <v>1</v>
      </c>
      <c r="AQ35" s="222"/>
      <c r="AR35" s="222"/>
      <c r="AS35" s="222"/>
      <c r="AT35" s="222">
        <v>7</v>
      </c>
      <c r="AU35" s="244">
        <v>1</v>
      </c>
      <c r="AV35" s="222"/>
      <c r="AW35" s="222"/>
      <c r="AX35" s="222"/>
      <c r="AY35" s="222">
        <v>7</v>
      </c>
      <c r="AZ35" s="244">
        <v>1</v>
      </c>
      <c r="BA35" s="222"/>
      <c r="BB35" s="222"/>
      <c r="BC35" s="222"/>
      <c r="BD35" s="222">
        <v>7</v>
      </c>
      <c r="BE35" s="244">
        <v>1</v>
      </c>
      <c r="BF35" s="222"/>
      <c r="BG35" s="222"/>
      <c r="BH35" s="222"/>
      <c r="BI35" s="222"/>
      <c r="BJ35" s="244"/>
      <c r="BK35" s="222"/>
      <c r="BL35" s="222"/>
      <c r="BM35" s="222"/>
      <c r="BN35" s="222"/>
      <c r="BO35" s="244"/>
      <c r="BP35" s="222"/>
      <c r="BQ35" s="222"/>
      <c r="BR35" s="222"/>
      <c r="BS35" s="222"/>
      <c r="BT35" s="244"/>
      <c r="BU35" s="222"/>
      <c r="BV35" s="222"/>
      <c r="BW35" s="222"/>
      <c r="BX35" s="222"/>
      <c r="BY35" s="244"/>
      <c r="BZ35" s="222"/>
      <c r="CA35" s="222"/>
      <c r="CB35" s="222"/>
      <c r="CC35" s="222"/>
      <c r="CD35" s="244"/>
      <c r="CE35" s="222"/>
      <c r="CF35" s="222"/>
      <c r="CG35" s="222"/>
      <c r="CH35" s="222"/>
      <c r="CI35" s="244"/>
      <c r="CJ35" s="222"/>
      <c r="CK35" s="222"/>
      <c r="CL35" s="222"/>
      <c r="CM35" s="222"/>
      <c r="CN35" s="244"/>
      <c r="CO35" s="222"/>
      <c r="CP35" s="222"/>
      <c r="CQ35" s="222"/>
      <c r="CR35" s="222"/>
      <c r="CS35" s="244"/>
      <c r="CT35" s="222"/>
      <c r="CU35" s="222"/>
      <c r="CV35" s="222"/>
      <c r="CW35" s="222"/>
      <c r="CX35" s="244"/>
      <c r="CY35" s="222"/>
      <c r="CZ35" s="222"/>
      <c r="DA35" s="222"/>
      <c r="DB35" s="222"/>
      <c r="DC35" s="244"/>
      <c r="DD35" s="222"/>
      <c r="DE35" s="222"/>
      <c r="DF35" s="222"/>
      <c r="DG35" s="222"/>
      <c r="DH35" s="244"/>
      <c r="DI35" s="222"/>
      <c r="DJ35" s="222"/>
      <c r="DK35" s="222"/>
      <c r="DL35" s="222"/>
      <c r="DM35" s="244"/>
      <c r="DN35" s="222"/>
      <c r="DO35" s="222"/>
      <c r="DP35" s="222"/>
      <c r="DQ35" s="222"/>
      <c r="DR35" s="244"/>
      <c r="DS35" s="222"/>
      <c r="DT35" s="222"/>
      <c r="DU35" s="222"/>
      <c r="DV35" s="222"/>
      <c r="DW35" s="244"/>
      <c r="DX35" s="222"/>
      <c r="DY35" s="222"/>
      <c r="DZ35" s="222"/>
      <c r="EA35" s="222"/>
      <c r="EB35" s="244"/>
      <c r="EC35" s="222"/>
      <c r="ED35" s="222"/>
      <c r="EE35" s="222"/>
      <c r="EF35" s="222"/>
      <c r="EG35" s="244"/>
      <c r="EH35" s="222"/>
      <c r="EI35" s="222"/>
      <c r="EJ35" s="222"/>
      <c r="EK35" s="222"/>
      <c r="EL35" s="244"/>
      <c r="EM35" s="222"/>
      <c r="EN35" s="222"/>
      <c r="EO35" s="222"/>
      <c r="EP35" s="222"/>
      <c r="EQ35" s="223">
        <f t="shared" ref="EQ35:EQ52" si="7">(L35+Q35+V35+AA35+AF35+AK35+AP35)</f>
        <v>7</v>
      </c>
      <c r="ER35" s="90">
        <f t="shared" si="2"/>
        <v>13</v>
      </c>
      <c r="ES35" s="231">
        <f t="shared" si="0"/>
        <v>6</v>
      </c>
      <c r="ET35" s="235">
        <f t="shared" si="3"/>
        <v>4</v>
      </c>
      <c r="EU35" s="236">
        <f t="shared" si="4"/>
        <v>0</v>
      </c>
      <c r="EV35" s="237">
        <f t="shared" si="5"/>
        <v>0</v>
      </c>
      <c r="EW35" s="239">
        <f t="shared" si="6"/>
        <v>42</v>
      </c>
      <c r="EX35" s="240"/>
      <c r="EY35" s="240"/>
      <c r="EZ35" s="232"/>
      <c r="FA35" s="233"/>
      <c r="FB35" s="234"/>
    </row>
    <row r="36" spans="1:158" ht="16.5" customHeight="1" thickBot="1" x14ac:dyDescent="0.3">
      <c r="A36" s="88" t="s">
        <v>124</v>
      </c>
      <c r="B36" s="81">
        <v>32</v>
      </c>
      <c r="C36" s="85" t="s">
        <v>58</v>
      </c>
      <c r="D36" s="81">
        <v>18021602</v>
      </c>
      <c r="E36" s="83">
        <v>43617</v>
      </c>
      <c r="F36" s="84" t="s">
        <v>15</v>
      </c>
      <c r="G36" s="244">
        <v>1</v>
      </c>
      <c r="H36" s="222"/>
      <c r="I36" s="222"/>
      <c r="J36" s="222"/>
      <c r="K36" s="222"/>
      <c r="L36" s="244">
        <v>1</v>
      </c>
      <c r="M36" s="222"/>
      <c r="N36" s="222"/>
      <c r="O36" s="222"/>
      <c r="P36" s="222"/>
      <c r="Q36" s="244">
        <v>1</v>
      </c>
      <c r="R36" s="222"/>
      <c r="S36" s="222"/>
      <c r="T36" s="222"/>
      <c r="U36" s="222"/>
      <c r="V36" s="244">
        <v>1</v>
      </c>
      <c r="W36" s="222"/>
      <c r="X36" s="222"/>
      <c r="Y36" s="222"/>
      <c r="Z36" s="222"/>
      <c r="AA36" s="244">
        <v>1</v>
      </c>
      <c r="AB36" s="222"/>
      <c r="AC36" s="222"/>
      <c r="AD36" s="222"/>
      <c r="AE36" s="222"/>
      <c r="AF36" s="244">
        <v>1</v>
      </c>
      <c r="AG36" s="222"/>
      <c r="AH36" s="222"/>
      <c r="AI36" s="222"/>
      <c r="AJ36" s="222"/>
      <c r="AK36" s="244">
        <v>1</v>
      </c>
      <c r="AL36" s="222"/>
      <c r="AM36" s="222"/>
      <c r="AN36" s="222"/>
      <c r="AO36" s="222"/>
      <c r="AP36" s="244">
        <v>1</v>
      </c>
      <c r="AQ36" s="222"/>
      <c r="AR36" s="222"/>
      <c r="AS36" s="222"/>
      <c r="AT36" s="222"/>
      <c r="AU36" s="244">
        <v>1</v>
      </c>
      <c r="AV36" s="222"/>
      <c r="AW36" s="222"/>
      <c r="AX36" s="222"/>
      <c r="AY36" s="222"/>
      <c r="AZ36" s="244">
        <v>0</v>
      </c>
      <c r="BA36" s="222"/>
      <c r="BB36" s="222"/>
      <c r="BC36" s="222"/>
      <c r="BD36" s="222"/>
      <c r="BE36" s="244">
        <v>1</v>
      </c>
      <c r="BF36" s="222"/>
      <c r="BG36" s="222"/>
      <c r="BH36" s="222"/>
      <c r="BI36" s="222"/>
      <c r="BJ36" s="244"/>
      <c r="BK36" s="222"/>
      <c r="BL36" s="222"/>
      <c r="BM36" s="222"/>
      <c r="BN36" s="222"/>
      <c r="BO36" s="244"/>
      <c r="BP36" s="222"/>
      <c r="BQ36" s="222"/>
      <c r="BR36" s="222"/>
      <c r="BS36" s="222"/>
      <c r="BT36" s="244"/>
      <c r="BU36" s="222"/>
      <c r="BV36" s="222"/>
      <c r="BW36" s="222"/>
      <c r="BX36" s="222"/>
      <c r="BY36" s="244"/>
      <c r="BZ36" s="222"/>
      <c r="CA36" s="222"/>
      <c r="CB36" s="222"/>
      <c r="CC36" s="222"/>
      <c r="CD36" s="244"/>
      <c r="CE36" s="222"/>
      <c r="CF36" s="222"/>
      <c r="CG36" s="222"/>
      <c r="CH36" s="222"/>
      <c r="CI36" s="244"/>
      <c r="CJ36" s="222"/>
      <c r="CK36" s="222"/>
      <c r="CL36" s="222"/>
      <c r="CM36" s="222"/>
      <c r="CN36" s="244"/>
      <c r="CO36" s="222"/>
      <c r="CP36" s="222"/>
      <c r="CQ36" s="222"/>
      <c r="CR36" s="222"/>
      <c r="CS36" s="244"/>
      <c r="CT36" s="222"/>
      <c r="CU36" s="222"/>
      <c r="CV36" s="222"/>
      <c r="CW36" s="222"/>
      <c r="CX36" s="244"/>
      <c r="CY36" s="222"/>
      <c r="CZ36" s="222"/>
      <c r="DA36" s="222"/>
      <c r="DB36" s="222"/>
      <c r="DC36" s="244"/>
      <c r="DD36" s="222"/>
      <c r="DE36" s="222"/>
      <c r="DF36" s="222"/>
      <c r="DG36" s="222"/>
      <c r="DH36" s="244"/>
      <c r="DI36" s="222"/>
      <c r="DJ36" s="222"/>
      <c r="DK36" s="222"/>
      <c r="DL36" s="222"/>
      <c r="DM36" s="244"/>
      <c r="DN36" s="222"/>
      <c r="DO36" s="222"/>
      <c r="DP36" s="222"/>
      <c r="DQ36" s="222"/>
      <c r="DR36" s="244"/>
      <c r="DS36" s="222"/>
      <c r="DT36" s="222"/>
      <c r="DU36" s="222"/>
      <c r="DV36" s="222"/>
      <c r="DW36" s="244"/>
      <c r="DX36" s="222"/>
      <c r="DY36" s="222"/>
      <c r="DZ36" s="222"/>
      <c r="EA36" s="222"/>
      <c r="EB36" s="244"/>
      <c r="EC36" s="222"/>
      <c r="ED36" s="222"/>
      <c r="EE36" s="222"/>
      <c r="EF36" s="222"/>
      <c r="EG36" s="244"/>
      <c r="EH36" s="222"/>
      <c r="EI36" s="222"/>
      <c r="EJ36" s="222"/>
      <c r="EK36" s="222"/>
      <c r="EL36" s="244"/>
      <c r="EM36" s="222"/>
      <c r="EN36" s="222"/>
      <c r="EO36" s="222"/>
      <c r="EP36" s="222"/>
      <c r="EQ36" s="223">
        <f t="shared" si="7"/>
        <v>7</v>
      </c>
      <c r="ER36" s="90">
        <f t="shared" si="2"/>
        <v>12</v>
      </c>
      <c r="ES36" s="231">
        <f t="shared" si="0"/>
        <v>5</v>
      </c>
      <c r="ET36" s="235">
        <f t="shared" si="3"/>
        <v>0</v>
      </c>
      <c r="EU36" s="236">
        <f t="shared" si="4"/>
        <v>0</v>
      </c>
      <c r="EV36" s="237">
        <f t="shared" si="5"/>
        <v>0</v>
      </c>
      <c r="EW36" s="239">
        <f t="shared" si="6"/>
        <v>0</v>
      </c>
      <c r="EX36" s="240"/>
      <c r="EY36" s="240"/>
      <c r="EZ36" s="232"/>
      <c r="FA36" s="233"/>
      <c r="FB36" s="234"/>
    </row>
    <row r="37" spans="1:158" ht="15.75" customHeight="1" thickBot="1" x14ac:dyDescent="0.3">
      <c r="A37" s="88" t="s">
        <v>124</v>
      </c>
      <c r="B37" s="113">
        <v>33</v>
      </c>
      <c r="C37" s="85" t="s">
        <v>59</v>
      </c>
      <c r="D37" s="81">
        <v>71622389</v>
      </c>
      <c r="E37" s="83">
        <v>43803</v>
      </c>
      <c r="F37" s="84" t="s">
        <v>15</v>
      </c>
      <c r="G37" s="244">
        <v>1</v>
      </c>
      <c r="H37" s="222"/>
      <c r="I37" s="222"/>
      <c r="J37" s="222"/>
      <c r="K37" s="222"/>
      <c r="L37" s="244">
        <v>1</v>
      </c>
      <c r="M37" s="222">
        <v>1</v>
      </c>
      <c r="N37" s="222"/>
      <c r="O37" s="222"/>
      <c r="P37" s="222"/>
      <c r="Q37" s="244">
        <v>1</v>
      </c>
      <c r="R37" s="222"/>
      <c r="S37" s="222"/>
      <c r="T37" s="222"/>
      <c r="U37" s="222"/>
      <c r="V37" s="244">
        <v>1</v>
      </c>
      <c r="W37" s="222"/>
      <c r="X37" s="222"/>
      <c r="Y37" s="222"/>
      <c r="Z37" s="222"/>
      <c r="AA37" s="244">
        <v>1</v>
      </c>
      <c r="AB37" s="222"/>
      <c r="AC37" s="222"/>
      <c r="AD37" s="222"/>
      <c r="AE37" s="222"/>
      <c r="AF37" s="244">
        <v>1</v>
      </c>
      <c r="AG37" s="222"/>
      <c r="AH37" s="222"/>
      <c r="AI37" s="222"/>
      <c r="AJ37" s="222"/>
      <c r="AK37" s="244">
        <v>1</v>
      </c>
      <c r="AL37" s="222"/>
      <c r="AM37" s="222"/>
      <c r="AN37" s="222"/>
      <c r="AO37" s="222"/>
      <c r="AP37" s="244">
        <v>1</v>
      </c>
      <c r="AQ37" s="222"/>
      <c r="AR37" s="222"/>
      <c r="AS37" s="222"/>
      <c r="AT37" s="222"/>
      <c r="AU37" s="244">
        <v>1</v>
      </c>
      <c r="AV37" s="222"/>
      <c r="AW37" s="222"/>
      <c r="AX37" s="222"/>
      <c r="AY37" s="222"/>
      <c r="AZ37" s="244">
        <v>1</v>
      </c>
      <c r="BA37" s="222"/>
      <c r="BB37" s="222"/>
      <c r="BC37" s="222"/>
      <c r="BD37" s="222"/>
      <c r="BE37" s="244">
        <v>1</v>
      </c>
      <c r="BF37" s="222"/>
      <c r="BG37" s="222"/>
      <c r="BH37" s="222"/>
      <c r="BI37" s="222"/>
      <c r="BJ37" s="244"/>
      <c r="BK37" s="222"/>
      <c r="BL37" s="222"/>
      <c r="BM37" s="222"/>
      <c r="BN37" s="222"/>
      <c r="BO37" s="244"/>
      <c r="BP37" s="222"/>
      <c r="BQ37" s="222"/>
      <c r="BR37" s="222"/>
      <c r="BS37" s="222"/>
      <c r="BT37" s="244"/>
      <c r="BU37" s="222"/>
      <c r="BV37" s="222"/>
      <c r="BW37" s="222"/>
      <c r="BX37" s="222"/>
      <c r="BY37" s="244"/>
      <c r="BZ37" s="222"/>
      <c r="CA37" s="222"/>
      <c r="CB37" s="222"/>
      <c r="CC37" s="222"/>
      <c r="CD37" s="244"/>
      <c r="CE37" s="222"/>
      <c r="CF37" s="222"/>
      <c r="CG37" s="222"/>
      <c r="CH37" s="222"/>
      <c r="CI37" s="244"/>
      <c r="CJ37" s="222"/>
      <c r="CK37" s="222"/>
      <c r="CL37" s="222"/>
      <c r="CM37" s="222"/>
      <c r="CN37" s="244"/>
      <c r="CO37" s="222"/>
      <c r="CP37" s="222"/>
      <c r="CQ37" s="222"/>
      <c r="CR37" s="222"/>
      <c r="CS37" s="244"/>
      <c r="CT37" s="222"/>
      <c r="CU37" s="222"/>
      <c r="CV37" s="222"/>
      <c r="CW37" s="222"/>
      <c r="CX37" s="244"/>
      <c r="CY37" s="222"/>
      <c r="CZ37" s="222"/>
      <c r="DA37" s="222"/>
      <c r="DB37" s="222"/>
      <c r="DC37" s="244"/>
      <c r="DD37" s="222"/>
      <c r="DE37" s="222"/>
      <c r="DF37" s="222"/>
      <c r="DG37" s="222"/>
      <c r="DH37" s="244"/>
      <c r="DI37" s="222"/>
      <c r="DJ37" s="222"/>
      <c r="DK37" s="222"/>
      <c r="DL37" s="222"/>
      <c r="DM37" s="244"/>
      <c r="DN37" s="222"/>
      <c r="DO37" s="222"/>
      <c r="DP37" s="222"/>
      <c r="DQ37" s="222"/>
      <c r="DR37" s="244"/>
      <c r="DS37" s="222"/>
      <c r="DT37" s="222"/>
      <c r="DU37" s="222"/>
      <c r="DV37" s="222"/>
      <c r="DW37" s="244"/>
      <c r="DX37" s="222"/>
      <c r="DY37" s="222"/>
      <c r="DZ37" s="222"/>
      <c r="EA37" s="222"/>
      <c r="EB37" s="244"/>
      <c r="EC37" s="222"/>
      <c r="ED37" s="222"/>
      <c r="EE37" s="222"/>
      <c r="EF37" s="222"/>
      <c r="EG37" s="244"/>
      <c r="EH37" s="222"/>
      <c r="EI37" s="222"/>
      <c r="EJ37" s="222"/>
      <c r="EK37" s="222"/>
      <c r="EL37" s="244"/>
      <c r="EM37" s="222"/>
      <c r="EN37" s="222"/>
      <c r="EO37" s="222"/>
      <c r="EP37" s="222"/>
      <c r="EQ37" s="223">
        <f t="shared" si="7"/>
        <v>7</v>
      </c>
      <c r="ER37" s="90">
        <f t="shared" si="2"/>
        <v>13</v>
      </c>
      <c r="ES37" s="231">
        <f t="shared" si="0"/>
        <v>6</v>
      </c>
      <c r="ET37" s="235">
        <f t="shared" si="3"/>
        <v>1</v>
      </c>
      <c r="EU37" s="236">
        <f t="shared" si="4"/>
        <v>0</v>
      </c>
      <c r="EV37" s="237">
        <f t="shared" si="5"/>
        <v>0</v>
      </c>
      <c r="EW37" s="239">
        <f t="shared" si="6"/>
        <v>0</v>
      </c>
      <c r="EX37" s="240"/>
      <c r="EY37" s="240"/>
      <c r="EZ37" s="232"/>
      <c r="FA37" s="233"/>
      <c r="FB37" s="234"/>
    </row>
    <row r="38" spans="1:158" ht="15.75" thickBot="1" x14ac:dyDescent="0.3">
      <c r="A38" s="88" t="s">
        <v>124</v>
      </c>
      <c r="B38" s="81">
        <v>34</v>
      </c>
      <c r="C38" s="85" t="s">
        <v>60</v>
      </c>
      <c r="D38" s="81">
        <v>40816865</v>
      </c>
      <c r="E38" s="83">
        <v>43617</v>
      </c>
      <c r="F38" s="84" t="s">
        <v>15</v>
      </c>
      <c r="G38" s="244">
        <v>1</v>
      </c>
      <c r="H38" s="222"/>
      <c r="I38" s="222"/>
      <c r="J38" s="222"/>
      <c r="K38" s="222"/>
      <c r="L38" s="244">
        <v>1</v>
      </c>
      <c r="M38" s="222">
        <v>2</v>
      </c>
      <c r="N38" s="222">
        <v>1</v>
      </c>
      <c r="O38" s="222"/>
      <c r="P38" s="222">
        <v>2</v>
      </c>
      <c r="Q38" s="244">
        <v>1</v>
      </c>
      <c r="R38" s="222">
        <v>2</v>
      </c>
      <c r="S38" s="222"/>
      <c r="T38" s="222"/>
      <c r="U38" s="222">
        <v>1</v>
      </c>
      <c r="V38" s="244">
        <v>1</v>
      </c>
      <c r="W38" s="222"/>
      <c r="X38" s="222"/>
      <c r="Y38" s="222"/>
      <c r="Z38" s="222"/>
      <c r="AA38" s="244">
        <v>1</v>
      </c>
      <c r="AB38" s="222"/>
      <c r="AC38" s="222"/>
      <c r="AD38" s="222"/>
      <c r="AE38" s="222"/>
      <c r="AF38" s="244">
        <v>1</v>
      </c>
      <c r="AG38" s="222"/>
      <c r="AH38" s="222"/>
      <c r="AI38" s="222"/>
      <c r="AJ38" s="222"/>
      <c r="AK38" s="244">
        <v>1</v>
      </c>
      <c r="AL38" s="222">
        <v>2</v>
      </c>
      <c r="AM38" s="222"/>
      <c r="AN38" s="222"/>
      <c r="AO38" s="222"/>
      <c r="AP38" s="244">
        <v>1</v>
      </c>
      <c r="AQ38" s="222">
        <v>2</v>
      </c>
      <c r="AR38" s="222"/>
      <c r="AS38" s="222"/>
      <c r="AT38" s="222"/>
      <c r="AU38" s="244">
        <v>1</v>
      </c>
      <c r="AV38" s="222">
        <v>2</v>
      </c>
      <c r="AW38" s="222"/>
      <c r="AX38" s="222"/>
      <c r="AY38" s="222"/>
      <c r="AZ38" s="244">
        <v>1</v>
      </c>
      <c r="BA38" s="222">
        <v>2</v>
      </c>
      <c r="BB38" s="222"/>
      <c r="BC38" s="222"/>
      <c r="BD38" s="222"/>
      <c r="BE38" s="244">
        <v>1</v>
      </c>
      <c r="BF38" s="222"/>
      <c r="BG38" s="222"/>
      <c r="BH38" s="222"/>
      <c r="BI38" s="222"/>
      <c r="BJ38" s="244"/>
      <c r="BK38" s="222"/>
      <c r="BL38" s="222"/>
      <c r="BM38" s="222"/>
      <c r="BN38" s="222"/>
      <c r="BO38" s="244"/>
      <c r="BP38" s="222"/>
      <c r="BQ38" s="222"/>
      <c r="BR38" s="222"/>
      <c r="BS38" s="222"/>
      <c r="BT38" s="244"/>
      <c r="BU38" s="222"/>
      <c r="BV38" s="222"/>
      <c r="BW38" s="222"/>
      <c r="BX38" s="222"/>
      <c r="BY38" s="244"/>
      <c r="BZ38" s="222"/>
      <c r="CA38" s="222"/>
      <c r="CB38" s="222"/>
      <c r="CC38" s="222"/>
      <c r="CD38" s="244"/>
      <c r="CE38" s="222"/>
      <c r="CF38" s="222"/>
      <c r="CG38" s="222"/>
      <c r="CH38" s="222"/>
      <c r="CI38" s="244"/>
      <c r="CJ38" s="222"/>
      <c r="CK38" s="222"/>
      <c r="CL38" s="222"/>
      <c r="CM38" s="222"/>
      <c r="CN38" s="244"/>
      <c r="CO38" s="222"/>
      <c r="CP38" s="222"/>
      <c r="CQ38" s="222"/>
      <c r="CR38" s="222"/>
      <c r="CS38" s="244"/>
      <c r="CT38" s="222"/>
      <c r="CU38" s="222"/>
      <c r="CV38" s="222"/>
      <c r="CW38" s="222"/>
      <c r="CX38" s="244"/>
      <c r="CY38" s="222"/>
      <c r="CZ38" s="222"/>
      <c r="DA38" s="222"/>
      <c r="DB38" s="222"/>
      <c r="DC38" s="244"/>
      <c r="DD38" s="222"/>
      <c r="DE38" s="222"/>
      <c r="DF38" s="222"/>
      <c r="DG38" s="222"/>
      <c r="DH38" s="244"/>
      <c r="DI38" s="222"/>
      <c r="DJ38" s="222"/>
      <c r="DK38" s="222"/>
      <c r="DL38" s="222"/>
      <c r="DM38" s="244"/>
      <c r="DN38" s="222"/>
      <c r="DO38" s="222"/>
      <c r="DP38" s="222"/>
      <c r="DQ38" s="222"/>
      <c r="DR38" s="244"/>
      <c r="DS38" s="222"/>
      <c r="DT38" s="222"/>
      <c r="DU38" s="222"/>
      <c r="DV38" s="222"/>
      <c r="DW38" s="244"/>
      <c r="DX38" s="222"/>
      <c r="DY38" s="222"/>
      <c r="DZ38" s="222"/>
      <c r="EA38" s="222"/>
      <c r="EB38" s="244"/>
      <c r="EC38" s="222"/>
      <c r="ED38" s="222"/>
      <c r="EE38" s="222"/>
      <c r="EF38" s="222"/>
      <c r="EG38" s="244"/>
      <c r="EH38" s="222"/>
      <c r="EI38" s="222"/>
      <c r="EJ38" s="222"/>
      <c r="EK38" s="222"/>
      <c r="EL38" s="244"/>
      <c r="EM38" s="222"/>
      <c r="EN38" s="222"/>
      <c r="EO38" s="222"/>
      <c r="EP38" s="222"/>
      <c r="EQ38" s="223">
        <f t="shared" si="7"/>
        <v>7</v>
      </c>
      <c r="ER38" s="90">
        <f t="shared" si="2"/>
        <v>13</v>
      </c>
      <c r="ES38" s="231">
        <f t="shared" si="0"/>
        <v>6</v>
      </c>
      <c r="ET38" s="235">
        <f t="shared" si="3"/>
        <v>12</v>
      </c>
      <c r="EU38" s="236">
        <f t="shared" si="4"/>
        <v>1</v>
      </c>
      <c r="EV38" s="237">
        <f t="shared" si="5"/>
        <v>0</v>
      </c>
      <c r="EW38" s="239">
        <f t="shared" si="6"/>
        <v>3</v>
      </c>
      <c r="EX38" s="240"/>
      <c r="EY38" s="240"/>
      <c r="EZ38" s="232"/>
      <c r="FA38" s="233"/>
      <c r="FB38" s="234"/>
    </row>
    <row r="39" spans="1:158" ht="15.75" thickBot="1" x14ac:dyDescent="0.3">
      <c r="A39" s="88" t="s">
        <v>126</v>
      </c>
      <c r="B39" s="113">
        <v>35</v>
      </c>
      <c r="C39" s="85" t="s">
        <v>61</v>
      </c>
      <c r="D39" s="81">
        <v>45582179</v>
      </c>
      <c r="E39" s="83">
        <v>43617</v>
      </c>
      <c r="F39" s="84" t="s">
        <v>15</v>
      </c>
      <c r="G39" s="244">
        <v>1</v>
      </c>
      <c r="H39" s="222"/>
      <c r="I39" s="222"/>
      <c r="J39" s="222"/>
      <c r="K39" s="222"/>
      <c r="L39" s="244">
        <v>1</v>
      </c>
      <c r="M39" s="222"/>
      <c r="N39" s="222"/>
      <c r="O39" s="222"/>
      <c r="P39" s="222"/>
      <c r="Q39" s="244">
        <v>1</v>
      </c>
      <c r="R39" s="222"/>
      <c r="S39" s="222"/>
      <c r="T39" s="222"/>
      <c r="U39" s="222"/>
      <c r="V39" s="244">
        <v>1</v>
      </c>
      <c r="W39" s="222"/>
      <c r="X39" s="222"/>
      <c r="Y39" s="222"/>
      <c r="Z39" s="222"/>
      <c r="AA39" s="244">
        <v>1</v>
      </c>
      <c r="AB39" s="222"/>
      <c r="AC39" s="222"/>
      <c r="AD39" s="222"/>
      <c r="AE39" s="222"/>
      <c r="AF39" s="244">
        <v>1</v>
      </c>
      <c r="AG39" s="222">
        <v>1</v>
      </c>
      <c r="AH39" s="222"/>
      <c r="AI39" s="222"/>
      <c r="AJ39" s="222"/>
      <c r="AK39" s="244">
        <v>1</v>
      </c>
      <c r="AL39" s="222">
        <v>1</v>
      </c>
      <c r="AM39" s="222"/>
      <c r="AN39" s="222"/>
      <c r="AO39" s="222"/>
      <c r="AP39" s="244">
        <v>1</v>
      </c>
      <c r="AQ39" s="222">
        <v>1</v>
      </c>
      <c r="AR39" s="222"/>
      <c r="AS39" s="222"/>
      <c r="AT39" s="222"/>
      <c r="AU39" s="244">
        <v>1</v>
      </c>
      <c r="AV39" s="222">
        <v>1</v>
      </c>
      <c r="AW39" s="222"/>
      <c r="AX39" s="222"/>
      <c r="AY39" s="222"/>
      <c r="AZ39" s="244">
        <v>1</v>
      </c>
      <c r="BA39" s="222"/>
      <c r="BB39" s="222"/>
      <c r="BC39" s="222"/>
      <c r="BD39" s="222"/>
      <c r="BE39" s="244">
        <v>1</v>
      </c>
      <c r="BF39" s="222"/>
      <c r="BG39" s="222"/>
      <c r="BH39" s="222"/>
      <c r="BI39" s="222"/>
      <c r="BJ39" s="244"/>
      <c r="BK39" s="222"/>
      <c r="BL39" s="222"/>
      <c r="BM39" s="222"/>
      <c r="BN39" s="222"/>
      <c r="BO39" s="244"/>
      <c r="BP39" s="222"/>
      <c r="BQ39" s="222"/>
      <c r="BR39" s="222"/>
      <c r="BS39" s="222"/>
      <c r="BT39" s="244"/>
      <c r="BU39" s="222"/>
      <c r="BV39" s="222"/>
      <c r="BW39" s="222"/>
      <c r="BX39" s="222"/>
      <c r="BY39" s="244"/>
      <c r="BZ39" s="222"/>
      <c r="CA39" s="222"/>
      <c r="CB39" s="222"/>
      <c r="CC39" s="222"/>
      <c r="CD39" s="244"/>
      <c r="CE39" s="222"/>
      <c r="CF39" s="222"/>
      <c r="CG39" s="222"/>
      <c r="CH39" s="222"/>
      <c r="CI39" s="244"/>
      <c r="CJ39" s="222"/>
      <c r="CK39" s="222"/>
      <c r="CL39" s="222"/>
      <c r="CM39" s="222"/>
      <c r="CN39" s="244"/>
      <c r="CO39" s="222"/>
      <c r="CP39" s="222"/>
      <c r="CQ39" s="222"/>
      <c r="CR39" s="222"/>
      <c r="CS39" s="244"/>
      <c r="CT39" s="222"/>
      <c r="CU39" s="222"/>
      <c r="CV39" s="222"/>
      <c r="CW39" s="222"/>
      <c r="CX39" s="244"/>
      <c r="CY39" s="222"/>
      <c r="CZ39" s="222"/>
      <c r="DA39" s="222"/>
      <c r="DB39" s="222"/>
      <c r="DC39" s="244"/>
      <c r="DD39" s="222"/>
      <c r="DE39" s="222"/>
      <c r="DF39" s="222"/>
      <c r="DG39" s="222"/>
      <c r="DH39" s="244"/>
      <c r="DI39" s="222"/>
      <c r="DJ39" s="222"/>
      <c r="DK39" s="222"/>
      <c r="DL39" s="222"/>
      <c r="DM39" s="244"/>
      <c r="DN39" s="222"/>
      <c r="DO39" s="222"/>
      <c r="DP39" s="222"/>
      <c r="DQ39" s="222"/>
      <c r="DR39" s="244"/>
      <c r="DS39" s="222"/>
      <c r="DT39" s="222"/>
      <c r="DU39" s="222"/>
      <c r="DV39" s="222"/>
      <c r="DW39" s="244"/>
      <c r="DX39" s="222"/>
      <c r="DY39" s="222"/>
      <c r="DZ39" s="222"/>
      <c r="EA39" s="222"/>
      <c r="EB39" s="244"/>
      <c r="EC39" s="222"/>
      <c r="ED39" s="222"/>
      <c r="EE39" s="222"/>
      <c r="EF39" s="222"/>
      <c r="EG39" s="244"/>
      <c r="EH39" s="222"/>
      <c r="EI39" s="222"/>
      <c r="EJ39" s="222"/>
      <c r="EK39" s="222"/>
      <c r="EL39" s="244"/>
      <c r="EM39" s="222"/>
      <c r="EN39" s="222"/>
      <c r="EO39" s="222"/>
      <c r="EP39" s="222"/>
      <c r="EQ39" s="223">
        <f t="shared" si="7"/>
        <v>7</v>
      </c>
      <c r="ER39" s="90">
        <f t="shared" si="2"/>
        <v>13</v>
      </c>
      <c r="ES39" s="231">
        <f t="shared" si="0"/>
        <v>6</v>
      </c>
      <c r="ET39" s="235">
        <f t="shared" si="3"/>
        <v>4</v>
      </c>
      <c r="EU39" s="236">
        <f t="shared" si="4"/>
        <v>0</v>
      </c>
      <c r="EV39" s="237">
        <f t="shared" si="5"/>
        <v>0</v>
      </c>
      <c r="EW39" s="239">
        <f t="shared" si="6"/>
        <v>0</v>
      </c>
      <c r="EX39" s="240"/>
      <c r="EY39" s="240"/>
      <c r="EZ39" s="232"/>
      <c r="FA39" s="233"/>
      <c r="FB39" s="234"/>
    </row>
    <row r="40" spans="1:158" ht="15.75" thickBot="1" x14ac:dyDescent="0.3">
      <c r="A40" s="88" t="s">
        <v>125</v>
      </c>
      <c r="B40" s="81">
        <v>36</v>
      </c>
      <c r="C40" s="85" t="s">
        <v>62</v>
      </c>
      <c r="D40" s="81">
        <v>43968133</v>
      </c>
      <c r="E40" s="83">
        <v>43617</v>
      </c>
      <c r="F40" s="84" t="s">
        <v>15</v>
      </c>
      <c r="G40" s="244">
        <v>1</v>
      </c>
      <c r="H40" s="222">
        <v>2</v>
      </c>
      <c r="I40" s="222">
        <v>2</v>
      </c>
      <c r="J40" s="222"/>
      <c r="K40" s="222">
        <v>8</v>
      </c>
      <c r="L40" s="244">
        <v>1</v>
      </c>
      <c r="M40" s="222">
        <v>2</v>
      </c>
      <c r="N40" s="222">
        <v>2</v>
      </c>
      <c r="O40" s="222"/>
      <c r="P40" s="222">
        <v>8</v>
      </c>
      <c r="Q40" s="244">
        <v>1</v>
      </c>
      <c r="R40" s="222">
        <v>2</v>
      </c>
      <c r="S40" s="222">
        <v>2</v>
      </c>
      <c r="T40" s="222"/>
      <c r="U40" s="222">
        <v>8</v>
      </c>
      <c r="V40" s="244">
        <v>1</v>
      </c>
      <c r="W40" s="222"/>
      <c r="X40" s="222"/>
      <c r="Y40" s="222"/>
      <c r="Z40" s="222"/>
      <c r="AA40" s="244">
        <v>1</v>
      </c>
      <c r="AB40" s="222">
        <v>2</v>
      </c>
      <c r="AC40" s="222">
        <v>2</v>
      </c>
      <c r="AD40" s="222"/>
      <c r="AE40" s="222">
        <v>8</v>
      </c>
      <c r="AF40" s="244">
        <v>1</v>
      </c>
      <c r="AG40" s="222">
        <v>2</v>
      </c>
      <c r="AH40" s="222">
        <v>2</v>
      </c>
      <c r="AI40" s="222"/>
      <c r="AJ40" s="222">
        <v>8</v>
      </c>
      <c r="AK40" s="244">
        <v>1</v>
      </c>
      <c r="AL40" s="222">
        <v>2</v>
      </c>
      <c r="AM40" s="222">
        <v>2</v>
      </c>
      <c r="AN40" s="222"/>
      <c r="AO40" s="222">
        <v>8</v>
      </c>
      <c r="AP40" s="244">
        <v>1</v>
      </c>
      <c r="AQ40" s="222">
        <v>2</v>
      </c>
      <c r="AR40" s="222">
        <v>2</v>
      </c>
      <c r="AS40" s="222"/>
      <c r="AT40" s="222">
        <v>8</v>
      </c>
      <c r="AU40" s="244">
        <v>1</v>
      </c>
      <c r="AV40" s="222">
        <v>2</v>
      </c>
      <c r="AW40" s="222">
        <v>2</v>
      </c>
      <c r="AX40" s="222"/>
      <c r="AY40" s="222">
        <v>8</v>
      </c>
      <c r="AZ40" s="244">
        <v>1</v>
      </c>
      <c r="BA40" s="222">
        <v>2</v>
      </c>
      <c r="BB40" s="222">
        <v>2</v>
      </c>
      <c r="BC40" s="222"/>
      <c r="BD40" s="222">
        <v>8</v>
      </c>
      <c r="BE40" s="244">
        <v>1</v>
      </c>
      <c r="BF40" s="222"/>
      <c r="BG40" s="222"/>
      <c r="BH40" s="222"/>
      <c r="BI40" s="222"/>
      <c r="BJ40" s="244"/>
      <c r="BK40" s="222"/>
      <c r="BL40" s="222"/>
      <c r="BM40" s="222"/>
      <c r="BN40" s="222"/>
      <c r="BO40" s="244"/>
      <c r="BP40" s="222"/>
      <c r="BQ40" s="222"/>
      <c r="BR40" s="222"/>
      <c r="BS40" s="222"/>
      <c r="BT40" s="244"/>
      <c r="BU40" s="222"/>
      <c r="BV40" s="222"/>
      <c r="BW40" s="222"/>
      <c r="BX40" s="222"/>
      <c r="BY40" s="244"/>
      <c r="BZ40" s="222"/>
      <c r="CA40" s="222"/>
      <c r="CB40" s="222"/>
      <c r="CC40" s="222"/>
      <c r="CD40" s="244"/>
      <c r="CE40" s="222"/>
      <c r="CF40" s="222"/>
      <c r="CG40" s="222"/>
      <c r="CH40" s="222"/>
      <c r="CI40" s="244"/>
      <c r="CJ40" s="222"/>
      <c r="CK40" s="222"/>
      <c r="CL40" s="222"/>
      <c r="CM40" s="222"/>
      <c r="CN40" s="244"/>
      <c r="CO40" s="222"/>
      <c r="CP40" s="222"/>
      <c r="CQ40" s="222"/>
      <c r="CR40" s="222"/>
      <c r="CS40" s="244"/>
      <c r="CT40" s="222"/>
      <c r="CU40" s="222"/>
      <c r="CV40" s="222"/>
      <c r="CW40" s="222"/>
      <c r="CX40" s="244"/>
      <c r="CY40" s="222"/>
      <c r="CZ40" s="222"/>
      <c r="DA40" s="222"/>
      <c r="DB40" s="222"/>
      <c r="DC40" s="244"/>
      <c r="DD40" s="222"/>
      <c r="DE40" s="222"/>
      <c r="DF40" s="222"/>
      <c r="DG40" s="222"/>
      <c r="DH40" s="244"/>
      <c r="DI40" s="222"/>
      <c r="DJ40" s="222"/>
      <c r="DK40" s="222"/>
      <c r="DL40" s="222"/>
      <c r="DM40" s="244"/>
      <c r="DN40" s="222"/>
      <c r="DO40" s="222"/>
      <c r="DP40" s="222"/>
      <c r="DQ40" s="222"/>
      <c r="DR40" s="244"/>
      <c r="DS40" s="222"/>
      <c r="DT40" s="222"/>
      <c r="DU40" s="222"/>
      <c r="DV40" s="222"/>
      <c r="DW40" s="244"/>
      <c r="DX40" s="222"/>
      <c r="DY40" s="222"/>
      <c r="DZ40" s="222"/>
      <c r="EA40" s="222"/>
      <c r="EB40" s="244"/>
      <c r="EC40" s="222"/>
      <c r="ED40" s="222"/>
      <c r="EE40" s="222"/>
      <c r="EF40" s="222"/>
      <c r="EG40" s="244"/>
      <c r="EH40" s="222"/>
      <c r="EI40" s="222"/>
      <c r="EJ40" s="222"/>
      <c r="EK40" s="222"/>
      <c r="EL40" s="244"/>
      <c r="EM40" s="222"/>
      <c r="EN40" s="222"/>
      <c r="EO40" s="222"/>
      <c r="EP40" s="222"/>
      <c r="EQ40" s="223">
        <f t="shared" si="7"/>
        <v>7</v>
      </c>
      <c r="ER40" s="90">
        <f t="shared" si="2"/>
        <v>13</v>
      </c>
      <c r="ES40" s="231">
        <f t="shared" si="0"/>
        <v>6</v>
      </c>
      <c r="ET40" s="235">
        <f t="shared" si="3"/>
        <v>18</v>
      </c>
      <c r="EU40" s="236">
        <f t="shared" si="4"/>
        <v>18</v>
      </c>
      <c r="EV40" s="237">
        <f t="shared" si="5"/>
        <v>0</v>
      </c>
      <c r="EW40" s="239">
        <f t="shared" si="6"/>
        <v>72</v>
      </c>
      <c r="EX40" s="240"/>
      <c r="EY40" s="240"/>
      <c r="EZ40" s="232"/>
      <c r="FA40" s="233"/>
      <c r="FB40" s="234"/>
    </row>
    <row r="41" spans="1:158" ht="15.75" thickBot="1" x14ac:dyDescent="0.3">
      <c r="A41" s="88" t="s">
        <v>124</v>
      </c>
      <c r="B41" s="113">
        <v>37</v>
      </c>
      <c r="C41" s="85" t="s">
        <v>63</v>
      </c>
      <c r="D41" s="81">
        <v>47410160</v>
      </c>
      <c r="E41" s="83">
        <v>43617</v>
      </c>
      <c r="F41" s="84" t="s">
        <v>15</v>
      </c>
      <c r="G41" s="244">
        <v>1</v>
      </c>
      <c r="H41" s="222">
        <v>1</v>
      </c>
      <c r="I41" s="222"/>
      <c r="J41" s="222"/>
      <c r="K41" s="222"/>
      <c r="L41" s="244">
        <v>1</v>
      </c>
      <c r="M41" s="222"/>
      <c r="N41" s="222"/>
      <c r="O41" s="222"/>
      <c r="P41" s="222"/>
      <c r="Q41" s="244">
        <v>1</v>
      </c>
      <c r="R41" s="222"/>
      <c r="S41" s="222"/>
      <c r="T41" s="222"/>
      <c r="U41" s="222"/>
      <c r="V41" s="244">
        <v>1</v>
      </c>
      <c r="W41" s="222"/>
      <c r="X41" s="222"/>
      <c r="Y41" s="222"/>
      <c r="Z41" s="222"/>
      <c r="AA41" s="244">
        <v>1</v>
      </c>
      <c r="AB41" s="222"/>
      <c r="AC41" s="222"/>
      <c r="AD41" s="222"/>
      <c r="AE41" s="222"/>
      <c r="AF41" s="244">
        <v>1</v>
      </c>
      <c r="AG41" s="222">
        <v>1</v>
      </c>
      <c r="AH41" s="222"/>
      <c r="AI41" s="222"/>
      <c r="AJ41" s="222"/>
      <c r="AK41" s="244">
        <v>0</v>
      </c>
      <c r="AL41" s="222"/>
      <c r="AM41" s="222"/>
      <c r="AN41" s="222"/>
      <c r="AO41" s="222"/>
      <c r="AP41" s="244">
        <v>1</v>
      </c>
      <c r="AQ41" s="222">
        <v>1</v>
      </c>
      <c r="AR41" s="222"/>
      <c r="AS41" s="222"/>
      <c r="AT41" s="222"/>
      <c r="AU41" s="244">
        <v>1</v>
      </c>
      <c r="AV41" s="222">
        <v>2</v>
      </c>
      <c r="AW41" s="222"/>
      <c r="AX41" s="222"/>
      <c r="AY41" s="222">
        <v>1</v>
      </c>
      <c r="AZ41" s="244">
        <v>1</v>
      </c>
      <c r="BA41" s="222">
        <v>1</v>
      </c>
      <c r="BB41" s="222"/>
      <c r="BC41" s="222"/>
      <c r="BD41" s="222"/>
      <c r="BE41" s="244">
        <v>1</v>
      </c>
      <c r="BF41" s="222"/>
      <c r="BG41" s="222"/>
      <c r="BH41" s="222"/>
      <c r="BI41" s="222"/>
      <c r="BJ41" s="244"/>
      <c r="BK41" s="222"/>
      <c r="BL41" s="222"/>
      <c r="BM41" s="222"/>
      <c r="BN41" s="222"/>
      <c r="BO41" s="244"/>
      <c r="BP41" s="222"/>
      <c r="BQ41" s="222"/>
      <c r="BR41" s="222"/>
      <c r="BS41" s="222"/>
      <c r="BT41" s="244"/>
      <c r="BU41" s="222"/>
      <c r="BV41" s="222"/>
      <c r="BW41" s="222"/>
      <c r="BX41" s="222"/>
      <c r="BY41" s="244"/>
      <c r="BZ41" s="222"/>
      <c r="CA41" s="222"/>
      <c r="CB41" s="222"/>
      <c r="CC41" s="222"/>
      <c r="CD41" s="244"/>
      <c r="CE41" s="222"/>
      <c r="CF41" s="222"/>
      <c r="CG41" s="222"/>
      <c r="CH41" s="222"/>
      <c r="CI41" s="244"/>
      <c r="CJ41" s="222"/>
      <c r="CK41" s="222"/>
      <c r="CL41" s="222"/>
      <c r="CM41" s="222"/>
      <c r="CN41" s="244"/>
      <c r="CO41" s="222"/>
      <c r="CP41" s="222"/>
      <c r="CQ41" s="222"/>
      <c r="CR41" s="222"/>
      <c r="CS41" s="244"/>
      <c r="CT41" s="222"/>
      <c r="CU41" s="222"/>
      <c r="CV41" s="222"/>
      <c r="CW41" s="222"/>
      <c r="CX41" s="244"/>
      <c r="CY41" s="222"/>
      <c r="CZ41" s="222"/>
      <c r="DA41" s="222"/>
      <c r="DB41" s="222"/>
      <c r="DC41" s="244"/>
      <c r="DD41" s="222"/>
      <c r="DE41" s="222"/>
      <c r="DF41" s="222"/>
      <c r="DG41" s="222"/>
      <c r="DH41" s="244"/>
      <c r="DI41" s="222"/>
      <c r="DJ41" s="222"/>
      <c r="DK41" s="222"/>
      <c r="DL41" s="222"/>
      <c r="DM41" s="244"/>
      <c r="DN41" s="222"/>
      <c r="DO41" s="222"/>
      <c r="DP41" s="222"/>
      <c r="DQ41" s="222"/>
      <c r="DR41" s="244"/>
      <c r="DS41" s="222"/>
      <c r="DT41" s="222"/>
      <c r="DU41" s="222"/>
      <c r="DV41" s="222"/>
      <c r="DW41" s="244"/>
      <c r="DX41" s="222"/>
      <c r="DY41" s="222"/>
      <c r="DZ41" s="222"/>
      <c r="EA41" s="222"/>
      <c r="EB41" s="244"/>
      <c r="EC41" s="222"/>
      <c r="ED41" s="222"/>
      <c r="EE41" s="222"/>
      <c r="EF41" s="222"/>
      <c r="EG41" s="244"/>
      <c r="EH41" s="222"/>
      <c r="EI41" s="222"/>
      <c r="EJ41" s="222"/>
      <c r="EK41" s="222"/>
      <c r="EL41" s="244"/>
      <c r="EM41" s="222"/>
      <c r="EN41" s="222"/>
      <c r="EO41" s="222"/>
      <c r="EP41" s="222"/>
      <c r="EQ41" s="223">
        <f t="shared" si="7"/>
        <v>6</v>
      </c>
      <c r="ER41" s="90">
        <f t="shared" si="2"/>
        <v>12</v>
      </c>
      <c r="ES41" s="231">
        <f t="shared" si="0"/>
        <v>6</v>
      </c>
      <c r="ET41" s="235">
        <f t="shared" si="3"/>
        <v>6</v>
      </c>
      <c r="EU41" s="236">
        <f t="shared" si="4"/>
        <v>0</v>
      </c>
      <c r="EV41" s="237">
        <f t="shared" si="5"/>
        <v>0</v>
      </c>
      <c r="EW41" s="239">
        <f t="shared" si="6"/>
        <v>1</v>
      </c>
      <c r="EX41" s="240"/>
      <c r="EY41" s="240"/>
      <c r="EZ41" s="232"/>
      <c r="FA41" s="233"/>
      <c r="FB41" s="234"/>
    </row>
    <row r="42" spans="1:158" ht="15.75" thickBot="1" x14ac:dyDescent="0.3">
      <c r="A42" s="88" t="s">
        <v>124</v>
      </c>
      <c r="B42" s="81">
        <v>38</v>
      </c>
      <c r="C42" s="85" t="s">
        <v>64</v>
      </c>
      <c r="D42" s="81">
        <v>41312502</v>
      </c>
      <c r="E42" s="83">
        <v>43617</v>
      </c>
      <c r="F42" s="84" t="s">
        <v>15</v>
      </c>
      <c r="G42" s="244">
        <v>1</v>
      </c>
      <c r="H42" s="222">
        <v>1.5</v>
      </c>
      <c r="I42" s="222"/>
      <c r="J42" s="222"/>
      <c r="K42" s="222"/>
      <c r="L42" s="244">
        <v>1</v>
      </c>
      <c r="M42" s="222"/>
      <c r="N42" s="222"/>
      <c r="O42" s="222"/>
      <c r="P42" s="222"/>
      <c r="Q42" s="244">
        <v>1</v>
      </c>
      <c r="R42" s="222"/>
      <c r="S42" s="222"/>
      <c r="T42" s="222"/>
      <c r="U42" s="222"/>
      <c r="V42" s="244">
        <v>1</v>
      </c>
      <c r="W42" s="222"/>
      <c r="X42" s="222"/>
      <c r="Y42" s="222"/>
      <c r="Z42" s="222"/>
      <c r="AA42" s="244">
        <v>1</v>
      </c>
      <c r="AB42" s="222"/>
      <c r="AC42" s="222"/>
      <c r="AD42" s="222"/>
      <c r="AE42" s="222"/>
      <c r="AF42" s="244">
        <v>1</v>
      </c>
      <c r="AG42" s="222">
        <v>1</v>
      </c>
      <c r="AH42" s="222"/>
      <c r="AI42" s="222"/>
      <c r="AJ42" s="222"/>
      <c r="AK42" s="244">
        <v>1</v>
      </c>
      <c r="AL42" s="222">
        <v>2</v>
      </c>
      <c r="AM42" s="222">
        <v>0.5</v>
      </c>
      <c r="AN42" s="222"/>
      <c r="AO42" s="222">
        <v>1.5</v>
      </c>
      <c r="AP42" s="244">
        <v>1</v>
      </c>
      <c r="AQ42" s="222">
        <v>1</v>
      </c>
      <c r="AR42" s="222"/>
      <c r="AS42" s="222"/>
      <c r="AT42" s="222"/>
      <c r="AU42" s="244">
        <v>1</v>
      </c>
      <c r="AV42" s="222">
        <v>2</v>
      </c>
      <c r="AW42" s="222"/>
      <c r="AX42" s="222"/>
      <c r="AY42" s="222"/>
      <c r="AZ42" s="244">
        <v>1</v>
      </c>
      <c r="BA42" s="222">
        <v>1</v>
      </c>
      <c r="BB42" s="222"/>
      <c r="BC42" s="222"/>
      <c r="BD42" s="222"/>
      <c r="BE42" s="244">
        <v>1</v>
      </c>
      <c r="BF42" s="222"/>
      <c r="BG42" s="222"/>
      <c r="BH42" s="222"/>
      <c r="BI42" s="222"/>
      <c r="BJ42" s="244"/>
      <c r="BK42" s="222"/>
      <c r="BL42" s="222"/>
      <c r="BM42" s="222"/>
      <c r="BN42" s="222"/>
      <c r="BO42" s="244"/>
      <c r="BP42" s="222"/>
      <c r="BQ42" s="222"/>
      <c r="BR42" s="222"/>
      <c r="BS42" s="222"/>
      <c r="BT42" s="244"/>
      <c r="BU42" s="222"/>
      <c r="BV42" s="222"/>
      <c r="BW42" s="222"/>
      <c r="BX42" s="222"/>
      <c r="BY42" s="244"/>
      <c r="BZ42" s="222"/>
      <c r="CA42" s="222"/>
      <c r="CB42" s="222"/>
      <c r="CC42" s="222"/>
      <c r="CD42" s="244"/>
      <c r="CE42" s="222"/>
      <c r="CF42" s="222"/>
      <c r="CG42" s="222"/>
      <c r="CH42" s="222"/>
      <c r="CI42" s="244"/>
      <c r="CJ42" s="222"/>
      <c r="CK42" s="222"/>
      <c r="CL42" s="222"/>
      <c r="CM42" s="222"/>
      <c r="CN42" s="244"/>
      <c r="CO42" s="222"/>
      <c r="CP42" s="222"/>
      <c r="CQ42" s="222"/>
      <c r="CR42" s="222"/>
      <c r="CS42" s="244"/>
      <c r="CT42" s="222"/>
      <c r="CU42" s="222"/>
      <c r="CV42" s="222"/>
      <c r="CW42" s="222"/>
      <c r="CX42" s="244"/>
      <c r="CY42" s="222"/>
      <c r="CZ42" s="222"/>
      <c r="DA42" s="222"/>
      <c r="DB42" s="222"/>
      <c r="DC42" s="244"/>
      <c r="DD42" s="222"/>
      <c r="DE42" s="222"/>
      <c r="DF42" s="222"/>
      <c r="DG42" s="222"/>
      <c r="DH42" s="244"/>
      <c r="DI42" s="222"/>
      <c r="DJ42" s="222"/>
      <c r="DK42" s="222"/>
      <c r="DL42" s="222"/>
      <c r="DM42" s="244"/>
      <c r="DN42" s="222"/>
      <c r="DO42" s="222"/>
      <c r="DP42" s="222"/>
      <c r="DQ42" s="222"/>
      <c r="DR42" s="244"/>
      <c r="DS42" s="222"/>
      <c r="DT42" s="222"/>
      <c r="DU42" s="222"/>
      <c r="DV42" s="222"/>
      <c r="DW42" s="244"/>
      <c r="DX42" s="222"/>
      <c r="DY42" s="222"/>
      <c r="DZ42" s="222"/>
      <c r="EA42" s="222"/>
      <c r="EB42" s="244"/>
      <c r="EC42" s="222"/>
      <c r="ED42" s="222"/>
      <c r="EE42" s="222"/>
      <c r="EF42" s="222"/>
      <c r="EG42" s="244"/>
      <c r="EH42" s="222"/>
      <c r="EI42" s="222"/>
      <c r="EJ42" s="222"/>
      <c r="EK42" s="222"/>
      <c r="EL42" s="244"/>
      <c r="EM42" s="222"/>
      <c r="EN42" s="222"/>
      <c r="EO42" s="222"/>
      <c r="EP42" s="222"/>
      <c r="EQ42" s="223">
        <f t="shared" si="7"/>
        <v>7</v>
      </c>
      <c r="ER42" s="90">
        <f t="shared" si="2"/>
        <v>13</v>
      </c>
      <c r="ES42" s="231">
        <f t="shared" si="0"/>
        <v>6</v>
      </c>
      <c r="ET42" s="235">
        <f t="shared" si="3"/>
        <v>8.5</v>
      </c>
      <c r="EU42" s="236">
        <f t="shared" si="4"/>
        <v>0.5</v>
      </c>
      <c r="EV42" s="237">
        <f t="shared" si="5"/>
        <v>0</v>
      </c>
      <c r="EW42" s="239">
        <f t="shared" si="6"/>
        <v>1.5</v>
      </c>
      <c r="EX42" s="240"/>
      <c r="EY42" s="240"/>
      <c r="EZ42" s="232"/>
      <c r="FA42" s="233"/>
      <c r="FB42" s="234"/>
    </row>
    <row r="43" spans="1:158" ht="21" customHeight="1" thickBot="1" x14ac:dyDescent="0.3">
      <c r="A43" s="88" t="s">
        <v>22</v>
      </c>
      <c r="B43" s="113">
        <v>39</v>
      </c>
      <c r="C43" s="85" t="s">
        <v>65</v>
      </c>
      <c r="D43" s="81">
        <v>43976251</v>
      </c>
      <c r="E43" s="83">
        <v>43617</v>
      </c>
      <c r="F43" s="84" t="s">
        <v>22</v>
      </c>
      <c r="G43" s="244">
        <v>1</v>
      </c>
      <c r="H43" s="222"/>
      <c r="I43" s="222"/>
      <c r="J43" s="222"/>
      <c r="K43" s="222"/>
      <c r="L43" s="244">
        <v>1</v>
      </c>
      <c r="M43" s="222"/>
      <c r="N43" s="222"/>
      <c r="O43" s="222"/>
      <c r="P43" s="222"/>
      <c r="Q43" s="244">
        <v>1</v>
      </c>
      <c r="R43" s="222"/>
      <c r="S43" s="222"/>
      <c r="T43" s="222"/>
      <c r="U43" s="222"/>
      <c r="V43" s="244">
        <v>1</v>
      </c>
      <c r="W43" s="222"/>
      <c r="X43" s="222"/>
      <c r="Y43" s="222"/>
      <c r="Z43" s="222"/>
      <c r="AA43" s="244">
        <v>1</v>
      </c>
      <c r="AB43" s="222">
        <v>2</v>
      </c>
      <c r="AC43" s="222">
        <v>1</v>
      </c>
      <c r="AD43" s="222"/>
      <c r="AE43" s="222"/>
      <c r="AF43" s="244">
        <v>1</v>
      </c>
      <c r="AG43" s="222">
        <v>2</v>
      </c>
      <c r="AH43" s="222">
        <v>1</v>
      </c>
      <c r="AI43" s="222"/>
      <c r="AJ43" s="222"/>
      <c r="AK43" s="244">
        <v>1</v>
      </c>
      <c r="AL43" s="222">
        <v>2</v>
      </c>
      <c r="AM43" s="222">
        <v>1</v>
      </c>
      <c r="AN43" s="222"/>
      <c r="AO43" s="222"/>
      <c r="AP43" s="244">
        <v>1</v>
      </c>
      <c r="AQ43" s="222">
        <v>2</v>
      </c>
      <c r="AR43" s="222">
        <v>1</v>
      </c>
      <c r="AS43" s="222"/>
      <c r="AT43" s="222"/>
      <c r="AU43" s="244">
        <v>1</v>
      </c>
      <c r="AV43" s="222">
        <v>2</v>
      </c>
      <c r="AW43" s="222">
        <v>1</v>
      </c>
      <c r="AX43" s="222"/>
      <c r="AY43" s="222"/>
      <c r="AZ43" s="244">
        <v>1</v>
      </c>
      <c r="BA43" s="222"/>
      <c r="BB43" s="222"/>
      <c r="BC43" s="222"/>
      <c r="BD43" s="222"/>
      <c r="BE43" s="244">
        <v>1</v>
      </c>
      <c r="BF43" s="222"/>
      <c r="BG43" s="222"/>
      <c r="BH43" s="222"/>
      <c r="BI43" s="222"/>
      <c r="BJ43" s="244"/>
      <c r="BK43" s="222"/>
      <c r="BL43" s="222"/>
      <c r="BM43" s="222"/>
      <c r="BN43" s="222"/>
      <c r="BO43" s="244"/>
      <c r="BP43" s="222"/>
      <c r="BQ43" s="222"/>
      <c r="BR43" s="222"/>
      <c r="BS43" s="222"/>
      <c r="BT43" s="244"/>
      <c r="BU43" s="222"/>
      <c r="BV43" s="222"/>
      <c r="BW43" s="222"/>
      <c r="BX43" s="222"/>
      <c r="BY43" s="244"/>
      <c r="BZ43" s="222"/>
      <c r="CA43" s="222"/>
      <c r="CB43" s="222"/>
      <c r="CC43" s="222"/>
      <c r="CD43" s="244"/>
      <c r="CE43" s="222"/>
      <c r="CF43" s="222"/>
      <c r="CG43" s="222"/>
      <c r="CH43" s="222"/>
      <c r="CI43" s="244"/>
      <c r="CJ43" s="222"/>
      <c r="CK43" s="222"/>
      <c r="CL43" s="222"/>
      <c r="CM43" s="222"/>
      <c r="CN43" s="244"/>
      <c r="CO43" s="222"/>
      <c r="CP43" s="222"/>
      <c r="CQ43" s="222"/>
      <c r="CR43" s="222"/>
      <c r="CS43" s="244"/>
      <c r="CT43" s="222"/>
      <c r="CU43" s="222"/>
      <c r="CV43" s="222"/>
      <c r="CW43" s="222"/>
      <c r="CX43" s="244"/>
      <c r="CY43" s="222"/>
      <c r="CZ43" s="222"/>
      <c r="DA43" s="222"/>
      <c r="DB43" s="222"/>
      <c r="DC43" s="244"/>
      <c r="DD43" s="222"/>
      <c r="DE43" s="222"/>
      <c r="DF43" s="222"/>
      <c r="DG43" s="222"/>
      <c r="DH43" s="244"/>
      <c r="DI43" s="222"/>
      <c r="DJ43" s="222"/>
      <c r="DK43" s="222"/>
      <c r="DL43" s="222"/>
      <c r="DM43" s="244"/>
      <c r="DN43" s="222"/>
      <c r="DO43" s="222"/>
      <c r="DP43" s="222"/>
      <c r="DQ43" s="222"/>
      <c r="DR43" s="244"/>
      <c r="DS43" s="222"/>
      <c r="DT43" s="222"/>
      <c r="DU43" s="222"/>
      <c r="DV43" s="222"/>
      <c r="DW43" s="244"/>
      <c r="DX43" s="222"/>
      <c r="DY43" s="222"/>
      <c r="DZ43" s="222"/>
      <c r="EA43" s="222"/>
      <c r="EB43" s="244"/>
      <c r="EC43" s="222"/>
      <c r="ED43" s="222"/>
      <c r="EE43" s="222"/>
      <c r="EF43" s="222"/>
      <c r="EG43" s="244"/>
      <c r="EH43" s="222"/>
      <c r="EI43" s="222"/>
      <c r="EJ43" s="222"/>
      <c r="EK43" s="222"/>
      <c r="EL43" s="244"/>
      <c r="EM43" s="222"/>
      <c r="EN43" s="222"/>
      <c r="EO43" s="222"/>
      <c r="EP43" s="222"/>
      <c r="EQ43" s="223">
        <f t="shared" si="7"/>
        <v>7</v>
      </c>
      <c r="ER43" s="90">
        <f t="shared" si="2"/>
        <v>13</v>
      </c>
      <c r="ES43" s="231">
        <f t="shared" si="0"/>
        <v>6</v>
      </c>
      <c r="ET43" s="235">
        <f t="shared" si="3"/>
        <v>10</v>
      </c>
      <c r="EU43" s="236">
        <f t="shared" si="4"/>
        <v>5</v>
      </c>
      <c r="EV43" s="237">
        <f t="shared" si="5"/>
        <v>0</v>
      </c>
      <c r="EW43" s="239">
        <f t="shared" si="6"/>
        <v>0</v>
      </c>
      <c r="EX43" s="240"/>
      <c r="EY43" s="240"/>
      <c r="EZ43" s="232"/>
      <c r="FA43" s="233"/>
      <c r="FB43" s="234"/>
    </row>
    <row r="44" spans="1:158" ht="15.75" thickBot="1" x14ac:dyDescent="0.3">
      <c r="A44" s="88" t="s">
        <v>126</v>
      </c>
      <c r="B44" s="81">
        <v>40</v>
      </c>
      <c r="C44" s="85" t="s">
        <v>67</v>
      </c>
      <c r="D44" s="81">
        <v>41696368</v>
      </c>
      <c r="E44" s="83">
        <v>43617</v>
      </c>
      <c r="F44" s="84" t="s">
        <v>15</v>
      </c>
      <c r="G44" s="244">
        <v>1</v>
      </c>
      <c r="H44" s="222"/>
      <c r="I44" s="222"/>
      <c r="J44" s="222"/>
      <c r="K44" s="222"/>
      <c r="L44" s="244">
        <v>1</v>
      </c>
      <c r="M44" s="222"/>
      <c r="N44" s="222"/>
      <c r="O44" s="222"/>
      <c r="P44" s="222"/>
      <c r="Q44" s="244">
        <v>1</v>
      </c>
      <c r="R44" s="222"/>
      <c r="S44" s="222"/>
      <c r="T44" s="222"/>
      <c r="U44" s="222"/>
      <c r="V44" s="244">
        <v>1</v>
      </c>
      <c r="W44" s="222"/>
      <c r="X44" s="222"/>
      <c r="Y44" s="222"/>
      <c r="Z44" s="222"/>
      <c r="AA44" s="244">
        <v>1</v>
      </c>
      <c r="AB44" s="222"/>
      <c r="AC44" s="222"/>
      <c r="AD44" s="222"/>
      <c r="AE44" s="222"/>
      <c r="AF44" s="244">
        <v>1</v>
      </c>
      <c r="AG44" s="222"/>
      <c r="AH44" s="222"/>
      <c r="AI44" s="222"/>
      <c r="AJ44" s="222"/>
      <c r="AK44" s="244">
        <v>1</v>
      </c>
      <c r="AL44" s="222"/>
      <c r="AM44" s="222"/>
      <c r="AN44" s="222"/>
      <c r="AO44" s="222"/>
      <c r="AP44" s="244">
        <v>1</v>
      </c>
      <c r="AQ44" s="222"/>
      <c r="AR44" s="222"/>
      <c r="AS44" s="222"/>
      <c r="AT44" s="222"/>
      <c r="AU44" s="244">
        <v>1</v>
      </c>
      <c r="AV44" s="222"/>
      <c r="AW44" s="222"/>
      <c r="AX44" s="222"/>
      <c r="AY44" s="222"/>
      <c r="AZ44" s="244">
        <v>1</v>
      </c>
      <c r="BA44" s="222"/>
      <c r="BB44" s="222"/>
      <c r="BC44" s="222"/>
      <c r="BD44" s="222"/>
      <c r="BE44" s="244">
        <v>1</v>
      </c>
      <c r="BF44" s="222"/>
      <c r="BG44" s="222"/>
      <c r="BH44" s="222"/>
      <c r="BI44" s="222"/>
      <c r="BJ44" s="244"/>
      <c r="BK44" s="222"/>
      <c r="BL44" s="222"/>
      <c r="BM44" s="222"/>
      <c r="BN44" s="222"/>
      <c r="BO44" s="244"/>
      <c r="BP44" s="222"/>
      <c r="BQ44" s="222"/>
      <c r="BR44" s="222"/>
      <c r="BS44" s="222"/>
      <c r="BT44" s="244"/>
      <c r="BU44" s="222"/>
      <c r="BV44" s="222"/>
      <c r="BW44" s="222"/>
      <c r="BX44" s="222"/>
      <c r="BY44" s="244"/>
      <c r="BZ44" s="222"/>
      <c r="CA44" s="222"/>
      <c r="CB44" s="222"/>
      <c r="CC44" s="222"/>
      <c r="CD44" s="244"/>
      <c r="CE44" s="222"/>
      <c r="CF44" s="222"/>
      <c r="CG44" s="222"/>
      <c r="CH44" s="222"/>
      <c r="CI44" s="244"/>
      <c r="CJ44" s="222"/>
      <c r="CK44" s="222"/>
      <c r="CL44" s="222"/>
      <c r="CM44" s="222"/>
      <c r="CN44" s="244"/>
      <c r="CO44" s="222"/>
      <c r="CP44" s="222"/>
      <c r="CQ44" s="222"/>
      <c r="CR44" s="222"/>
      <c r="CS44" s="244"/>
      <c r="CT44" s="222"/>
      <c r="CU44" s="222"/>
      <c r="CV44" s="222"/>
      <c r="CW44" s="222"/>
      <c r="CX44" s="244"/>
      <c r="CY44" s="222"/>
      <c r="CZ44" s="222"/>
      <c r="DA44" s="222"/>
      <c r="DB44" s="222"/>
      <c r="DC44" s="244"/>
      <c r="DD44" s="222"/>
      <c r="DE44" s="222"/>
      <c r="DF44" s="222"/>
      <c r="DG44" s="222"/>
      <c r="DH44" s="244"/>
      <c r="DI44" s="222"/>
      <c r="DJ44" s="222"/>
      <c r="DK44" s="222"/>
      <c r="DL44" s="222"/>
      <c r="DM44" s="244"/>
      <c r="DN44" s="222"/>
      <c r="DO44" s="222"/>
      <c r="DP44" s="222"/>
      <c r="DQ44" s="222"/>
      <c r="DR44" s="244"/>
      <c r="DS44" s="222"/>
      <c r="DT44" s="222"/>
      <c r="DU44" s="222"/>
      <c r="DV44" s="222"/>
      <c r="DW44" s="244"/>
      <c r="DX44" s="222"/>
      <c r="DY44" s="222"/>
      <c r="DZ44" s="222"/>
      <c r="EA44" s="222"/>
      <c r="EB44" s="244"/>
      <c r="EC44" s="222"/>
      <c r="ED44" s="222"/>
      <c r="EE44" s="222"/>
      <c r="EF44" s="222"/>
      <c r="EG44" s="244"/>
      <c r="EH44" s="222"/>
      <c r="EI44" s="222"/>
      <c r="EJ44" s="222"/>
      <c r="EK44" s="222"/>
      <c r="EL44" s="244"/>
      <c r="EM44" s="222"/>
      <c r="EN44" s="222"/>
      <c r="EO44" s="222"/>
      <c r="EP44" s="222"/>
      <c r="EQ44" s="223">
        <f t="shared" si="7"/>
        <v>7</v>
      </c>
      <c r="ER44" s="90">
        <f t="shared" si="2"/>
        <v>13</v>
      </c>
      <c r="ES44" s="231">
        <f t="shared" si="0"/>
        <v>6</v>
      </c>
      <c r="ET44" s="235">
        <f t="shared" si="3"/>
        <v>0</v>
      </c>
      <c r="EU44" s="236">
        <f t="shared" si="4"/>
        <v>0</v>
      </c>
      <c r="EV44" s="237">
        <f t="shared" si="5"/>
        <v>0</v>
      </c>
      <c r="EW44" s="239">
        <f t="shared" si="6"/>
        <v>0</v>
      </c>
      <c r="EX44" s="240"/>
      <c r="EY44" s="240"/>
      <c r="EZ44" s="232"/>
      <c r="FA44" s="233"/>
      <c r="FB44" s="234"/>
    </row>
    <row r="45" spans="1:158" ht="15.75" thickBot="1" x14ac:dyDescent="0.3">
      <c r="A45" s="88"/>
      <c r="B45" s="113">
        <v>41</v>
      </c>
      <c r="C45" s="85" t="s">
        <v>144</v>
      </c>
      <c r="D45" s="81">
        <v>48424598</v>
      </c>
      <c r="E45" s="83">
        <v>44210</v>
      </c>
      <c r="F45" s="84" t="s">
        <v>15</v>
      </c>
      <c r="G45" s="244">
        <v>1</v>
      </c>
      <c r="H45" s="222">
        <v>1</v>
      </c>
      <c r="I45" s="222"/>
      <c r="J45" s="222"/>
      <c r="K45" s="222"/>
      <c r="L45" s="244">
        <v>1</v>
      </c>
      <c r="M45" s="222">
        <v>1.5</v>
      </c>
      <c r="N45" s="222"/>
      <c r="O45" s="222"/>
      <c r="P45" s="222">
        <v>0.5</v>
      </c>
      <c r="Q45" s="244">
        <v>1</v>
      </c>
      <c r="R45" s="222"/>
      <c r="S45" s="222"/>
      <c r="T45" s="222"/>
      <c r="U45" s="222"/>
      <c r="V45" s="244">
        <v>1</v>
      </c>
      <c r="W45" s="222"/>
      <c r="X45" s="222"/>
      <c r="Y45" s="222"/>
      <c r="Z45" s="222"/>
      <c r="AA45" s="244">
        <v>1</v>
      </c>
      <c r="AB45" s="222"/>
      <c r="AC45" s="222"/>
      <c r="AD45" s="222"/>
      <c r="AE45" s="222"/>
      <c r="AF45" s="244">
        <v>1</v>
      </c>
      <c r="AG45" s="222"/>
      <c r="AH45" s="222"/>
      <c r="AI45" s="222"/>
      <c r="AJ45" s="222"/>
      <c r="AK45" s="244">
        <v>1</v>
      </c>
      <c r="AL45" s="222"/>
      <c r="AM45" s="222"/>
      <c r="AN45" s="222"/>
      <c r="AO45" s="222"/>
      <c r="AP45" s="244">
        <v>0</v>
      </c>
      <c r="AQ45" s="222"/>
      <c r="AR45" s="222"/>
      <c r="AS45" s="222"/>
      <c r="AT45" s="222"/>
      <c r="AU45" s="244">
        <v>0</v>
      </c>
      <c r="AV45" s="222"/>
      <c r="AW45" s="222"/>
      <c r="AX45" s="222"/>
      <c r="AY45" s="222"/>
      <c r="AZ45" s="244">
        <v>0</v>
      </c>
      <c r="BA45" s="222"/>
      <c r="BB45" s="222"/>
      <c r="BC45" s="222"/>
      <c r="BD45" s="222"/>
      <c r="BE45" s="244">
        <v>0</v>
      </c>
      <c r="BF45" s="222"/>
      <c r="BG45" s="222"/>
      <c r="BH45" s="222"/>
      <c r="BI45" s="222"/>
      <c r="BJ45" s="244"/>
      <c r="BK45" s="222"/>
      <c r="BL45" s="222"/>
      <c r="BM45" s="222"/>
      <c r="BN45" s="222"/>
      <c r="BO45" s="244"/>
      <c r="BP45" s="222"/>
      <c r="BQ45" s="222"/>
      <c r="BR45" s="222"/>
      <c r="BS45" s="222"/>
      <c r="BT45" s="244"/>
      <c r="BU45" s="222"/>
      <c r="BV45" s="222"/>
      <c r="BW45" s="222"/>
      <c r="BX45" s="222"/>
      <c r="BY45" s="244"/>
      <c r="BZ45" s="222"/>
      <c r="CA45" s="222"/>
      <c r="CB45" s="222"/>
      <c r="CC45" s="222"/>
      <c r="CD45" s="244"/>
      <c r="CE45" s="222"/>
      <c r="CF45" s="222"/>
      <c r="CG45" s="222"/>
      <c r="CH45" s="222"/>
      <c r="CI45" s="244"/>
      <c r="CJ45" s="222"/>
      <c r="CK45" s="222"/>
      <c r="CL45" s="222"/>
      <c r="CM45" s="222"/>
      <c r="CN45" s="244"/>
      <c r="CO45" s="222"/>
      <c r="CP45" s="222"/>
      <c r="CQ45" s="222"/>
      <c r="CR45" s="222"/>
      <c r="CS45" s="244"/>
      <c r="CT45" s="222"/>
      <c r="CU45" s="222"/>
      <c r="CV45" s="222"/>
      <c r="CW45" s="222"/>
      <c r="CX45" s="244"/>
      <c r="CY45" s="222"/>
      <c r="CZ45" s="222"/>
      <c r="DA45" s="222"/>
      <c r="DB45" s="222"/>
      <c r="DC45" s="244"/>
      <c r="DD45" s="222"/>
      <c r="DE45" s="222"/>
      <c r="DF45" s="222"/>
      <c r="DG45" s="222"/>
      <c r="DH45" s="244"/>
      <c r="DI45" s="222"/>
      <c r="DJ45" s="222"/>
      <c r="DK45" s="222"/>
      <c r="DL45" s="222"/>
      <c r="DM45" s="244"/>
      <c r="DN45" s="222"/>
      <c r="DO45" s="222"/>
      <c r="DP45" s="222"/>
      <c r="DQ45" s="222"/>
      <c r="DR45" s="244"/>
      <c r="DS45" s="222"/>
      <c r="DT45" s="222"/>
      <c r="DU45" s="222"/>
      <c r="DV45" s="222"/>
      <c r="DW45" s="244"/>
      <c r="DX45" s="222"/>
      <c r="DY45" s="222"/>
      <c r="DZ45" s="222"/>
      <c r="EA45" s="222"/>
      <c r="EB45" s="244"/>
      <c r="EC45" s="222"/>
      <c r="ED45" s="222"/>
      <c r="EE45" s="222"/>
      <c r="EF45" s="222"/>
      <c r="EG45" s="244"/>
      <c r="EH45" s="222"/>
      <c r="EI45" s="222"/>
      <c r="EJ45" s="222"/>
      <c r="EK45" s="222"/>
      <c r="EL45" s="244"/>
      <c r="EM45" s="222"/>
      <c r="EN45" s="222"/>
      <c r="EO45" s="222"/>
      <c r="EP45" s="222"/>
      <c r="EQ45" s="223">
        <f t="shared" si="7"/>
        <v>6</v>
      </c>
      <c r="ER45" s="90">
        <f t="shared" si="2"/>
        <v>9</v>
      </c>
      <c r="ES45" s="231">
        <f t="shared" si="0"/>
        <v>3</v>
      </c>
      <c r="ET45" s="235">
        <f t="shared" si="3"/>
        <v>2.5</v>
      </c>
      <c r="EU45" s="236">
        <f t="shared" si="4"/>
        <v>0</v>
      </c>
      <c r="EV45" s="237">
        <f t="shared" si="5"/>
        <v>0</v>
      </c>
      <c r="EW45" s="239">
        <f t="shared" si="6"/>
        <v>0.5</v>
      </c>
      <c r="EX45" s="240"/>
      <c r="EY45" s="240"/>
      <c r="EZ45" s="232"/>
      <c r="FA45" s="233"/>
      <c r="FB45" s="234"/>
    </row>
    <row r="46" spans="1:158" ht="15.75" thickBot="1" x14ac:dyDescent="0.3">
      <c r="A46" s="88" t="s">
        <v>124</v>
      </c>
      <c r="B46" s="81">
        <v>42</v>
      </c>
      <c r="C46" s="43" t="s">
        <v>68</v>
      </c>
      <c r="D46" s="81" t="s">
        <v>69</v>
      </c>
      <c r="E46" s="83">
        <v>43617</v>
      </c>
      <c r="F46" s="84" t="s">
        <v>15</v>
      </c>
      <c r="G46" s="244">
        <v>1</v>
      </c>
      <c r="H46" s="222">
        <v>1.5</v>
      </c>
      <c r="I46" s="222"/>
      <c r="J46" s="222"/>
      <c r="K46" s="222"/>
      <c r="L46" s="244">
        <v>1</v>
      </c>
      <c r="M46" s="222">
        <v>2</v>
      </c>
      <c r="N46" s="222"/>
      <c r="O46" s="222"/>
      <c r="P46" s="222"/>
      <c r="Q46" s="244">
        <v>1</v>
      </c>
      <c r="R46" s="222">
        <v>1</v>
      </c>
      <c r="S46" s="222"/>
      <c r="T46" s="222"/>
      <c r="U46" s="222"/>
      <c r="V46" s="244">
        <v>1</v>
      </c>
      <c r="W46" s="222"/>
      <c r="X46" s="222"/>
      <c r="Y46" s="222"/>
      <c r="Z46" s="222"/>
      <c r="AA46" s="244">
        <v>1</v>
      </c>
      <c r="AB46" s="222"/>
      <c r="AC46" s="222"/>
      <c r="AD46" s="222"/>
      <c r="AE46" s="222"/>
      <c r="AF46" s="244">
        <v>1</v>
      </c>
      <c r="AG46" s="222"/>
      <c r="AH46" s="222"/>
      <c r="AI46" s="222"/>
      <c r="AJ46" s="222"/>
      <c r="AK46" s="244">
        <v>1</v>
      </c>
      <c r="AL46" s="222">
        <v>2</v>
      </c>
      <c r="AM46" s="222"/>
      <c r="AN46" s="222"/>
      <c r="AO46" s="222"/>
      <c r="AP46" s="244">
        <v>1</v>
      </c>
      <c r="AQ46" s="222">
        <v>2</v>
      </c>
      <c r="AR46" s="222"/>
      <c r="AS46" s="222"/>
      <c r="AT46" s="222"/>
      <c r="AU46" s="244">
        <v>1</v>
      </c>
      <c r="AV46" s="222">
        <v>2</v>
      </c>
      <c r="AW46" s="222"/>
      <c r="AX46" s="222"/>
      <c r="AY46" s="222"/>
      <c r="AZ46" s="244">
        <v>1</v>
      </c>
      <c r="BA46" s="222"/>
      <c r="BB46" s="222"/>
      <c r="BC46" s="222"/>
      <c r="BD46" s="222"/>
      <c r="BE46" s="244">
        <v>1</v>
      </c>
      <c r="BF46" s="222"/>
      <c r="BG46" s="222"/>
      <c r="BH46" s="222"/>
      <c r="BI46" s="222"/>
      <c r="BJ46" s="244"/>
      <c r="BK46" s="222"/>
      <c r="BL46" s="222"/>
      <c r="BM46" s="222"/>
      <c r="BN46" s="222"/>
      <c r="BO46" s="244"/>
      <c r="BP46" s="222"/>
      <c r="BQ46" s="222"/>
      <c r="BR46" s="222"/>
      <c r="BS46" s="222"/>
      <c r="BT46" s="244"/>
      <c r="BU46" s="222"/>
      <c r="BV46" s="222"/>
      <c r="BW46" s="222"/>
      <c r="BX46" s="222"/>
      <c r="BY46" s="244"/>
      <c r="BZ46" s="222"/>
      <c r="CA46" s="222"/>
      <c r="CB46" s="222"/>
      <c r="CC46" s="222"/>
      <c r="CD46" s="244"/>
      <c r="CE46" s="222"/>
      <c r="CF46" s="222"/>
      <c r="CG46" s="222"/>
      <c r="CH46" s="222"/>
      <c r="CI46" s="244"/>
      <c r="CJ46" s="222"/>
      <c r="CK46" s="222"/>
      <c r="CL46" s="222"/>
      <c r="CM46" s="222"/>
      <c r="CN46" s="244"/>
      <c r="CO46" s="222"/>
      <c r="CP46" s="222"/>
      <c r="CQ46" s="222"/>
      <c r="CR46" s="222"/>
      <c r="CS46" s="244"/>
      <c r="CT46" s="222"/>
      <c r="CU46" s="222"/>
      <c r="CV46" s="222"/>
      <c r="CW46" s="222"/>
      <c r="CX46" s="244"/>
      <c r="CY46" s="222"/>
      <c r="CZ46" s="222"/>
      <c r="DA46" s="222"/>
      <c r="DB46" s="222"/>
      <c r="DC46" s="244"/>
      <c r="DD46" s="222"/>
      <c r="DE46" s="222"/>
      <c r="DF46" s="222"/>
      <c r="DG46" s="222"/>
      <c r="DH46" s="244"/>
      <c r="DI46" s="222"/>
      <c r="DJ46" s="222"/>
      <c r="DK46" s="222"/>
      <c r="DL46" s="222"/>
      <c r="DM46" s="244"/>
      <c r="DN46" s="222"/>
      <c r="DO46" s="222"/>
      <c r="DP46" s="222"/>
      <c r="DQ46" s="222"/>
      <c r="DR46" s="244"/>
      <c r="DS46" s="222"/>
      <c r="DT46" s="222"/>
      <c r="DU46" s="222"/>
      <c r="DV46" s="222"/>
      <c r="DW46" s="244"/>
      <c r="DX46" s="222"/>
      <c r="DY46" s="222"/>
      <c r="DZ46" s="222"/>
      <c r="EA46" s="222"/>
      <c r="EB46" s="244"/>
      <c r="EC46" s="222"/>
      <c r="ED46" s="222"/>
      <c r="EE46" s="222"/>
      <c r="EF46" s="222"/>
      <c r="EG46" s="244"/>
      <c r="EH46" s="222"/>
      <c r="EI46" s="222"/>
      <c r="EJ46" s="222"/>
      <c r="EK46" s="222"/>
      <c r="EL46" s="244"/>
      <c r="EM46" s="222"/>
      <c r="EN46" s="222"/>
      <c r="EO46" s="222"/>
      <c r="EP46" s="222"/>
      <c r="EQ46" s="223">
        <f t="shared" si="7"/>
        <v>7</v>
      </c>
      <c r="ER46" s="90">
        <f t="shared" si="2"/>
        <v>13</v>
      </c>
      <c r="ES46" s="231">
        <f t="shared" si="0"/>
        <v>6</v>
      </c>
      <c r="ET46" s="235">
        <f t="shared" si="3"/>
        <v>10.5</v>
      </c>
      <c r="EU46" s="236">
        <f t="shared" si="4"/>
        <v>0</v>
      </c>
      <c r="EV46" s="237">
        <f t="shared" si="5"/>
        <v>0</v>
      </c>
      <c r="EW46" s="239">
        <f t="shared" si="6"/>
        <v>0</v>
      </c>
      <c r="EX46" s="240"/>
      <c r="EY46" s="240"/>
      <c r="EZ46" s="232"/>
      <c r="FA46" s="233"/>
      <c r="FB46" s="234"/>
    </row>
    <row r="47" spans="1:158" ht="15.75" thickBot="1" x14ac:dyDescent="0.3">
      <c r="A47" s="88"/>
      <c r="B47" s="113">
        <v>43</v>
      </c>
      <c r="C47" s="85" t="s">
        <v>145</v>
      </c>
      <c r="D47" s="81">
        <v>70556653</v>
      </c>
      <c r="E47" s="83">
        <v>44217</v>
      </c>
      <c r="F47" s="84" t="s">
        <v>15</v>
      </c>
      <c r="G47" s="244">
        <v>1</v>
      </c>
      <c r="H47" s="222">
        <v>1</v>
      </c>
      <c r="I47" s="222"/>
      <c r="J47" s="222"/>
      <c r="K47" s="222"/>
      <c r="L47" s="244">
        <v>1</v>
      </c>
      <c r="M47" s="222"/>
      <c r="N47" s="222"/>
      <c r="O47" s="222"/>
      <c r="P47" s="222"/>
      <c r="Q47" s="244">
        <v>1</v>
      </c>
      <c r="R47" s="222"/>
      <c r="S47" s="222"/>
      <c r="T47" s="222"/>
      <c r="U47" s="222"/>
      <c r="V47" s="244">
        <v>1</v>
      </c>
      <c r="W47" s="222"/>
      <c r="X47" s="222"/>
      <c r="Y47" s="222"/>
      <c r="Z47" s="222"/>
      <c r="AA47" s="244">
        <v>1</v>
      </c>
      <c r="AB47" s="222"/>
      <c r="AC47" s="222"/>
      <c r="AD47" s="222"/>
      <c r="AE47" s="222"/>
      <c r="AF47" s="244">
        <v>1</v>
      </c>
      <c r="AG47" s="222"/>
      <c r="AH47" s="222"/>
      <c r="AI47" s="222"/>
      <c r="AJ47" s="222"/>
      <c r="AK47" s="244">
        <v>1</v>
      </c>
      <c r="AL47" s="222"/>
      <c r="AM47" s="222"/>
      <c r="AN47" s="222"/>
      <c r="AO47" s="222"/>
      <c r="AP47" s="244">
        <v>1</v>
      </c>
      <c r="AQ47" s="222">
        <v>2</v>
      </c>
      <c r="AR47" s="222"/>
      <c r="AS47" s="222"/>
      <c r="AT47" s="222"/>
      <c r="AU47" s="244">
        <v>1</v>
      </c>
      <c r="AV47" s="222"/>
      <c r="AW47" s="222"/>
      <c r="AX47" s="222"/>
      <c r="AY47" s="222"/>
      <c r="AZ47" s="244">
        <v>1</v>
      </c>
      <c r="BA47" s="222"/>
      <c r="BB47" s="222"/>
      <c r="BC47" s="222"/>
      <c r="BD47" s="222"/>
      <c r="BE47" s="244">
        <v>1</v>
      </c>
      <c r="BF47" s="222"/>
      <c r="BG47" s="222"/>
      <c r="BH47" s="222"/>
      <c r="BI47" s="222"/>
      <c r="BJ47" s="244"/>
      <c r="BK47" s="222"/>
      <c r="BL47" s="222"/>
      <c r="BM47" s="222"/>
      <c r="BN47" s="222"/>
      <c r="BO47" s="244"/>
      <c r="BP47" s="222"/>
      <c r="BQ47" s="222"/>
      <c r="BR47" s="222"/>
      <c r="BS47" s="222"/>
      <c r="BT47" s="244"/>
      <c r="BU47" s="222"/>
      <c r="BV47" s="222"/>
      <c r="BW47" s="222"/>
      <c r="BX47" s="222"/>
      <c r="BY47" s="244"/>
      <c r="BZ47" s="222"/>
      <c r="CA47" s="222"/>
      <c r="CB47" s="222"/>
      <c r="CC47" s="222"/>
      <c r="CD47" s="244"/>
      <c r="CE47" s="222"/>
      <c r="CF47" s="222"/>
      <c r="CG47" s="222"/>
      <c r="CH47" s="222"/>
      <c r="CI47" s="244"/>
      <c r="CJ47" s="222"/>
      <c r="CK47" s="222"/>
      <c r="CL47" s="222"/>
      <c r="CM47" s="222"/>
      <c r="CN47" s="244"/>
      <c r="CO47" s="222"/>
      <c r="CP47" s="222"/>
      <c r="CQ47" s="222"/>
      <c r="CR47" s="222"/>
      <c r="CS47" s="244"/>
      <c r="CT47" s="222"/>
      <c r="CU47" s="222"/>
      <c r="CV47" s="222"/>
      <c r="CW47" s="222"/>
      <c r="CX47" s="244"/>
      <c r="CY47" s="222"/>
      <c r="CZ47" s="222"/>
      <c r="DA47" s="222"/>
      <c r="DB47" s="222"/>
      <c r="DC47" s="244"/>
      <c r="DD47" s="222"/>
      <c r="DE47" s="222"/>
      <c r="DF47" s="222"/>
      <c r="DG47" s="222"/>
      <c r="DH47" s="244"/>
      <c r="DI47" s="222"/>
      <c r="DJ47" s="222"/>
      <c r="DK47" s="222"/>
      <c r="DL47" s="222"/>
      <c r="DM47" s="244"/>
      <c r="DN47" s="222"/>
      <c r="DO47" s="222"/>
      <c r="DP47" s="222"/>
      <c r="DQ47" s="222"/>
      <c r="DR47" s="244"/>
      <c r="DS47" s="222"/>
      <c r="DT47" s="222"/>
      <c r="DU47" s="222"/>
      <c r="DV47" s="222"/>
      <c r="DW47" s="244"/>
      <c r="DX47" s="222"/>
      <c r="DY47" s="222"/>
      <c r="DZ47" s="222"/>
      <c r="EA47" s="222"/>
      <c r="EB47" s="244"/>
      <c r="EC47" s="222"/>
      <c r="ED47" s="222"/>
      <c r="EE47" s="222"/>
      <c r="EF47" s="222"/>
      <c r="EG47" s="244"/>
      <c r="EH47" s="222"/>
      <c r="EI47" s="222"/>
      <c r="EJ47" s="222"/>
      <c r="EK47" s="222"/>
      <c r="EL47" s="244"/>
      <c r="EM47" s="222"/>
      <c r="EN47" s="222"/>
      <c r="EO47" s="222"/>
      <c r="EP47" s="222"/>
      <c r="EQ47" s="223">
        <f t="shared" si="7"/>
        <v>7</v>
      </c>
      <c r="ER47" s="90">
        <f t="shared" si="2"/>
        <v>13</v>
      </c>
      <c r="ES47" s="231">
        <f t="shared" si="0"/>
        <v>6</v>
      </c>
      <c r="ET47" s="235">
        <f t="shared" si="3"/>
        <v>3</v>
      </c>
      <c r="EU47" s="236">
        <f t="shared" si="4"/>
        <v>0</v>
      </c>
      <c r="EV47" s="237">
        <f t="shared" si="5"/>
        <v>0</v>
      </c>
      <c r="EW47" s="239">
        <f t="shared" si="6"/>
        <v>0</v>
      </c>
      <c r="EX47" s="240"/>
      <c r="EY47" s="240"/>
      <c r="EZ47" s="232"/>
      <c r="FA47" s="233"/>
      <c r="FB47" s="234"/>
    </row>
    <row r="48" spans="1:158" ht="15.75" thickBot="1" x14ac:dyDescent="0.3">
      <c r="A48" s="88" t="s">
        <v>124</v>
      </c>
      <c r="B48" s="81">
        <v>44</v>
      </c>
      <c r="C48" s="43" t="s">
        <v>72</v>
      </c>
      <c r="D48" s="81">
        <v>48356563</v>
      </c>
      <c r="E48" s="83">
        <v>43617</v>
      </c>
      <c r="F48" s="84" t="s">
        <v>15</v>
      </c>
      <c r="G48" s="244">
        <v>1</v>
      </c>
      <c r="H48" s="222">
        <v>1</v>
      </c>
      <c r="I48" s="222"/>
      <c r="J48" s="222"/>
      <c r="K48" s="222"/>
      <c r="L48" s="244">
        <v>1</v>
      </c>
      <c r="M48" s="222">
        <v>1.5</v>
      </c>
      <c r="N48" s="222"/>
      <c r="O48" s="222"/>
      <c r="P48" s="222">
        <v>0.5</v>
      </c>
      <c r="Q48" s="244">
        <v>1</v>
      </c>
      <c r="R48" s="222">
        <v>1</v>
      </c>
      <c r="S48" s="222"/>
      <c r="T48" s="222"/>
      <c r="U48" s="222"/>
      <c r="V48" s="244">
        <v>1</v>
      </c>
      <c r="W48" s="222"/>
      <c r="X48" s="222"/>
      <c r="Y48" s="222"/>
      <c r="Z48" s="222"/>
      <c r="AA48" s="244">
        <v>1</v>
      </c>
      <c r="AB48" s="222"/>
      <c r="AC48" s="222"/>
      <c r="AD48" s="222"/>
      <c r="AE48" s="222"/>
      <c r="AF48" s="244">
        <v>1</v>
      </c>
      <c r="AG48" s="222"/>
      <c r="AH48" s="222"/>
      <c r="AI48" s="222"/>
      <c r="AJ48" s="222"/>
      <c r="AK48" s="244">
        <v>1</v>
      </c>
      <c r="AL48" s="222">
        <v>2</v>
      </c>
      <c r="AM48" s="222"/>
      <c r="AN48" s="222"/>
      <c r="AO48" s="222"/>
      <c r="AP48" s="244">
        <v>1</v>
      </c>
      <c r="AQ48" s="222">
        <v>2</v>
      </c>
      <c r="AR48" s="222"/>
      <c r="AS48" s="222"/>
      <c r="AT48" s="222"/>
      <c r="AU48" s="244">
        <v>1</v>
      </c>
      <c r="AV48" s="222">
        <v>2</v>
      </c>
      <c r="AW48" s="222"/>
      <c r="AX48" s="222"/>
      <c r="AY48" s="222"/>
      <c r="AZ48" s="244">
        <v>0</v>
      </c>
      <c r="BA48" s="222"/>
      <c r="BB48" s="222"/>
      <c r="BC48" s="222"/>
      <c r="BD48" s="222"/>
      <c r="BE48" s="244">
        <v>1</v>
      </c>
      <c r="BF48" s="222"/>
      <c r="BG48" s="222"/>
      <c r="BH48" s="222"/>
      <c r="BI48" s="222"/>
      <c r="BJ48" s="244"/>
      <c r="BK48" s="222"/>
      <c r="BL48" s="222"/>
      <c r="BM48" s="222"/>
      <c r="BN48" s="222"/>
      <c r="BO48" s="244"/>
      <c r="BP48" s="222"/>
      <c r="BQ48" s="222"/>
      <c r="BR48" s="222"/>
      <c r="BS48" s="222"/>
      <c r="BT48" s="244"/>
      <c r="BU48" s="222"/>
      <c r="BV48" s="222"/>
      <c r="BW48" s="222"/>
      <c r="BX48" s="222"/>
      <c r="BY48" s="244"/>
      <c r="BZ48" s="222"/>
      <c r="CA48" s="222"/>
      <c r="CB48" s="222"/>
      <c r="CC48" s="222"/>
      <c r="CD48" s="244"/>
      <c r="CE48" s="222"/>
      <c r="CF48" s="222"/>
      <c r="CG48" s="222"/>
      <c r="CH48" s="222"/>
      <c r="CI48" s="244"/>
      <c r="CJ48" s="222"/>
      <c r="CK48" s="222"/>
      <c r="CL48" s="222"/>
      <c r="CM48" s="222"/>
      <c r="CN48" s="244"/>
      <c r="CO48" s="222"/>
      <c r="CP48" s="222"/>
      <c r="CQ48" s="222"/>
      <c r="CR48" s="222"/>
      <c r="CS48" s="244"/>
      <c r="CT48" s="222"/>
      <c r="CU48" s="222"/>
      <c r="CV48" s="222"/>
      <c r="CW48" s="222"/>
      <c r="CX48" s="244"/>
      <c r="CY48" s="222"/>
      <c r="CZ48" s="222"/>
      <c r="DA48" s="222"/>
      <c r="DB48" s="222"/>
      <c r="DC48" s="244"/>
      <c r="DD48" s="222"/>
      <c r="DE48" s="222"/>
      <c r="DF48" s="222"/>
      <c r="DG48" s="222"/>
      <c r="DH48" s="244"/>
      <c r="DI48" s="222"/>
      <c r="DJ48" s="222"/>
      <c r="DK48" s="222"/>
      <c r="DL48" s="222"/>
      <c r="DM48" s="244"/>
      <c r="DN48" s="222"/>
      <c r="DO48" s="222"/>
      <c r="DP48" s="222"/>
      <c r="DQ48" s="222"/>
      <c r="DR48" s="244"/>
      <c r="DS48" s="222"/>
      <c r="DT48" s="222"/>
      <c r="DU48" s="222"/>
      <c r="DV48" s="222"/>
      <c r="DW48" s="244"/>
      <c r="DX48" s="222"/>
      <c r="DY48" s="222"/>
      <c r="DZ48" s="222"/>
      <c r="EA48" s="222"/>
      <c r="EB48" s="244"/>
      <c r="EC48" s="222"/>
      <c r="ED48" s="222"/>
      <c r="EE48" s="222"/>
      <c r="EF48" s="222"/>
      <c r="EG48" s="244"/>
      <c r="EH48" s="222"/>
      <c r="EI48" s="222"/>
      <c r="EJ48" s="222"/>
      <c r="EK48" s="222"/>
      <c r="EL48" s="244"/>
      <c r="EM48" s="222"/>
      <c r="EN48" s="222"/>
      <c r="EO48" s="222"/>
      <c r="EP48" s="222"/>
      <c r="EQ48" s="223">
        <f t="shared" si="7"/>
        <v>7</v>
      </c>
      <c r="ER48" s="90">
        <f t="shared" si="2"/>
        <v>12</v>
      </c>
      <c r="ES48" s="231">
        <f t="shared" si="0"/>
        <v>5</v>
      </c>
      <c r="ET48" s="235">
        <f t="shared" si="3"/>
        <v>9.5</v>
      </c>
      <c r="EU48" s="236">
        <f t="shared" si="4"/>
        <v>0</v>
      </c>
      <c r="EV48" s="237">
        <f t="shared" si="5"/>
        <v>0</v>
      </c>
      <c r="EW48" s="239">
        <f t="shared" si="6"/>
        <v>0.5</v>
      </c>
      <c r="EX48" s="240"/>
      <c r="EY48" s="240"/>
      <c r="EZ48" s="232"/>
      <c r="FA48" s="233"/>
      <c r="FB48" s="234"/>
    </row>
    <row r="49" spans="1:158" ht="15.75" thickBot="1" x14ac:dyDescent="0.3">
      <c r="A49" s="88" t="s">
        <v>124</v>
      </c>
      <c r="B49" s="113">
        <v>45</v>
      </c>
      <c r="C49" s="43" t="s">
        <v>73</v>
      </c>
      <c r="D49" s="81">
        <v>47399166</v>
      </c>
      <c r="E49" s="83">
        <v>43617</v>
      </c>
      <c r="F49" s="84" t="s">
        <v>15</v>
      </c>
      <c r="G49" s="256">
        <v>1</v>
      </c>
      <c r="H49" s="222">
        <v>1.5</v>
      </c>
      <c r="I49" s="222"/>
      <c r="J49" s="222"/>
      <c r="K49" s="222"/>
      <c r="L49" s="256">
        <v>1</v>
      </c>
      <c r="M49" s="222">
        <v>2</v>
      </c>
      <c r="N49" s="222">
        <v>1</v>
      </c>
      <c r="O49" s="222"/>
      <c r="P49" s="222"/>
      <c r="Q49" s="256">
        <v>1</v>
      </c>
      <c r="R49" s="222">
        <v>0.5</v>
      </c>
      <c r="S49" s="222"/>
      <c r="T49" s="222"/>
      <c r="U49" s="222"/>
      <c r="V49" s="256">
        <v>1</v>
      </c>
      <c r="W49" s="222"/>
      <c r="X49" s="222"/>
      <c r="Y49" s="222"/>
      <c r="Z49" s="222"/>
      <c r="AA49" s="256">
        <v>1</v>
      </c>
      <c r="AB49" s="222">
        <v>1</v>
      </c>
      <c r="AC49" s="222"/>
      <c r="AD49" s="222"/>
      <c r="AE49" s="222"/>
      <c r="AF49" s="256">
        <v>1</v>
      </c>
      <c r="AG49" s="222">
        <v>2</v>
      </c>
      <c r="AH49" s="222"/>
      <c r="AI49" s="222"/>
      <c r="AJ49" s="222"/>
      <c r="AK49" s="256">
        <v>1</v>
      </c>
      <c r="AL49" s="222">
        <v>2</v>
      </c>
      <c r="AM49" s="222">
        <v>0.5</v>
      </c>
      <c r="AN49" s="222"/>
      <c r="AO49" s="222"/>
      <c r="AP49" s="256">
        <v>1</v>
      </c>
      <c r="AQ49" s="222">
        <v>0.5</v>
      </c>
      <c r="AR49" s="222"/>
      <c r="AS49" s="222"/>
      <c r="AT49" s="222"/>
      <c r="AU49" s="256">
        <v>1</v>
      </c>
      <c r="AV49" s="222">
        <v>2</v>
      </c>
      <c r="AW49" s="222"/>
      <c r="AX49" s="222"/>
      <c r="AY49" s="222"/>
      <c r="AZ49" s="256">
        <v>1</v>
      </c>
      <c r="BA49" s="222">
        <v>0.5</v>
      </c>
      <c r="BB49" s="222"/>
      <c r="BC49" s="222"/>
      <c r="BD49" s="222"/>
      <c r="BE49" s="256">
        <v>1</v>
      </c>
      <c r="BF49" s="222"/>
      <c r="BG49" s="222"/>
      <c r="BH49" s="222"/>
      <c r="BI49" s="222"/>
      <c r="BJ49" s="256"/>
      <c r="BK49" s="222"/>
      <c r="BL49" s="222"/>
      <c r="BM49" s="222"/>
      <c r="BN49" s="222"/>
      <c r="BO49" s="256"/>
      <c r="BP49" s="222"/>
      <c r="BQ49" s="222"/>
      <c r="BR49" s="222"/>
      <c r="BS49" s="222"/>
      <c r="BT49" s="256"/>
      <c r="BU49" s="222"/>
      <c r="BV49" s="222"/>
      <c r="BW49" s="222"/>
      <c r="BX49" s="222"/>
      <c r="BY49" s="256"/>
      <c r="BZ49" s="222"/>
      <c r="CA49" s="222"/>
      <c r="CB49" s="222"/>
      <c r="CC49" s="222"/>
      <c r="CD49" s="256"/>
      <c r="CE49" s="222"/>
      <c r="CF49" s="222"/>
      <c r="CG49" s="222"/>
      <c r="CH49" s="222"/>
      <c r="CI49" s="256"/>
      <c r="CJ49" s="222"/>
      <c r="CK49" s="222"/>
      <c r="CL49" s="222"/>
      <c r="CM49" s="222"/>
      <c r="CN49" s="256"/>
      <c r="CO49" s="222"/>
      <c r="CP49" s="222"/>
      <c r="CQ49" s="222"/>
      <c r="CR49" s="222"/>
      <c r="CS49" s="256"/>
      <c r="CT49" s="222"/>
      <c r="CU49" s="222"/>
      <c r="CV49" s="222"/>
      <c r="CW49" s="222"/>
      <c r="CX49" s="256"/>
      <c r="CY49" s="222"/>
      <c r="CZ49" s="222"/>
      <c r="DA49" s="222"/>
      <c r="DB49" s="222"/>
      <c r="DC49" s="256"/>
      <c r="DD49" s="222"/>
      <c r="DE49" s="222"/>
      <c r="DF49" s="222"/>
      <c r="DG49" s="222"/>
      <c r="DH49" s="256"/>
      <c r="DI49" s="222"/>
      <c r="DJ49" s="222"/>
      <c r="DK49" s="222"/>
      <c r="DL49" s="222"/>
      <c r="DM49" s="256"/>
      <c r="DN49" s="222"/>
      <c r="DO49" s="222"/>
      <c r="DP49" s="222"/>
      <c r="DQ49" s="222"/>
      <c r="DR49" s="256"/>
      <c r="DS49" s="222"/>
      <c r="DT49" s="222"/>
      <c r="DU49" s="222"/>
      <c r="DV49" s="222"/>
      <c r="DW49" s="256"/>
      <c r="DX49" s="222"/>
      <c r="DY49" s="222"/>
      <c r="DZ49" s="222"/>
      <c r="EA49" s="222"/>
      <c r="EB49" s="256"/>
      <c r="EC49" s="222"/>
      <c r="ED49" s="222"/>
      <c r="EE49" s="222"/>
      <c r="EF49" s="222"/>
      <c r="EG49" s="256"/>
      <c r="EH49" s="222"/>
      <c r="EI49" s="222"/>
      <c r="EJ49" s="222"/>
      <c r="EK49" s="222"/>
      <c r="EL49" s="256"/>
      <c r="EM49" s="222"/>
      <c r="EN49" s="222"/>
      <c r="EO49" s="222"/>
      <c r="EP49" s="222"/>
      <c r="EQ49" s="223">
        <f t="shared" si="7"/>
        <v>7</v>
      </c>
      <c r="ER49" s="90">
        <f t="shared" si="2"/>
        <v>13</v>
      </c>
      <c r="ES49" s="231">
        <f t="shared" si="0"/>
        <v>6</v>
      </c>
      <c r="ET49" s="235">
        <f t="shared" si="3"/>
        <v>12</v>
      </c>
      <c r="EU49" s="236">
        <f t="shared" si="4"/>
        <v>1.5</v>
      </c>
      <c r="EV49" s="237">
        <f t="shared" si="5"/>
        <v>0</v>
      </c>
      <c r="EW49" s="239">
        <f t="shared" si="6"/>
        <v>0</v>
      </c>
      <c r="EX49" s="240"/>
      <c r="EY49" s="240"/>
      <c r="EZ49" s="232"/>
      <c r="FA49" s="233"/>
      <c r="FB49" s="234"/>
    </row>
    <row r="50" spans="1:158" ht="15.75" thickBot="1" x14ac:dyDescent="0.3">
      <c r="A50" s="88"/>
      <c r="B50" s="81">
        <v>46</v>
      </c>
      <c r="C50" s="43" t="s">
        <v>146</v>
      </c>
      <c r="D50" s="81">
        <v>44427778</v>
      </c>
      <c r="E50" s="83">
        <v>44210</v>
      </c>
      <c r="F50" s="84" t="s">
        <v>15</v>
      </c>
      <c r="G50" s="244">
        <v>1</v>
      </c>
      <c r="H50" s="242"/>
      <c r="I50" s="242"/>
      <c r="J50" s="242"/>
      <c r="K50" s="242"/>
      <c r="L50" s="244">
        <v>1</v>
      </c>
      <c r="M50" s="242"/>
      <c r="N50" s="242"/>
      <c r="O50" s="242"/>
      <c r="P50" s="242"/>
      <c r="Q50" s="244">
        <v>1</v>
      </c>
      <c r="R50" s="242"/>
      <c r="S50" s="242"/>
      <c r="T50" s="242"/>
      <c r="U50" s="242"/>
      <c r="V50" s="244">
        <v>1</v>
      </c>
      <c r="W50" s="242"/>
      <c r="X50" s="242"/>
      <c r="Y50" s="242"/>
      <c r="Z50" s="242"/>
      <c r="AA50" s="244">
        <v>1</v>
      </c>
      <c r="AB50" s="242"/>
      <c r="AC50" s="242"/>
      <c r="AD50" s="242"/>
      <c r="AE50" s="242"/>
      <c r="AF50" s="244">
        <v>1</v>
      </c>
      <c r="AG50" s="242"/>
      <c r="AH50" s="242"/>
      <c r="AI50" s="242"/>
      <c r="AJ50" s="242"/>
      <c r="AK50" s="244">
        <v>1</v>
      </c>
      <c r="AL50" s="242">
        <v>1</v>
      </c>
      <c r="AM50" s="242"/>
      <c r="AN50" s="242"/>
      <c r="AO50" s="242"/>
      <c r="AP50" s="244">
        <v>0.5</v>
      </c>
      <c r="AQ50" s="242"/>
      <c r="AR50" s="242"/>
      <c r="AS50" s="242"/>
      <c r="AT50" s="242"/>
      <c r="AU50" s="244">
        <v>1</v>
      </c>
      <c r="AV50" s="242">
        <v>2</v>
      </c>
      <c r="AW50" s="242"/>
      <c r="AX50" s="242"/>
      <c r="AY50" s="242"/>
      <c r="AZ50" s="244">
        <v>1</v>
      </c>
      <c r="BA50" s="242"/>
      <c r="BB50" s="242"/>
      <c r="BC50" s="242"/>
      <c r="BD50" s="242"/>
      <c r="BE50" s="244">
        <v>1</v>
      </c>
      <c r="BF50" s="242"/>
      <c r="BG50" s="242"/>
      <c r="BH50" s="242"/>
      <c r="BI50" s="242"/>
      <c r="BJ50" s="244"/>
      <c r="BK50" s="242"/>
      <c r="BL50" s="242"/>
      <c r="BM50" s="242"/>
      <c r="BN50" s="242"/>
      <c r="BO50" s="244"/>
      <c r="BP50" s="242"/>
      <c r="BQ50" s="242"/>
      <c r="BR50" s="242"/>
      <c r="BS50" s="242"/>
      <c r="BT50" s="244"/>
      <c r="BU50" s="242"/>
      <c r="BV50" s="242"/>
      <c r="BW50" s="242"/>
      <c r="BX50" s="242"/>
      <c r="BY50" s="244"/>
      <c r="BZ50" s="242"/>
      <c r="CA50" s="242"/>
      <c r="CB50" s="242"/>
      <c r="CC50" s="242"/>
      <c r="CD50" s="244"/>
      <c r="CE50" s="242"/>
      <c r="CF50" s="242"/>
      <c r="CG50" s="242"/>
      <c r="CH50" s="242"/>
      <c r="CI50" s="244"/>
      <c r="CJ50" s="242"/>
      <c r="CK50" s="242"/>
      <c r="CL50" s="242"/>
      <c r="CM50" s="242"/>
      <c r="CN50" s="244"/>
      <c r="CO50" s="242"/>
      <c r="CP50" s="242"/>
      <c r="CQ50" s="242"/>
      <c r="CR50" s="242"/>
      <c r="CS50" s="244"/>
      <c r="CT50" s="242"/>
      <c r="CU50" s="242"/>
      <c r="CV50" s="242"/>
      <c r="CW50" s="242"/>
      <c r="CX50" s="244"/>
      <c r="CY50" s="242"/>
      <c r="CZ50" s="242"/>
      <c r="DA50" s="242"/>
      <c r="DB50" s="242"/>
      <c r="DC50" s="244"/>
      <c r="DD50" s="242"/>
      <c r="DE50" s="242"/>
      <c r="DF50" s="242"/>
      <c r="DG50" s="242"/>
      <c r="DH50" s="244"/>
      <c r="DI50" s="242"/>
      <c r="DJ50" s="242"/>
      <c r="DK50" s="242"/>
      <c r="DL50" s="242"/>
      <c r="DM50" s="244"/>
      <c r="DN50" s="242"/>
      <c r="DO50" s="242"/>
      <c r="DP50" s="242"/>
      <c r="DQ50" s="242"/>
      <c r="DR50" s="244"/>
      <c r="DS50" s="242"/>
      <c r="DT50" s="242"/>
      <c r="DU50" s="242"/>
      <c r="DV50" s="242"/>
      <c r="DW50" s="244"/>
      <c r="DX50" s="242"/>
      <c r="DY50" s="242"/>
      <c r="DZ50" s="242"/>
      <c r="EA50" s="242"/>
      <c r="EB50" s="244"/>
      <c r="EC50" s="242"/>
      <c r="ED50" s="242"/>
      <c r="EE50" s="242"/>
      <c r="EF50" s="242"/>
      <c r="EG50" s="244"/>
      <c r="EH50" s="242"/>
      <c r="EI50" s="242"/>
      <c r="EJ50" s="242"/>
      <c r="EK50" s="242"/>
      <c r="EL50" s="244"/>
      <c r="EM50" s="242"/>
      <c r="EN50" s="242"/>
      <c r="EO50" s="242"/>
      <c r="EP50" s="242"/>
      <c r="EQ50" s="255">
        <f t="shared" si="7"/>
        <v>6.5</v>
      </c>
      <c r="ER50" s="90">
        <f t="shared" si="2"/>
        <v>12.5</v>
      </c>
      <c r="ES50" s="231">
        <f t="shared" si="0"/>
        <v>6</v>
      </c>
      <c r="ET50" s="235">
        <f t="shared" si="3"/>
        <v>3</v>
      </c>
      <c r="EU50" s="236">
        <f t="shared" si="4"/>
        <v>0</v>
      </c>
      <c r="EV50" s="237">
        <f t="shared" si="5"/>
        <v>0</v>
      </c>
      <c r="EW50" s="239">
        <f t="shared" si="6"/>
        <v>0</v>
      </c>
      <c r="EX50" s="240"/>
      <c r="EY50" s="240"/>
      <c r="EZ50" s="232"/>
      <c r="FA50" s="233"/>
      <c r="FB50" s="234"/>
    </row>
    <row r="51" spans="1:158" ht="15.75" thickBot="1" x14ac:dyDescent="0.3">
      <c r="A51" s="88" t="s">
        <v>124</v>
      </c>
      <c r="B51" s="113">
        <v>47</v>
      </c>
      <c r="C51" s="43" t="s">
        <v>76</v>
      </c>
      <c r="D51" s="81">
        <v>47096680</v>
      </c>
      <c r="E51" s="83">
        <v>43831</v>
      </c>
      <c r="F51" s="84" t="s">
        <v>15</v>
      </c>
      <c r="G51" s="244">
        <v>1</v>
      </c>
      <c r="H51" s="242">
        <v>1</v>
      </c>
      <c r="I51" s="242"/>
      <c r="J51" s="242"/>
      <c r="K51" s="242"/>
      <c r="L51" s="244">
        <v>1</v>
      </c>
      <c r="M51" s="242">
        <v>2</v>
      </c>
      <c r="N51" s="242">
        <v>1</v>
      </c>
      <c r="O51" s="242"/>
      <c r="P51" s="242">
        <v>2</v>
      </c>
      <c r="Q51" s="244">
        <v>1</v>
      </c>
      <c r="R51" s="242">
        <v>1</v>
      </c>
      <c r="S51" s="242"/>
      <c r="T51" s="242"/>
      <c r="U51" s="242">
        <v>1</v>
      </c>
      <c r="V51" s="244">
        <v>1</v>
      </c>
      <c r="W51" s="242"/>
      <c r="X51" s="242"/>
      <c r="Y51" s="242"/>
      <c r="Z51" s="242"/>
      <c r="AA51" s="244">
        <v>1</v>
      </c>
      <c r="AB51" s="242"/>
      <c r="AC51" s="242"/>
      <c r="AD51" s="242"/>
      <c r="AE51" s="242"/>
      <c r="AF51" s="244">
        <v>1</v>
      </c>
      <c r="AG51" s="242"/>
      <c r="AH51" s="242"/>
      <c r="AI51" s="242"/>
      <c r="AJ51" s="242"/>
      <c r="AK51" s="244">
        <v>1</v>
      </c>
      <c r="AL51" s="242"/>
      <c r="AM51" s="242"/>
      <c r="AN51" s="242"/>
      <c r="AO51" s="242"/>
      <c r="AP51" s="244">
        <v>1</v>
      </c>
      <c r="AQ51" s="242">
        <v>2</v>
      </c>
      <c r="AR51" s="242">
        <v>1</v>
      </c>
      <c r="AS51" s="242"/>
      <c r="AT51" s="242"/>
      <c r="AU51" s="244">
        <v>1</v>
      </c>
      <c r="AV51" s="242">
        <v>2</v>
      </c>
      <c r="AW51" s="242">
        <v>1</v>
      </c>
      <c r="AX51" s="242"/>
      <c r="AY51" s="242"/>
      <c r="AZ51" s="244">
        <v>1</v>
      </c>
      <c r="BA51" s="242">
        <v>1</v>
      </c>
      <c r="BB51" s="242"/>
      <c r="BC51" s="242"/>
      <c r="BD51" s="242"/>
      <c r="BE51" s="244">
        <v>1</v>
      </c>
      <c r="BF51" s="242"/>
      <c r="BG51" s="242"/>
      <c r="BH51" s="242"/>
      <c r="BI51" s="242"/>
      <c r="BJ51" s="244"/>
      <c r="BK51" s="242"/>
      <c r="BL51" s="242"/>
      <c r="BM51" s="242"/>
      <c r="BN51" s="242"/>
      <c r="BO51" s="244"/>
      <c r="BP51" s="242"/>
      <c r="BQ51" s="242"/>
      <c r="BR51" s="242"/>
      <c r="BS51" s="242"/>
      <c r="BT51" s="244"/>
      <c r="BU51" s="242"/>
      <c r="BV51" s="242"/>
      <c r="BW51" s="242"/>
      <c r="BX51" s="242"/>
      <c r="BY51" s="244"/>
      <c r="BZ51" s="242"/>
      <c r="CA51" s="242"/>
      <c r="CB51" s="242"/>
      <c r="CC51" s="242"/>
      <c r="CD51" s="244"/>
      <c r="CE51" s="242"/>
      <c r="CF51" s="242"/>
      <c r="CG51" s="242"/>
      <c r="CH51" s="242"/>
      <c r="CI51" s="244"/>
      <c r="CJ51" s="242"/>
      <c r="CK51" s="242"/>
      <c r="CL51" s="242"/>
      <c r="CM51" s="242"/>
      <c r="CN51" s="244"/>
      <c r="CO51" s="242"/>
      <c r="CP51" s="242"/>
      <c r="CQ51" s="242"/>
      <c r="CR51" s="242"/>
      <c r="CS51" s="244"/>
      <c r="CT51" s="242"/>
      <c r="CU51" s="242"/>
      <c r="CV51" s="242"/>
      <c r="CW51" s="242"/>
      <c r="CX51" s="244"/>
      <c r="CY51" s="242"/>
      <c r="CZ51" s="242"/>
      <c r="DA51" s="242"/>
      <c r="DB51" s="242"/>
      <c r="DC51" s="244"/>
      <c r="DD51" s="242"/>
      <c r="DE51" s="242"/>
      <c r="DF51" s="242"/>
      <c r="DG51" s="242"/>
      <c r="DH51" s="244"/>
      <c r="DI51" s="242"/>
      <c r="DJ51" s="242"/>
      <c r="DK51" s="242"/>
      <c r="DL51" s="242"/>
      <c r="DM51" s="244"/>
      <c r="DN51" s="242"/>
      <c r="DO51" s="242"/>
      <c r="DP51" s="242"/>
      <c r="DQ51" s="242"/>
      <c r="DR51" s="244"/>
      <c r="DS51" s="242"/>
      <c r="DT51" s="242"/>
      <c r="DU51" s="242"/>
      <c r="DV51" s="242"/>
      <c r="DW51" s="244"/>
      <c r="DX51" s="242"/>
      <c r="DY51" s="242"/>
      <c r="DZ51" s="242"/>
      <c r="EA51" s="242"/>
      <c r="EB51" s="244"/>
      <c r="EC51" s="242"/>
      <c r="ED51" s="242"/>
      <c r="EE51" s="242"/>
      <c r="EF51" s="242"/>
      <c r="EG51" s="244"/>
      <c r="EH51" s="242"/>
      <c r="EI51" s="242"/>
      <c r="EJ51" s="242"/>
      <c r="EK51" s="242"/>
      <c r="EL51" s="244"/>
      <c r="EM51" s="242"/>
      <c r="EN51" s="242"/>
      <c r="EO51" s="242"/>
      <c r="EP51" s="242"/>
      <c r="EQ51" s="255">
        <f t="shared" si="7"/>
        <v>7</v>
      </c>
      <c r="ER51" s="90">
        <f t="shared" si="2"/>
        <v>13</v>
      </c>
      <c r="ES51" s="231">
        <f t="shared" si="0"/>
        <v>6</v>
      </c>
      <c r="ET51" s="235">
        <f t="shared" si="3"/>
        <v>9</v>
      </c>
      <c r="EU51" s="236">
        <f t="shared" si="4"/>
        <v>3</v>
      </c>
      <c r="EV51" s="237">
        <f t="shared" si="5"/>
        <v>0</v>
      </c>
      <c r="EW51" s="239">
        <f t="shared" si="6"/>
        <v>3</v>
      </c>
      <c r="EX51" s="240"/>
      <c r="EY51" s="240"/>
      <c r="EZ51" s="232"/>
      <c r="FA51" s="233"/>
      <c r="FB51" s="234"/>
    </row>
    <row r="52" spans="1:158" x14ac:dyDescent="0.25">
      <c r="A52" s="88" t="s">
        <v>125</v>
      </c>
      <c r="B52" s="81">
        <v>48</v>
      </c>
      <c r="C52" s="43" t="s">
        <v>78</v>
      </c>
      <c r="D52" s="81">
        <v>18158277</v>
      </c>
      <c r="E52" s="83">
        <v>43617</v>
      </c>
      <c r="F52" s="84" t="s">
        <v>15</v>
      </c>
      <c r="G52" s="244">
        <v>1</v>
      </c>
      <c r="H52" s="242">
        <v>2</v>
      </c>
      <c r="I52" s="242">
        <v>1</v>
      </c>
      <c r="J52" s="242"/>
      <c r="K52" s="242"/>
      <c r="L52" s="244">
        <v>1</v>
      </c>
      <c r="M52" s="242">
        <v>2</v>
      </c>
      <c r="N52" s="242">
        <v>1</v>
      </c>
      <c r="O52" s="242"/>
      <c r="P52" s="242"/>
      <c r="Q52" s="244">
        <v>1</v>
      </c>
      <c r="R52" s="242">
        <v>2</v>
      </c>
      <c r="S52" s="242">
        <v>2</v>
      </c>
      <c r="T52" s="242"/>
      <c r="U52" s="242"/>
      <c r="V52" s="244">
        <v>1</v>
      </c>
      <c r="W52" s="242"/>
      <c r="X52" s="242"/>
      <c r="Y52" s="242"/>
      <c r="Z52" s="242"/>
      <c r="AA52" s="244">
        <v>1</v>
      </c>
      <c r="AB52" s="242">
        <v>1</v>
      </c>
      <c r="AC52" s="242"/>
      <c r="AD52" s="242"/>
      <c r="AE52" s="242"/>
      <c r="AF52" s="244">
        <v>1</v>
      </c>
      <c r="AG52" s="242">
        <v>2</v>
      </c>
      <c r="AH52" s="242">
        <v>0.5</v>
      </c>
      <c r="AI52" s="242"/>
      <c r="AJ52" s="242"/>
      <c r="AK52" s="244">
        <v>1</v>
      </c>
      <c r="AL52" s="242">
        <v>2</v>
      </c>
      <c r="AM52" s="242">
        <v>1.5</v>
      </c>
      <c r="AN52" s="242"/>
      <c r="AO52" s="242"/>
      <c r="AP52" s="244">
        <v>1</v>
      </c>
      <c r="AQ52" s="242">
        <v>2</v>
      </c>
      <c r="AR52" s="242">
        <v>1</v>
      </c>
      <c r="AS52" s="242"/>
      <c r="AT52" s="242"/>
      <c r="AU52" s="244">
        <v>1</v>
      </c>
      <c r="AV52" s="242">
        <v>2</v>
      </c>
      <c r="AW52" s="242">
        <v>1</v>
      </c>
      <c r="AX52" s="242"/>
      <c r="AY52" s="242"/>
      <c r="AZ52" s="244">
        <v>1</v>
      </c>
      <c r="BA52" s="242">
        <v>2</v>
      </c>
      <c r="BB52" s="242">
        <v>1</v>
      </c>
      <c r="BC52" s="242"/>
      <c r="BD52" s="242"/>
      <c r="BE52" s="244">
        <v>1</v>
      </c>
      <c r="BF52" s="242"/>
      <c r="BG52" s="242"/>
      <c r="BH52" s="242"/>
      <c r="BI52" s="242"/>
      <c r="BJ52" s="244"/>
      <c r="BK52" s="242"/>
      <c r="BL52" s="242"/>
      <c r="BM52" s="242"/>
      <c r="BN52" s="242"/>
      <c r="BO52" s="244"/>
      <c r="BP52" s="242"/>
      <c r="BQ52" s="242"/>
      <c r="BR52" s="242"/>
      <c r="BS52" s="242"/>
      <c r="BT52" s="244"/>
      <c r="BU52" s="242"/>
      <c r="BV52" s="242"/>
      <c r="BW52" s="242"/>
      <c r="BX52" s="242"/>
      <c r="BY52" s="244"/>
      <c r="BZ52" s="242"/>
      <c r="CA52" s="242"/>
      <c r="CB52" s="242"/>
      <c r="CC52" s="242"/>
      <c r="CD52" s="244"/>
      <c r="CE52" s="242"/>
      <c r="CF52" s="242"/>
      <c r="CG52" s="242"/>
      <c r="CH52" s="242"/>
      <c r="CI52" s="244"/>
      <c r="CJ52" s="242"/>
      <c r="CK52" s="242"/>
      <c r="CL52" s="242"/>
      <c r="CM52" s="242"/>
      <c r="CN52" s="244"/>
      <c r="CO52" s="242"/>
      <c r="CP52" s="242"/>
      <c r="CQ52" s="242"/>
      <c r="CR52" s="242"/>
      <c r="CS52" s="244"/>
      <c r="CT52" s="242"/>
      <c r="CU52" s="242"/>
      <c r="CV52" s="242"/>
      <c r="CW52" s="242"/>
      <c r="CX52" s="244"/>
      <c r="CY52" s="242"/>
      <c r="CZ52" s="242"/>
      <c r="DA52" s="242"/>
      <c r="DB52" s="242"/>
      <c r="DC52" s="244"/>
      <c r="DD52" s="242"/>
      <c r="DE52" s="242"/>
      <c r="DF52" s="242"/>
      <c r="DG52" s="242"/>
      <c r="DH52" s="244"/>
      <c r="DI52" s="242"/>
      <c r="DJ52" s="242"/>
      <c r="DK52" s="242"/>
      <c r="DL52" s="242"/>
      <c r="DM52" s="244"/>
      <c r="DN52" s="242"/>
      <c r="DO52" s="242"/>
      <c r="DP52" s="242"/>
      <c r="DQ52" s="242"/>
      <c r="DR52" s="244"/>
      <c r="DS52" s="242"/>
      <c r="DT52" s="242"/>
      <c r="DU52" s="242"/>
      <c r="DV52" s="242"/>
      <c r="DW52" s="244"/>
      <c r="DX52" s="242"/>
      <c r="DY52" s="242"/>
      <c r="DZ52" s="242"/>
      <c r="EA52" s="242"/>
      <c r="EB52" s="244"/>
      <c r="EC52" s="242"/>
      <c r="ED52" s="242"/>
      <c r="EE52" s="242"/>
      <c r="EF52" s="242"/>
      <c r="EG52" s="244"/>
      <c r="EH52" s="242"/>
      <c r="EI52" s="242"/>
      <c r="EJ52" s="242"/>
      <c r="EK52" s="242"/>
      <c r="EL52" s="244"/>
      <c r="EM52" s="242"/>
      <c r="EN52" s="242"/>
      <c r="EO52" s="242"/>
      <c r="EP52" s="242"/>
      <c r="EQ52" s="255">
        <f t="shared" si="7"/>
        <v>7</v>
      </c>
      <c r="ER52" s="90">
        <f>+AU52+AZ52+BE52+BJ52+BO52+BT52+BY52+CD52+CI52+CN52+CS52+CX52+DC52+DH52+DM52+DR52+DW52+EB52+EG52+EL52+$EV$1+AP52+AK52+AF52+AA52</f>
        <v>13</v>
      </c>
      <c r="ES52" s="231">
        <f t="shared" si="0"/>
        <v>6</v>
      </c>
      <c r="ET52" s="235">
        <f t="shared" si="3"/>
        <v>17</v>
      </c>
      <c r="EU52" s="236">
        <f t="shared" si="4"/>
        <v>9</v>
      </c>
      <c r="EV52" s="237">
        <f t="shared" si="5"/>
        <v>0</v>
      </c>
      <c r="EW52" s="239">
        <f t="shared" si="6"/>
        <v>0</v>
      </c>
      <c r="EX52" s="240"/>
      <c r="EY52" s="240"/>
      <c r="EZ52" s="232"/>
      <c r="FA52" s="233"/>
      <c r="FB52" s="234"/>
    </row>
    <row r="53" spans="1:158" x14ac:dyDescent="0.25">
      <c r="AK53" s="2"/>
      <c r="AL53" s="2"/>
      <c r="AM53" s="2"/>
      <c r="AN53" s="2"/>
      <c r="CW53" s="2"/>
      <c r="CX53" s="47"/>
      <c r="CY53" s="47"/>
      <c r="CZ53" s="47"/>
      <c r="DA53" s="47"/>
      <c r="DB53" s="47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47"/>
      <c r="EH53" s="47"/>
      <c r="EI53" s="47"/>
      <c r="EJ53" s="47"/>
      <c r="EK53" s="47"/>
      <c r="EL53" s="2"/>
      <c r="EM53" s="2"/>
      <c r="EN53" s="2"/>
      <c r="EO53" s="2"/>
      <c r="EP53" s="2"/>
      <c r="ER53" s="8">
        <f t="shared" ref="ER53:EW53" si="8">SUM(ER5:ER52)</f>
        <v>863.66750000000002</v>
      </c>
      <c r="ES53" s="8">
        <f t="shared" si="8"/>
        <v>540.33750000000009</v>
      </c>
      <c r="ET53" s="8">
        <f t="shared" si="8"/>
        <v>625.75</v>
      </c>
      <c r="EU53" s="8">
        <f t="shared" si="8"/>
        <v>117.5</v>
      </c>
      <c r="EV53" s="8">
        <f t="shared" si="8"/>
        <v>93</v>
      </c>
      <c r="EW53" s="8">
        <f t="shared" si="8"/>
        <v>331.75</v>
      </c>
      <c r="EX53" s="8"/>
      <c r="EY53" s="8"/>
      <c r="EZ53" s="8">
        <f>SUM(EZ5:EZ52)</f>
        <v>0</v>
      </c>
      <c r="FA53" s="8">
        <f>SUM(FA5:FA52)</f>
        <v>0</v>
      </c>
      <c r="FB53" s="8">
        <f>SUM(FB5:FB52)</f>
        <v>0</v>
      </c>
    </row>
    <row r="54" spans="1:158" x14ac:dyDescent="0.25">
      <c r="G54" s="6">
        <f>SUM(G5:G52)</f>
        <v>48</v>
      </c>
      <c r="H54" s="6">
        <f t="shared" ref="H54:AM54" si="9">SUM(H5:H53)</f>
        <v>43.5</v>
      </c>
      <c r="I54" s="6">
        <f t="shared" si="9"/>
        <v>4.5</v>
      </c>
      <c r="J54" s="6">
        <f t="shared" si="9"/>
        <v>0</v>
      </c>
      <c r="K54" s="6">
        <f t="shared" si="9"/>
        <v>17</v>
      </c>
      <c r="L54" s="6">
        <f t="shared" si="9"/>
        <v>47</v>
      </c>
      <c r="M54" s="6">
        <f t="shared" si="9"/>
        <v>44</v>
      </c>
      <c r="N54" s="6">
        <f t="shared" si="9"/>
        <v>8</v>
      </c>
      <c r="O54" s="6">
        <f t="shared" si="9"/>
        <v>0</v>
      </c>
      <c r="P54" s="6">
        <f t="shared" si="9"/>
        <v>24</v>
      </c>
      <c r="Q54" s="6">
        <f t="shared" si="9"/>
        <v>47</v>
      </c>
      <c r="R54" s="6">
        <f t="shared" si="9"/>
        <v>20</v>
      </c>
      <c r="S54" s="6">
        <f t="shared" si="9"/>
        <v>6</v>
      </c>
      <c r="T54" s="6">
        <f t="shared" si="9"/>
        <v>0</v>
      </c>
      <c r="U54" s="6">
        <f t="shared" si="9"/>
        <v>19</v>
      </c>
      <c r="V54" s="6">
        <f t="shared" si="9"/>
        <v>47.83</v>
      </c>
      <c r="W54" s="6">
        <f t="shared" si="9"/>
        <v>0</v>
      </c>
      <c r="X54" s="6">
        <f t="shared" si="9"/>
        <v>0</v>
      </c>
      <c r="Y54" s="6">
        <f t="shared" si="9"/>
        <v>0</v>
      </c>
      <c r="Z54" s="6">
        <f t="shared" si="9"/>
        <v>0</v>
      </c>
      <c r="AA54" s="6">
        <f t="shared" si="9"/>
        <v>48</v>
      </c>
      <c r="AB54" s="6">
        <f t="shared" si="9"/>
        <v>14.75</v>
      </c>
      <c r="AC54" s="6">
        <f t="shared" si="9"/>
        <v>5</v>
      </c>
      <c r="AD54" s="6">
        <f t="shared" si="9"/>
        <v>0</v>
      </c>
      <c r="AE54" s="6">
        <f t="shared" si="9"/>
        <v>21</v>
      </c>
      <c r="AF54" s="6">
        <f t="shared" si="9"/>
        <v>47</v>
      </c>
      <c r="AG54" s="6">
        <f t="shared" si="9"/>
        <v>25.25</v>
      </c>
      <c r="AH54" s="6">
        <f t="shared" si="9"/>
        <v>4</v>
      </c>
      <c r="AI54" s="6">
        <f t="shared" si="9"/>
        <v>0</v>
      </c>
      <c r="AJ54" s="6">
        <f t="shared" si="9"/>
        <v>17</v>
      </c>
      <c r="AK54" s="6">
        <f t="shared" si="9"/>
        <v>47</v>
      </c>
      <c r="AL54" s="6">
        <f t="shared" si="9"/>
        <v>60.75</v>
      </c>
      <c r="AM54" s="6">
        <f t="shared" si="9"/>
        <v>12.5</v>
      </c>
      <c r="AN54" s="6">
        <f t="shared" ref="AN54:BS54" si="10">SUM(AN5:AN53)</f>
        <v>0</v>
      </c>
      <c r="AO54" s="6">
        <f t="shared" si="10"/>
        <v>27.5</v>
      </c>
      <c r="AP54" s="6">
        <f t="shared" si="10"/>
        <v>46.5</v>
      </c>
      <c r="AQ54" s="6">
        <f t="shared" si="10"/>
        <v>54.5</v>
      </c>
      <c r="AR54" s="6">
        <f t="shared" si="10"/>
        <v>8.5</v>
      </c>
      <c r="AS54" s="6">
        <f t="shared" si="10"/>
        <v>0</v>
      </c>
      <c r="AT54" s="6">
        <f t="shared" si="10"/>
        <v>17</v>
      </c>
      <c r="AU54" s="6">
        <f t="shared" si="10"/>
        <v>47</v>
      </c>
      <c r="AV54" s="6">
        <f t="shared" si="10"/>
        <v>69.75</v>
      </c>
      <c r="AW54" s="6">
        <f t="shared" si="10"/>
        <v>7.5</v>
      </c>
      <c r="AX54" s="6">
        <f t="shared" si="10"/>
        <v>0</v>
      </c>
      <c r="AY54" s="6">
        <f t="shared" si="10"/>
        <v>23</v>
      </c>
      <c r="AZ54" s="6">
        <f t="shared" si="10"/>
        <v>45</v>
      </c>
      <c r="BA54" s="6">
        <f t="shared" si="10"/>
        <v>31</v>
      </c>
      <c r="BB54" s="6">
        <f t="shared" si="10"/>
        <v>5</v>
      </c>
      <c r="BC54" s="6">
        <f t="shared" si="10"/>
        <v>0</v>
      </c>
      <c r="BD54" s="6">
        <f t="shared" si="10"/>
        <v>17</v>
      </c>
      <c r="BE54" s="6">
        <f t="shared" si="10"/>
        <v>46.833749999999995</v>
      </c>
      <c r="BF54" s="6">
        <f t="shared" si="10"/>
        <v>0</v>
      </c>
      <c r="BG54" s="6">
        <f t="shared" si="10"/>
        <v>0</v>
      </c>
      <c r="BH54" s="6">
        <f t="shared" si="10"/>
        <v>0</v>
      </c>
      <c r="BI54" s="6">
        <f t="shared" si="10"/>
        <v>0</v>
      </c>
      <c r="BJ54" s="6">
        <f t="shared" si="10"/>
        <v>17</v>
      </c>
      <c r="BK54" s="6">
        <f t="shared" si="10"/>
        <v>26</v>
      </c>
      <c r="BL54" s="6">
        <f t="shared" si="10"/>
        <v>2</v>
      </c>
      <c r="BM54" s="6">
        <f t="shared" si="10"/>
        <v>0</v>
      </c>
      <c r="BN54" s="6">
        <f t="shared" si="10"/>
        <v>8</v>
      </c>
      <c r="BO54" s="6">
        <f t="shared" si="10"/>
        <v>17</v>
      </c>
      <c r="BP54" s="6">
        <f t="shared" si="10"/>
        <v>24</v>
      </c>
      <c r="BQ54" s="6">
        <f t="shared" si="10"/>
        <v>4.5</v>
      </c>
      <c r="BR54" s="6">
        <f t="shared" si="10"/>
        <v>0</v>
      </c>
      <c r="BS54" s="6">
        <f t="shared" si="10"/>
        <v>10</v>
      </c>
      <c r="BT54" s="6">
        <f t="shared" ref="BT54:CY54" si="11">SUM(BT5:BT53)</f>
        <v>17</v>
      </c>
      <c r="BU54" s="6">
        <f t="shared" si="11"/>
        <v>28.5</v>
      </c>
      <c r="BV54" s="6">
        <f t="shared" si="11"/>
        <v>8</v>
      </c>
      <c r="BW54" s="6">
        <f t="shared" si="11"/>
        <v>0</v>
      </c>
      <c r="BX54" s="6">
        <f t="shared" si="11"/>
        <v>13</v>
      </c>
      <c r="BY54" s="6">
        <f t="shared" si="11"/>
        <v>18</v>
      </c>
      <c r="BZ54" s="6">
        <f t="shared" si="11"/>
        <v>33</v>
      </c>
      <c r="CA54" s="6">
        <f t="shared" si="11"/>
        <v>10.5</v>
      </c>
      <c r="CB54" s="6">
        <f t="shared" si="11"/>
        <v>0</v>
      </c>
      <c r="CC54" s="6">
        <f t="shared" si="11"/>
        <v>13</v>
      </c>
      <c r="CD54" s="6">
        <f t="shared" si="11"/>
        <v>18</v>
      </c>
      <c r="CE54" s="6">
        <f t="shared" si="11"/>
        <v>29</v>
      </c>
      <c r="CF54" s="6">
        <f t="shared" si="11"/>
        <v>10.5</v>
      </c>
      <c r="CG54" s="6">
        <f t="shared" si="11"/>
        <v>0</v>
      </c>
      <c r="CH54" s="6">
        <f t="shared" si="11"/>
        <v>21</v>
      </c>
      <c r="CI54" s="6">
        <f t="shared" si="11"/>
        <v>18</v>
      </c>
      <c r="CJ54" s="6">
        <f t="shared" si="11"/>
        <v>24</v>
      </c>
      <c r="CK54" s="6">
        <f t="shared" si="11"/>
        <v>4.5</v>
      </c>
      <c r="CL54" s="6">
        <f t="shared" si="11"/>
        <v>0</v>
      </c>
      <c r="CM54" s="6">
        <f t="shared" si="11"/>
        <v>21.5</v>
      </c>
      <c r="CN54" s="6">
        <f t="shared" si="11"/>
        <v>17.5</v>
      </c>
      <c r="CO54" s="6">
        <f t="shared" si="11"/>
        <v>0</v>
      </c>
      <c r="CP54" s="6">
        <f t="shared" si="11"/>
        <v>0</v>
      </c>
      <c r="CQ54" s="6">
        <f t="shared" si="11"/>
        <v>16</v>
      </c>
      <c r="CR54" s="6">
        <f t="shared" si="11"/>
        <v>0</v>
      </c>
      <c r="CS54" s="6">
        <f t="shared" si="11"/>
        <v>18</v>
      </c>
      <c r="CT54" s="6">
        <f t="shared" si="11"/>
        <v>24</v>
      </c>
      <c r="CU54" s="6">
        <f t="shared" si="11"/>
        <v>4.5</v>
      </c>
      <c r="CV54" s="6">
        <f t="shared" si="11"/>
        <v>0</v>
      </c>
      <c r="CW54" s="6">
        <f t="shared" si="11"/>
        <v>13</v>
      </c>
      <c r="CX54" s="6">
        <f t="shared" si="11"/>
        <v>16</v>
      </c>
      <c r="CY54" s="6">
        <f t="shared" si="11"/>
        <v>20</v>
      </c>
      <c r="CZ54" s="6">
        <f t="shared" ref="CZ54:EE54" si="12">SUM(CZ5:CZ53)</f>
        <v>3.5</v>
      </c>
      <c r="DA54" s="6">
        <f t="shared" si="12"/>
        <v>0</v>
      </c>
      <c r="DB54" s="6">
        <f t="shared" si="12"/>
        <v>9.5</v>
      </c>
      <c r="DC54" s="6">
        <f t="shared" si="12"/>
        <v>17</v>
      </c>
      <c r="DD54" s="6">
        <f t="shared" si="12"/>
        <v>13</v>
      </c>
      <c r="DE54" s="6">
        <f t="shared" si="12"/>
        <v>1.5</v>
      </c>
      <c r="DF54" s="6">
        <f t="shared" si="12"/>
        <v>0</v>
      </c>
      <c r="DG54" s="6">
        <f t="shared" si="12"/>
        <v>1</v>
      </c>
      <c r="DH54" s="6">
        <f t="shared" si="12"/>
        <v>24</v>
      </c>
      <c r="DI54" s="6">
        <f t="shared" si="12"/>
        <v>13</v>
      </c>
      <c r="DJ54" s="6">
        <f t="shared" si="12"/>
        <v>3</v>
      </c>
      <c r="DK54" s="6">
        <f t="shared" si="12"/>
        <v>0</v>
      </c>
      <c r="DL54" s="6">
        <f t="shared" si="12"/>
        <v>9</v>
      </c>
      <c r="DM54" s="6">
        <f t="shared" si="12"/>
        <v>17</v>
      </c>
      <c r="DN54" s="6">
        <f t="shared" si="12"/>
        <v>12.25</v>
      </c>
      <c r="DO54" s="6">
        <f t="shared" si="12"/>
        <v>2</v>
      </c>
      <c r="DP54" s="6">
        <f t="shared" si="12"/>
        <v>0</v>
      </c>
      <c r="DQ54" s="6">
        <f t="shared" si="12"/>
        <v>10.25</v>
      </c>
      <c r="DR54" s="6">
        <f t="shared" si="12"/>
        <v>17</v>
      </c>
      <c r="DS54" s="6">
        <f t="shared" si="12"/>
        <v>15.5</v>
      </c>
      <c r="DT54" s="6">
        <f t="shared" si="12"/>
        <v>2</v>
      </c>
      <c r="DU54" s="6">
        <f t="shared" si="12"/>
        <v>0</v>
      </c>
      <c r="DV54" s="6">
        <f t="shared" si="12"/>
        <v>12</v>
      </c>
      <c r="DW54" s="6">
        <f t="shared" si="12"/>
        <v>16.833750000000002</v>
      </c>
      <c r="DX54" s="6">
        <f t="shared" si="12"/>
        <v>0</v>
      </c>
      <c r="DY54" s="6">
        <f t="shared" si="12"/>
        <v>0</v>
      </c>
      <c r="DZ54" s="6">
        <f t="shared" si="12"/>
        <v>77</v>
      </c>
      <c r="EA54" s="6">
        <f t="shared" si="12"/>
        <v>8</v>
      </c>
      <c r="EB54" s="6">
        <f t="shared" si="12"/>
        <v>0</v>
      </c>
      <c r="EC54" s="6">
        <f t="shared" si="12"/>
        <v>0</v>
      </c>
      <c r="ED54" s="6">
        <f t="shared" si="12"/>
        <v>0</v>
      </c>
      <c r="EE54" s="6">
        <f t="shared" si="12"/>
        <v>0</v>
      </c>
      <c r="EF54" s="6">
        <f t="shared" ref="EF54:EP54" si="13">SUM(EF5:EF53)</f>
        <v>0</v>
      </c>
      <c r="EG54" s="6">
        <f t="shared" si="13"/>
        <v>0</v>
      </c>
      <c r="EH54" s="6">
        <f t="shared" si="13"/>
        <v>0</v>
      </c>
      <c r="EI54" s="6">
        <f t="shared" si="13"/>
        <v>0</v>
      </c>
      <c r="EJ54" s="6">
        <f t="shared" si="13"/>
        <v>0</v>
      </c>
      <c r="EK54" s="6">
        <f t="shared" si="13"/>
        <v>0</v>
      </c>
      <c r="EL54" s="6">
        <f t="shared" si="13"/>
        <v>0</v>
      </c>
      <c r="EM54" s="6">
        <f t="shared" si="13"/>
        <v>0</v>
      </c>
      <c r="EN54" s="6">
        <f t="shared" si="13"/>
        <v>0</v>
      </c>
      <c r="EO54" s="6">
        <f t="shared" si="13"/>
        <v>0</v>
      </c>
      <c r="EP54" s="6">
        <f t="shared" si="13"/>
        <v>0</v>
      </c>
    </row>
    <row r="55" spans="1:158" x14ac:dyDescent="0.25">
      <c r="AK55" s="2"/>
      <c r="AL55" s="2"/>
      <c r="AM55" s="2"/>
      <c r="AN55" s="2"/>
      <c r="ER55" s="245"/>
    </row>
    <row r="56" spans="1:158" x14ac:dyDescent="0.25">
      <c r="AK56" s="2"/>
      <c r="AL56" s="2"/>
      <c r="AM56" s="2"/>
      <c r="AN56" s="2"/>
    </row>
    <row r="57" spans="1:158" x14ac:dyDescent="0.25">
      <c r="AK57" s="2"/>
      <c r="AL57" s="2"/>
      <c r="AM57" s="2"/>
      <c r="AN57" s="2"/>
      <c r="ER57" s="8"/>
    </row>
    <row r="58" spans="1:158" x14ac:dyDescent="0.25">
      <c r="AK58" s="2"/>
      <c r="AL58" s="2"/>
      <c r="AM58" s="2"/>
      <c r="AN58" s="2"/>
    </row>
    <row r="59" spans="1:158" x14ac:dyDescent="0.25">
      <c r="AK59" s="2"/>
      <c r="AL59" s="2"/>
      <c r="AM59" s="2"/>
      <c r="AN59" s="2"/>
    </row>
    <row r="60" spans="1:158" x14ac:dyDescent="0.25">
      <c r="AK60" s="2"/>
      <c r="AL60" s="2"/>
      <c r="AM60" s="2"/>
      <c r="AN60" s="2"/>
    </row>
    <row r="61" spans="1:158" x14ac:dyDescent="0.25">
      <c r="AK61" s="2"/>
      <c r="AL61" s="2"/>
      <c r="AM61" s="2"/>
      <c r="AN61" s="2"/>
    </row>
    <row r="62" spans="1:158" x14ac:dyDescent="0.25">
      <c r="AK62" s="2"/>
      <c r="AL62" s="2"/>
      <c r="AM62" s="2"/>
      <c r="AN62" s="2"/>
    </row>
    <row r="63" spans="1:158" x14ac:dyDescent="0.25">
      <c r="AK63" s="2"/>
      <c r="AL63" s="2"/>
      <c r="AM63" s="2"/>
      <c r="AN63" s="2"/>
    </row>
    <row r="64" spans="1:158" x14ac:dyDescent="0.25">
      <c r="AK64" s="2"/>
      <c r="AL64" s="2"/>
      <c r="AM64" s="2"/>
      <c r="AN64" s="2"/>
    </row>
    <row r="65" spans="37:40" x14ac:dyDescent="0.25">
      <c r="AK65" s="2"/>
      <c r="AL65" s="2"/>
      <c r="AM65" s="2"/>
      <c r="AN65" s="2"/>
    </row>
    <row r="66" spans="37:40" x14ac:dyDescent="0.25">
      <c r="AK66" s="2"/>
      <c r="AL66" s="2"/>
      <c r="AM66" s="2"/>
      <c r="AN66" s="2"/>
    </row>
    <row r="67" spans="37:40" x14ac:dyDescent="0.25">
      <c r="AK67" s="2"/>
      <c r="AL67" s="2"/>
      <c r="AM67" s="2"/>
      <c r="AN67" s="2"/>
    </row>
    <row r="68" spans="37:40" x14ac:dyDescent="0.25">
      <c r="AK68" s="2"/>
      <c r="AL68" s="2"/>
      <c r="AM68" s="2"/>
      <c r="AN68" s="2"/>
    </row>
    <row r="69" spans="37:40" x14ac:dyDescent="0.25">
      <c r="AK69" s="2"/>
      <c r="AL69" s="2"/>
      <c r="AM69" s="2"/>
      <c r="AN69" s="2"/>
    </row>
    <row r="70" spans="37:40" x14ac:dyDescent="0.25">
      <c r="AK70" s="2"/>
      <c r="AL70" s="2"/>
      <c r="AM70" s="2"/>
      <c r="AN70" s="2"/>
    </row>
    <row r="71" spans="37:40" x14ac:dyDescent="0.25">
      <c r="AK71" s="2"/>
      <c r="AL71" s="2"/>
      <c r="AM71" s="2"/>
      <c r="AN71" s="2"/>
    </row>
    <row r="72" spans="37:40" x14ac:dyDescent="0.25">
      <c r="AK72" s="2"/>
      <c r="AL72" s="2"/>
      <c r="AM72" s="2"/>
      <c r="AN72" s="2"/>
    </row>
    <row r="73" spans="37:40" x14ac:dyDescent="0.25">
      <c r="AK73" s="2"/>
      <c r="AL73" s="2"/>
      <c r="AM73" s="2"/>
      <c r="AN73" s="2"/>
    </row>
    <row r="74" spans="37:40" x14ac:dyDescent="0.25">
      <c r="AK74" s="2"/>
      <c r="AL74" s="2"/>
      <c r="AM74" s="2"/>
      <c r="AN74" s="2"/>
    </row>
    <row r="75" spans="37:40" x14ac:dyDescent="0.25">
      <c r="AK75" s="2"/>
      <c r="AL75" s="2"/>
      <c r="AM75" s="2"/>
      <c r="AN75" s="2"/>
    </row>
    <row r="76" spans="37:40" x14ac:dyDescent="0.25">
      <c r="AK76" s="2"/>
      <c r="AL76" s="2"/>
      <c r="AM76" s="2"/>
      <c r="AN76" s="2"/>
    </row>
    <row r="77" spans="37:40" x14ac:dyDescent="0.25">
      <c r="AK77" s="2"/>
      <c r="AL77" s="2"/>
      <c r="AM77" s="2"/>
      <c r="AN77" s="2"/>
    </row>
  </sheetData>
  <mergeCells count="35">
    <mergeCell ref="BJ3:BN3"/>
    <mergeCell ref="A1:C3"/>
    <mergeCell ref="EQ1:EU1"/>
    <mergeCell ref="AK2:AO2"/>
    <mergeCell ref="AU2:AY2"/>
    <mergeCell ref="G3:K3"/>
    <mergeCell ref="L3:P3"/>
    <mergeCell ref="Q3:U3"/>
    <mergeCell ref="V3:Z3"/>
    <mergeCell ref="AA3:AE3"/>
    <mergeCell ref="AF3:AJ3"/>
    <mergeCell ref="AK3:AO3"/>
    <mergeCell ref="AP3:AT3"/>
    <mergeCell ref="AU3:AY3"/>
    <mergeCell ref="AZ3:BD3"/>
    <mergeCell ref="BE3:BI3"/>
    <mergeCell ref="DR3:DV3"/>
    <mergeCell ref="BO3:BS3"/>
    <mergeCell ref="BT3:BX3"/>
    <mergeCell ref="BY3:CC3"/>
    <mergeCell ref="CD3:CH3"/>
    <mergeCell ref="CI3:CM3"/>
    <mergeCell ref="CN3:CR3"/>
    <mergeCell ref="CS3:CW3"/>
    <mergeCell ref="CX3:DB3"/>
    <mergeCell ref="DC3:DG3"/>
    <mergeCell ref="DH3:DL3"/>
    <mergeCell ref="DM3:DQ3"/>
    <mergeCell ref="EQ3:EW3"/>
    <mergeCell ref="EZ3:FA3"/>
    <mergeCell ref="FB3:FB4"/>
    <mergeCell ref="DW3:EA3"/>
    <mergeCell ref="EB3:EF3"/>
    <mergeCell ref="EG3:EK3"/>
    <mergeCell ref="EL3:EP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980D-E607-413A-9B34-E50D0BADEC6B}">
  <dimension ref="A1:FS79"/>
  <sheetViews>
    <sheetView topLeftCell="B1" workbookViewId="0">
      <pane xSplit="5" ySplit="4" topLeftCell="G5" activePane="bottomRight" state="frozen"/>
      <selection activeCell="B1" sqref="B1"/>
      <selection pane="topRight" activeCell="G1" sqref="G1"/>
      <selection pane="bottomLeft" activeCell="B5" sqref="B5"/>
      <selection pane="bottomRight" activeCell="FF5" sqref="FF5"/>
    </sheetView>
  </sheetViews>
  <sheetFormatPr baseColWidth="10" defaultRowHeight="15" x14ac:dyDescent="0.25"/>
  <cols>
    <col min="1" max="1" width="15.5703125" hidden="1" customWidth="1"/>
    <col min="2" max="2" width="3.140625" bestFit="1" customWidth="1"/>
    <col min="3" max="3" width="46.85546875" customWidth="1"/>
    <col min="4" max="4" width="20" style="1" hidden="1" customWidth="1"/>
    <col min="5" max="5" width="16.28515625" style="1" hidden="1" customWidth="1"/>
    <col min="6" max="6" width="18.7109375" style="1" hidden="1" customWidth="1"/>
    <col min="7" max="7" width="5.5703125" style="1" customWidth="1"/>
    <col min="8" max="9" width="6.85546875" style="1" customWidth="1"/>
    <col min="10" max="10" width="8.5703125" style="1" customWidth="1"/>
    <col min="11" max="11" width="10.85546875" style="1" customWidth="1"/>
    <col min="12" max="40" width="11.42578125" style="1"/>
    <col min="41" max="41" width="11.42578125" style="2"/>
    <col min="42" max="46" width="11.42578125" style="1"/>
    <col min="47" max="47" width="11.42578125" style="2"/>
    <col min="48" max="161" width="11.42578125" style="1"/>
    <col min="162" max="162" width="15.42578125" style="1" customWidth="1"/>
    <col min="163" max="163" width="10.42578125" style="1" bestFit="1" customWidth="1"/>
    <col min="164" max="164" width="11.5703125" style="1" bestFit="1" customWidth="1"/>
    <col min="165" max="165" width="11.85546875" style="1" bestFit="1" customWidth="1"/>
    <col min="166" max="166" width="10.5703125" style="1" customWidth="1"/>
    <col min="167" max="167" width="9.42578125" style="1" customWidth="1"/>
    <col min="168" max="168" width="10.7109375" style="1" customWidth="1"/>
    <col min="169" max="170" width="11.7109375" style="1" customWidth="1"/>
    <col min="171" max="171" width="12.7109375" style="1" customWidth="1"/>
    <col min="172" max="172" width="11.5703125" style="1" bestFit="1" customWidth="1"/>
    <col min="173" max="173" width="17.7109375" style="1" customWidth="1"/>
    <col min="174" max="175" width="11.42578125" style="72"/>
    <col min="176" max="16384" width="11.42578125" style="73"/>
  </cols>
  <sheetData>
    <row r="1" spans="1:175" ht="15.75" customHeight="1" x14ac:dyDescent="0.25">
      <c r="A1" s="302" t="s">
        <v>155</v>
      </c>
      <c r="B1" s="302"/>
      <c r="C1" s="302"/>
      <c r="M1" s="2"/>
      <c r="N1" s="2"/>
      <c r="O1" s="3"/>
      <c r="P1" s="3"/>
      <c r="Q1" s="2"/>
      <c r="R1" s="2"/>
      <c r="V1" s="1">
        <f>6*31</f>
        <v>186</v>
      </c>
      <c r="AL1" s="1">
        <f>31*3</f>
        <v>93</v>
      </c>
      <c r="EK1" s="131"/>
      <c r="EL1" s="131"/>
      <c r="EM1" s="131"/>
      <c r="EN1" s="131"/>
      <c r="EO1" s="131"/>
      <c r="EP1" s="131"/>
      <c r="EQ1" s="131"/>
      <c r="ER1" s="131"/>
      <c r="ES1" s="131"/>
      <c r="ET1" s="131"/>
      <c r="EU1" s="131"/>
      <c r="EV1" s="131"/>
      <c r="EW1" s="131"/>
      <c r="EX1" s="131"/>
      <c r="EY1" s="131"/>
      <c r="EZ1" s="131"/>
      <c r="FA1" s="131"/>
      <c r="FB1" s="131"/>
      <c r="FC1" s="131"/>
      <c r="FD1" s="131"/>
      <c r="FE1" s="131"/>
      <c r="FF1" s="281" t="s">
        <v>100</v>
      </c>
      <c r="FG1" s="281"/>
      <c r="FH1" s="281"/>
      <c r="FI1" s="281"/>
      <c r="FJ1" s="281"/>
      <c r="FK1" s="156">
        <v>6</v>
      </c>
      <c r="FL1" s="6"/>
      <c r="FM1" s="6"/>
      <c r="FN1" s="6"/>
      <c r="FO1" s="6"/>
    </row>
    <row r="2" spans="1:175" ht="19.5" thickBot="1" x14ac:dyDescent="0.35">
      <c r="A2" s="302"/>
      <c r="B2" s="302"/>
      <c r="C2" s="302"/>
      <c r="AF2" s="7"/>
      <c r="AG2" s="7"/>
      <c r="AH2" s="7"/>
      <c r="AI2" s="7"/>
      <c r="AJ2" s="7"/>
      <c r="AK2" s="284"/>
      <c r="AL2" s="284"/>
      <c r="AM2" s="284"/>
      <c r="AN2" s="284"/>
      <c r="AO2" s="284"/>
      <c r="AU2" s="300"/>
      <c r="AV2" s="300"/>
      <c r="AW2" s="300"/>
      <c r="AX2" s="300"/>
      <c r="AY2" s="300"/>
      <c r="FF2" s="8"/>
      <c r="FG2" s="9"/>
      <c r="FH2" s="10"/>
      <c r="FI2" s="9"/>
    </row>
    <row r="3" spans="1:175" ht="15.75" customHeight="1" thickBot="1" x14ac:dyDescent="0.3">
      <c r="A3" s="303"/>
      <c r="B3" s="303"/>
      <c r="C3" s="303"/>
      <c r="D3" s="168"/>
      <c r="E3" s="168"/>
      <c r="F3" s="168"/>
      <c r="G3" s="286">
        <v>44280</v>
      </c>
      <c r="H3" s="287"/>
      <c r="I3" s="287"/>
      <c r="J3" s="287"/>
      <c r="K3" s="288"/>
      <c r="L3" s="286">
        <v>44281</v>
      </c>
      <c r="M3" s="287"/>
      <c r="N3" s="287"/>
      <c r="O3" s="287"/>
      <c r="P3" s="288"/>
      <c r="Q3" s="286">
        <v>44282</v>
      </c>
      <c r="R3" s="287"/>
      <c r="S3" s="287"/>
      <c r="T3" s="287"/>
      <c r="U3" s="288"/>
      <c r="V3" s="286">
        <v>44283</v>
      </c>
      <c r="W3" s="287"/>
      <c r="X3" s="287"/>
      <c r="Y3" s="287"/>
      <c r="Z3" s="288"/>
      <c r="AA3" s="286">
        <v>44284</v>
      </c>
      <c r="AB3" s="287"/>
      <c r="AC3" s="287"/>
      <c r="AD3" s="287"/>
      <c r="AE3" s="288"/>
      <c r="AF3" s="286">
        <v>44285</v>
      </c>
      <c r="AG3" s="287"/>
      <c r="AH3" s="287"/>
      <c r="AI3" s="287"/>
      <c r="AJ3" s="288"/>
      <c r="AK3" s="286">
        <v>44286</v>
      </c>
      <c r="AL3" s="287"/>
      <c r="AM3" s="287"/>
      <c r="AN3" s="287"/>
      <c r="AO3" s="288"/>
      <c r="AP3" s="286">
        <v>44287</v>
      </c>
      <c r="AQ3" s="287"/>
      <c r="AR3" s="287"/>
      <c r="AS3" s="287"/>
      <c r="AT3" s="288"/>
      <c r="AU3" s="286">
        <v>44288</v>
      </c>
      <c r="AV3" s="287"/>
      <c r="AW3" s="287"/>
      <c r="AX3" s="287"/>
      <c r="AY3" s="288"/>
      <c r="AZ3" s="286">
        <v>44289</v>
      </c>
      <c r="BA3" s="287"/>
      <c r="BB3" s="287"/>
      <c r="BC3" s="287"/>
      <c r="BD3" s="288"/>
      <c r="BE3" s="286">
        <v>44290</v>
      </c>
      <c r="BF3" s="287"/>
      <c r="BG3" s="287"/>
      <c r="BH3" s="287"/>
      <c r="BI3" s="288"/>
      <c r="BJ3" s="286">
        <v>44291</v>
      </c>
      <c r="BK3" s="287"/>
      <c r="BL3" s="287"/>
      <c r="BM3" s="287"/>
      <c r="BN3" s="288"/>
      <c r="BO3" s="286">
        <v>44292</v>
      </c>
      <c r="BP3" s="287"/>
      <c r="BQ3" s="287"/>
      <c r="BR3" s="287"/>
      <c r="BS3" s="288"/>
      <c r="BT3" s="286">
        <v>44293</v>
      </c>
      <c r="BU3" s="287"/>
      <c r="BV3" s="287"/>
      <c r="BW3" s="287"/>
      <c r="BX3" s="288"/>
      <c r="BY3" s="286">
        <v>44294</v>
      </c>
      <c r="BZ3" s="287"/>
      <c r="CA3" s="287"/>
      <c r="CB3" s="287"/>
      <c r="CC3" s="288"/>
      <c r="CD3" s="286">
        <v>44295</v>
      </c>
      <c r="CE3" s="287"/>
      <c r="CF3" s="287"/>
      <c r="CG3" s="287"/>
      <c r="CH3" s="288"/>
      <c r="CI3" s="286">
        <v>44296</v>
      </c>
      <c r="CJ3" s="287"/>
      <c r="CK3" s="287"/>
      <c r="CL3" s="287"/>
      <c r="CM3" s="288"/>
      <c r="CN3" s="286">
        <v>44297</v>
      </c>
      <c r="CO3" s="287"/>
      <c r="CP3" s="287"/>
      <c r="CQ3" s="287"/>
      <c r="CR3" s="288"/>
      <c r="CS3" s="286">
        <v>44298</v>
      </c>
      <c r="CT3" s="287"/>
      <c r="CU3" s="287"/>
      <c r="CV3" s="287"/>
      <c r="CW3" s="288"/>
      <c r="CX3" s="286">
        <v>44299</v>
      </c>
      <c r="CY3" s="287"/>
      <c r="CZ3" s="287"/>
      <c r="DA3" s="287"/>
      <c r="DB3" s="288"/>
      <c r="DC3" s="286">
        <v>44300</v>
      </c>
      <c r="DD3" s="287"/>
      <c r="DE3" s="287"/>
      <c r="DF3" s="287"/>
      <c r="DG3" s="288"/>
      <c r="DH3" s="286">
        <v>44301</v>
      </c>
      <c r="DI3" s="287"/>
      <c r="DJ3" s="287"/>
      <c r="DK3" s="287"/>
      <c r="DL3" s="288"/>
      <c r="DM3" s="286">
        <v>44302</v>
      </c>
      <c r="DN3" s="287"/>
      <c r="DO3" s="287"/>
      <c r="DP3" s="287"/>
      <c r="DQ3" s="288"/>
      <c r="DR3" s="286">
        <v>44303</v>
      </c>
      <c r="DS3" s="287"/>
      <c r="DT3" s="287"/>
      <c r="DU3" s="287"/>
      <c r="DV3" s="288"/>
      <c r="DW3" s="286">
        <v>44304</v>
      </c>
      <c r="DX3" s="287"/>
      <c r="DY3" s="287"/>
      <c r="DZ3" s="287"/>
      <c r="EA3" s="288"/>
      <c r="EB3" s="286">
        <v>44305</v>
      </c>
      <c r="EC3" s="287"/>
      <c r="ED3" s="287"/>
      <c r="EE3" s="287"/>
      <c r="EF3" s="288"/>
      <c r="EG3" s="286">
        <v>44306</v>
      </c>
      <c r="EH3" s="287"/>
      <c r="EI3" s="287"/>
      <c r="EJ3" s="287"/>
      <c r="EK3" s="288"/>
      <c r="EL3" s="286">
        <v>44307</v>
      </c>
      <c r="EM3" s="287"/>
      <c r="EN3" s="287"/>
      <c r="EO3" s="287"/>
      <c r="EP3" s="288"/>
      <c r="EQ3" s="286">
        <v>44308</v>
      </c>
      <c r="ER3" s="287"/>
      <c r="ES3" s="287"/>
      <c r="ET3" s="287"/>
      <c r="EU3" s="288"/>
      <c r="EV3" s="286">
        <v>44309</v>
      </c>
      <c r="EW3" s="287"/>
      <c r="EX3" s="287"/>
      <c r="EY3" s="287"/>
      <c r="EZ3" s="288"/>
      <c r="FA3" s="286">
        <v>44310</v>
      </c>
      <c r="FB3" s="287"/>
      <c r="FC3" s="287"/>
      <c r="FD3" s="287"/>
      <c r="FE3" s="288"/>
      <c r="FF3" s="294" t="s">
        <v>156</v>
      </c>
      <c r="FG3" s="295"/>
      <c r="FH3" s="295"/>
      <c r="FI3" s="295"/>
      <c r="FJ3" s="295"/>
      <c r="FK3" s="295"/>
      <c r="FL3" s="296"/>
      <c r="FM3" s="258"/>
      <c r="FN3" s="258"/>
      <c r="FO3" s="297" t="s">
        <v>1</v>
      </c>
      <c r="FP3" s="301"/>
      <c r="FQ3" s="292" t="s">
        <v>2</v>
      </c>
    </row>
    <row r="4" spans="1:175" ht="39.75" customHeight="1" thickBot="1" x14ac:dyDescent="0.3">
      <c r="A4" s="11" t="s">
        <v>3</v>
      </c>
      <c r="B4" s="80" t="s">
        <v>4</v>
      </c>
      <c r="C4" s="80" t="s">
        <v>5</v>
      </c>
      <c r="D4" s="12" t="s">
        <v>6</v>
      </c>
      <c r="E4" s="12" t="s">
        <v>7</v>
      </c>
      <c r="F4" s="13" t="s">
        <v>8</v>
      </c>
      <c r="G4" s="21" t="s">
        <v>9</v>
      </c>
      <c r="H4" s="22">
        <v>0.25</v>
      </c>
      <c r="I4" s="23">
        <v>0.35</v>
      </c>
      <c r="J4" s="24">
        <v>1</v>
      </c>
      <c r="K4" s="25" t="s">
        <v>10</v>
      </c>
      <c r="L4" s="21" t="s">
        <v>9</v>
      </c>
      <c r="M4" s="22">
        <v>0.25</v>
      </c>
      <c r="N4" s="23">
        <v>0.35</v>
      </c>
      <c r="O4" s="24">
        <v>1</v>
      </c>
      <c r="P4" s="25" t="s">
        <v>10</v>
      </c>
      <c r="Q4" s="21" t="s">
        <v>9</v>
      </c>
      <c r="R4" s="15">
        <v>0.25</v>
      </c>
      <c r="S4" s="16">
        <v>0.35</v>
      </c>
      <c r="T4" s="17">
        <v>1</v>
      </c>
      <c r="U4" s="18" t="s">
        <v>10</v>
      </c>
      <c r="V4" s="14" t="s">
        <v>9</v>
      </c>
      <c r="W4" s="15">
        <v>0.25</v>
      </c>
      <c r="X4" s="16">
        <v>0.35</v>
      </c>
      <c r="Y4" s="17">
        <v>1</v>
      </c>
      <c r="Z4" s="18" t="s">
        <v>10</v>
      </c>
      <c r="AA4" s="14" t="s">
        <v>9</v>
      </c>
      <c r="AB4" s="15">
        <v>0.25</v>
      </c>
      <c r="AC4" s="16">
        <v>0.35</v>
      </c>
      <c r="AD4" s="17">
        <v>1</v>
      </c>
      <c r="AE4" s="18" t="s">
        <v>10</v>
      </c>
      <c r="AF4" s="14" t="s">
        <v>9</v>
      </c>
      <c r="AG4" s="15">
        <v>0.25</v>
      </c>
      <c r="AH4" s="16">
        <v>0.35</v>
      </c>
      <c r="AI4" s="17">
        <v>1</v>
      </c>
      <c r="AJ4" s="18" t="s">
        <v>10</v>
      </c>
      <c r="AK4" s="14" t="s">
        <v>9</v>
      </c>
      <c r="AL4" s="15">
        <v>0.25</v>
      </c>
      <c r="AM4" s="16">
        <v>0.35</v>
      </c>
      <c r="AN4" s="17">
        <v>1</v>
      </c>
      <c r="AO4" s="112" t="s">
        <v>10</v>
      </c>
      <c r="AP4" s="19" t="s">
        <v>9</v>
      </c>
      <c r="AQ4" s="15">
        <v>0.25</v>
      </c>
      <c r="AR4" s="16">
        <v>0.35</v>
      </c>
      <c r="AS4" s="17">
        <v>1</v>
      </c>
      <c r="AT4" s="18" t="s">
        <v>10</v>
      </c>
      <c r="AU4" s="157" t="s">
        <v>9</v>
      </c>
      <c r="AV4" s="15">
        <v>0.25</v>
      </c>
      <c r="AW4" s="16">
        <v>0.35</v>
      </c>
      <c r="AX4" s="17">
        <v>1</v>
      </c>
      <c r="AY4" s="20" t="s">
        <v>10</v>
      </c>
      <c r="AZ4" s="14" t="s">
        <v>9</v>
      </c>
      <c r="BA4" s="15">
        <v>0.25</v>
      </c>
      <c r="BB4" s="16">
        <v>0.35</v>
      </c>
      <c r="BC4" s="17">
        <v>1</v>
      </c>
      <c r="BD4" s="18" t="s">
        <v>10</v>
      </c>
      <c r="BE4" s="19" t="s">
        <v>9</v>
      </c>
      <c r="BF4" s="15">
        <v>0.25</v>
      </c>
      <c r="BG4" s="16">
        <v>0.35</v>
      </c>
      <c r="BH4" s="17">
        <v>1</v>
      </c>
      <c r="BI4" s="20" t="s">
        <v>10</v>
      </c>
      <c r="BJ4" s="14" t="s">
        <v>9</v>
      </c>
      <c r="BK4" s="15">
        <v>0.25</v>
      </c>
      <c r="BL4" s="16">
        <v>0.35</v>
      </c>
      <c r="BM4" s="17">
        <v>1</v>
      </c>
      <c r="BN4" s="18" t="s">
        <v>10</v>
      </c>
      <c r="BO4" s="19" t="s">
        <v>9</v>
      </c>
      <c r="BP4" s="15">
        <v>0.25</v>
      </c>
      <c r="BQ4" s="16">
        <v>0.35</v>
      </c>
      <c r="BR4" s="17">
        <v>1</v>
      </c>
      <c r="BS4" s="20" t="s">
        <v>10</v>
      </c>
      <c r="BT4" s="14" t="s">
        <v>9</v>
      </c>
      <c r="BU4" s="15">
        <v>0.25</v>
      </c>
      <c r="BV4" s="16">
        <v>0.35</v>
      </c>
      <c r="BW4" s="17">
        <v>1</v>
      </c>
      <c r="BX4" s="18" t="s">
        <v>10</v>
      </c>
      <c r="BY4" s="19" t="s">
        <v>9</v>
      </c>
      <c r="BZ4" s="15">
        <v>0.25</v>
      </c>
      <c r="CA4" s="16">
        <v>0.35</v>
      </c>
      <c r="CB4" s="17">
        <v>1</v>
      </c>
      <c r="CC4" s="18" t="s">
        <v>10</v>
      </c>
      <c r="CD4" s="14" t="s">
        <v>9</v>
      </c>
      <c r="CE4" s="15">
        <v>0.25</v>
      </c>
      <c r="CF4" s="16">
        <v>0.35</v>
      </c>
      <c r="CG4" s="17">
        <v>1</v>
      </c>
      <c r="CH4" s="18" t="s">
        <v>10</v>
      </c>
      <c r="CI4" s="14" t="s">
        <v>9</v>
      </c>
      <c r="CJ4" s="15">
        <v>0.25</v>
      </c>
      <c r="CK4" s="16">
        <v>0.35</v>
      </c>
      <c r="CL4" s="17">
        <v>1</v>
      </c>
      <c r="CM4" s="20" t="s">
        <v>10</v>
      </c>
      <c r="CN4" s="14" t="s">
        <v>9</v>
      </c>
      <c r="CO4" s="15">
        <v>0.25</v>
      </c>
      <c r="CP4" s="16">
        <v>0.35</v>
      </c>
      <c r="CQ4" s="17">
        <v>1</v>
      </c>
      <c r="CR4" s="18" t="s">
        <v>10</v>
      </c>
      <c r="CS4" s="14" t="s">
        <v>9</v>
      </c>
      <c r="CT4" s="15">
        <v>0.25</v>
      </c>
      <c r="CU4" s="16">
        <v>0.35</v>
      </c>
      <c r="CV4" s="17">
        <v>1</v>
      </c>
      <c r="CW4" s="18" t="s">
        <v>10</v>
      </c>
      <c r="CX4" s="14" t="s">
        <v>9</v>
      </c>
      <c r="CY4" s="15">
        <v>0.25</v>
      </c>
      <c r="CZ4" s="16">
        <v>0.35</v>
      </c>
      <c r="DA4" s="17">
        <v>1</v>
      </c>
      <c r="DB4" s="18" t="s">
        <v>10</v>
      </c>
      <c r="DC4" s="14" t="s">
        <v>9</v>
      </c>
      <c r="DD4" s="15">
        <v>0.25</v>
      </c>
      <c r="DE4" s="16">
        <v>0.35</v>
      </c>
      <c r="DF4" s="17">
        <v>1</v>
      </c>
      <c r="DG4" s="18" t="s">
        <v>10</v>
      </c>
      <c r="DH4" s="21" t="s">
        <v>9</v>
      </c>
      <c r="DI4" s="22">
        <v>0.25</v>
      </c>
      <c r="DJ4" s="23">
        <v>0.35</v>
      </c>
      <c r="DK4" s="24">
        <v>1</v>
      </c>
      <c r="DL4" s="25" t="s">
        <v>10</v>
      </c>
      <c r="DM4" s="14" t="s">
        <v>9</v>
      </c>
      <c r="DN4" s="15">
        <v>0.25</v>
      </c>
      <c r="DO4" s="16">
        <v>0.35</v>
      </c>
      <c r="DP4" s="17">
        <v>1</v>
      </c>
      <c r="DQ4" s="18" t="s">
        <v>10</v>
      </c>
      <c r="DR4" s="19" t="s">
        <v>9</v>
      </c>
      <c r="DS4" s="15">
        <v>0.25</v>
      </c>
      <c r="DT4" s="16">
        <v>0.35</v>
      </c>
      <c r="DU4" s="17">
        <v>1</v>
      </c>
      <c r="DV4" s="20" t="s">
        <v>10</v>
      </c>
      <c r="DW4" s="14" t="s">
        <v>9</v>
      </c>
      <c r="DX4" s="15">
        <v>0.25</v>
      </c>
      <c r="DY4" s="16">
        <v>0.35</v>
      </c>
      <c r="DZ4" s="17">
        <v>1</v>
      </c>
      <c r="EA4" s="18" t="s">
        <v>10</v>
      </c>
      <c r="EB4" s="19" t="s">
        <v>9</v>
      </c>
      <c r="EC4" s="15">
        <v>0.25</v>
      </c>
      <c r="ED4" s="16">
        <v>0.35</v>
      </c>
      <c r="EE4" s="17">
        <v>1</v>
      </c>
      <c r="EF4" s="20" t="s">
        <v>10</v>
      </c>
      <c r="EG4" s="21" t="s">
        <v>9</v>
      </c>
      <c r="EH4" s="15">
        <v>0.25</v>
      </c>
      <c r="EI4" s="16">
        <v>0.35</v>
      </c>
      <c r="EJ4" s="17">
        <v>1</v>
      </c>
      <c r="EK4" s="18" t="s">
        <v>10</v>
      </c>
      <c r="EL4" s="21" t="s">
        <v>9</v>
      </c>
      <c r="EM4" s="22">
        <v>0.25</v>
      </c>
      <c r="EN4" s="23">
        <v>0.35</v>
      </c>
      <c r="EO4" s="24">
        <v>1</v>
      </c>
      <c r="EP4" s="25" t="s">
        <v>10</v>
      </c>
      <c r="EQ4" s="21" t="s">
        <v>9</v>
      </c>
      <c r="ER4" s="22">
        <v>0.25</v>
      </c>
      <c r="ES4" s="23">
        <v>0.35</v>
      </c>
      <c r="ET4" s="24">
        <v>1</v>
      </c>
      <c r="EU4" s="25" t="s">
        <v>10</v>
      </c>
      <c r="EV4" s="21" t="s">
        <v>9</v>
      </c>
      <c r="EW4" s="22">
        <v>0.25</v>
      </c>
      <c r="EX4" s="23">
        <v>0.35</v>
      </c>
      <c r="EY4" s="24">
        <v>1</v>
      </c>
      <c r="EZ4" s="25" t="s">
        <v>10</v>
      </c>
      <c r="FA4" s="26" t="s">
        <v>9</v>
      </c>
      <c r="FB4" s="22">
        <v>0.25</v>
      </c>
      <c r="FC4" s="23">
        <v>0.35</v>
      </c>
      <c r="FD4" s="24">
        <v>1</v>
      </c>
      <c r="FE4" s="25" t="s">
        <v>10</v>
      </c>
      <c r="FF4" s="148" t="s">
        <v>83</v>
      </c>
      <c r="FG4" s="148" t="s">
        <v>79</v>
      </c>
      <c r="FH4" s="158" t="s">
        <v>11</v>
      </c>
      <c r="FI4" s="29">
        <v>0.25</v>
      </c>
      <c r="FJ4" s="16">
        <v>0.35</v>
      </c>
      <c r="FK4" s="166">
        <v>1</v>
      </c>
      <c r="FL4" s="167" t="s">
        <v>10</v>
      </c>
      <c r="FM4" s="251" t="s">
        <v>148</v>
      </c>
      <c r="FN4" s="251" t="s">
        <v>149</v>
      </c>
      <c r="FO4" s="31" t="s">
        <v>12</v>
      </c>
      <c r="FP4" s="26" t="s">
        <v>133</v>
      </c>
      <c r="FQ4" s="293"/>
    </row>
    <row r="5" spans="1:175" ht="15.75" thickBot="1" x14ac:dyDescent="0.3">
      <c r="A5" s="247"/>
      <c r="B5" s="113">
        <v>1</v>
      </c>
      <c r="C5" s="217" t="s">
        <v>136</v>
      </c>
      <c r="D5" s="81">
        <v>70820439</v>
      </c>
      <c r="E5" s="248">
        <v>44217</v>
      </c>
      <c r="F5" s="249" t="s">
        <v>15</v>
      </c>
      <c r="G5" s="244">
        <v>1</v>
      </c>
      <c r="H5" s="222"/>
      <c r="I5" s="222"/>
      <c r="J5" s="222"/>
      <c r="K5" s="222"/>
      <c r="L5" s="244">
        <v>1</v>
      </c>
      <c r="M5" s="222">
        <v>2</v>
      </c>
      <c r="N5" s="222">
        <v>1</v>
      </c>
      <c r="O5" s="222"/>
      <c r="P5" s="222"/>
      <c r="Q5" s="244">
        <v>1</v>
      </c>
      <c r="R5" s="222">
        <v>2</v>
      </c>
      <c r="S5" s="222"/>
      <c r="T5" s="222"/>
      <c r="U5" s="222"/>
      <c r="V5" s="244">
        <v>1</v>
      </c>
      <c r="W5" s="222"/>
      <c r="X5" s="222"/>
      <c r="Y5" s="222"/>
      <c r="Z5" s="222"/>
      <c r="AA5" s="244">
        <v>1</v>
      </c>
      <c r="AB5" s="222"/>
      <c r="AC5" s="222"/>
      <c r="AD5" s="222"/>
      <c r="AE5" s="222"/>
      <c r="AF5" s="244">
        <v>1</v>
      </c>
      <c r="AG5" s="222"/>
      <c r="AH5" s="222"/>
      <c r="AI5" s="222"/>
      <c r="AJ5" s="222"/>
      <c r="AK5" s="244">
        <v>1</v>
      </c>
      <c r="AL5" s="222"/>
      <c r="AM5" s="222"/>
      <c r="AN5" s="222"/>
      <c r="AO5" s="222"/>
      <c r="AP5" s="244">
        <v>1</v>
      </c>
      <c r="AQ5" s="222"/>
      <c r="AR5" s="222"/>
      <c r="AS5" s="222"/>
      <c r="AT5" s="222"/>
      <c r="AU5" s="244">
        <v>1</v>
      </c>
      <c r="AV5" s="222"/>
      <c r="AW5" s="222"/>
      <c r="AX5" s="222"/>
      <c r="AY5" s="222"/>
      <c r="AZ5" s="244">
        <v>0</v>
      </c>
      <c r="BA5" s="222"/>
      <c r="BB5" s="222"/>
      <c r="BC5" s="222"/>
      <c r="BD5" s="222"/>
      <c r="BE5" s="244">
        <v>0.83</v>
      </c>
      <c r="BF5" s="222"/>
      <c r="BG5" s="222"/>
      <c r="BH5" s="222"/>
      <c r="BI5" s="222"/>
      <c r="BJ5" s="244">
        <v>1</v>
      </c>
      <c r="BK5" s="222"/>
      <c r="BL5" s="222"/>
      <c r="BM5" s="222"/>
      <c r="BN5" s="222"/>
      <c r="BO5" s="244">
        <v>1</v>
      </c>
      <c r="BP5" s="222">
        <v>1</v>
      </c>
      <c r="BQ5" s="222"/>
      <c r="BR5" s="222"/>
      <c r="BS5" s="222"/>
      <c r="BT5" s="244">
        <v>1</v>
      </c>
      <c r="BU5" s="222">
        <v>1.5</v>
      </c>
      <c r="BV5" s="222"/>
      <c r="BW5" s="222"/>
      <c r="BX5" s="222"/>
      <c r="BY5" s="244">
        <v>1</v>
      </c>
      <c r="BZ5" s="222">
        <v>2</v>
      </c>
      <c r="CA5" s="222">
        <v>1</v>
      </c>
      <c r="CB5" s="222"/>
      <c r="CC5" s="222"/>
      <c r="CD5" s="244">
        <v>1</v>
      </c>
      <c r="CE5" s="222"/>
      <c r="CF5" s="222"/>
      <c r="CG5" s="222"/>
      <c r="CH5" s="222"/>
      <c r="CI5" s="244">
        <v>1</v>
      </c>
      <c r="CJ5" s="222">
        <v>2</v>
      </c>
      <c r="CK5" s="222"/>
      <c r="CL5" s="222"/>
      <c r="CM5" s="222"/>
      <c r="CN5" s="244">
        <v>1</v>
      </c>
      <c r="CO5" s="222"/>
      <c r="CP5" s="222"/>
      <c r="CQ5" s="222"/>
      <c r="CR5" s="222"/>
      <c r="CS5" s="244">
        <v>0</v>
      </c>
      <c r="CT5" s="222"/>
      <c r="CU5" s="222"/>
      <c r="CV5" s="222"/>
      <c r="CW5" s="222"/>
      <c r="CX5" s="244">
        <v>1</v>
      </c>
      <c r="CY5" s="222"/>
      <c r="CZ5" s="222"/>
      <c r="DA5" s="222"/>
      <c r="DB5" s="222"/>
      <c r="DC5" s="244">
        <v>1</v>
      </c>
      <c r="DD5" s="222">
        <v>2</v>
      </c>
      <c r="DE5" s="222"/>
      <c r="DF5" s="222"/>
      <c r="DG5" s="222"/>
      <c r="DH5" s="244">
        <v>1</v>
      </c>
      <c r="DI5" s="222">
        <v>2</v>
      </c>
      <c r="DJ5" s="222">
        <v>1</v>
      </c>
      <c r="DK5" s="222"/>
      <c r="DL5" s="222"/>
      <c r="DM5" s="244">
        <v>1</v>
      </c>
      <c r="DN5" s="222">
        <v>0.5</v>
      </c>
      <c r="DO5" s="222"/>
      <c r="DP5" s="222"/>
      <c r="DQ5" s="222"/>
      <c r="DR5" s="244">
        <v>0</v>
      </c>
      <c r="DS5" s="222"/>
      <c r="DT5" s="222"/>
      <c r="DU5" s="222"/>
      <c r="DV5" s="222"/>
      <c r="DW5" s="244">
        <v>0.67</v>
      </c>
      <c r="DX5" s="222"/>
      <c r="DY5" s="222"/>
      <c r="DZ5" s="222"/>
      <c r="EA5" s="222"/>
      <c r="EB5" s="244">
        <v>1</v>
      </c>
      <c r="EC5" s="222">
        <v>0.5</v>
      </c>
      <c r="ED5" s="222"/>
      <c r="EE5" s="222"/>
      <c r="EF5" s="222"/>
      <c r="EG5" s="244">
        <v>1</v>
      </c>
      <c r="EH5" s="222">
        <v>1</v>
      </c>
      <c r="EI5" s="222"/>
      <c r="EJ5" s="222"/>
      <c r="EK5" s="222"/>
      <c r="EL5" s="244">
        <v>1</v>
      </c>
      <c r="EM5" s="242">
        <v>1</v>
      </c>
      <c r="EN5" s="242"/>
      <c r="EO5" s="242"/>
      <c r="EP5" s="242"/>
      <c r="EQ5" s="244">
        <v>1</v>
      </c>
      <c r="ER5" s="242">
        <v>1</v>
      </c>
      <c r="ES5" s="242"/>
      <c r="ET5" s="242"/>
      <c r="EU5" s="242"/>
      <c r="EV5" s="244">
        <v>1</v>
      </c>
      <c r="EW5" s="242">
        <v>1</v>
      </c>
      <c r="EX5" s="242"/>
      <c r="EY5" s="242"/>
      <c r="EZ5" s="242"/>
      <c r="FA5" s="244">
        <v>1</v>
      </c>
      <c r="FB5" s="222"/>
      <c r="FC5" s="222"/>
      <c r="FD5" s="222"/>
      <c r="FE5" s="222"/>
      <c r="FF5" s="223">
        <f>7-(G5+L5+Q5+AA5+AF5+AK5+V5)</f>
        <v>0</v>
      </c>
      <c r="FG5" s="90">
        <f>(AP5+AU5+AZ5+BE5+BJ5+BO5+BT5+BY5+CD5+CI5+CS5+CX5+DC5+DH5+DM5+DR5+DW5+EB5+EG5+EL5+EQ5+EV5+FA5+$FK$1+CN5)</f>
        <v>26.5</v>
      </c>
      <c r="FH5" s="231">
        <f t="shared" ref="FH5:FH54" si="0">+FG5-FF5</f>
        <v>26.5</v>
      </c>
      <c r="FI5" s="235">
        <f>H5+M5+R5+W5+AB5+AG5+AL5+AQ5+AV5+BA5+BF5+BK5+BP5+BU5+BZ5+CE5+CJ5+CO5+CT5+CY5+DD5+DI5+DN5+DS5+DX5+EC5+EH5+EM5+ER5+EW5+FB5</f>
        <v>19.5</v>
      </c>
      <c r="FJ5" s="235">
        <f>I5+N5+S5+X5+AC5+AH5+AM5+AR5+AW5+BB5+BG5+BL5+BQ5+BV5+CA5+CF5+CK5+CP5+CU5+CZ5+DE5+DJ5+DO5+DT5+DY5+ED5+EI5+EN5+ES5+EX5+FC5</f>
        <v>3</v>
      </c>
      <c r="FK5" s="235">
        <f t="shared" ref="FJ5:FL20" si="1">J5+O5+T5+Y5+AD5+AI5+AN5+AS5+AX5+BC5+BH5+BM5+BR5+BW5+CB5+CG5+CL5+CQ5+CV5+DA5+DF5+DK5+DP5+DU5+DZ5+EE5+EJ5+EO5+ET5+EY5+FD5</f>
        <v>0</v>
      </c>
      <c r="FL5" s="235">
        <f t="shared" si="1"/>
        <v>0</v>
      </c>
      <c r="FM5" s="240"/>
      <c r="FN5" s="240"/>
      <c r="FO5" s="232"/>
      <c r="FP5" s="233"/>
      <c r="FQ5" s="234"/>
    </row>
    <row r="6" spans="1:175" ht="15.75" thickBot="1" x14ac:dyDescent="0.3">
      <c r="A6" s="88" t="s">
        <v>124</v>
      </c>
      <c r="B6" s="81">
        <v>2</v>
      </c>
      <c r="C6" s="85" t="s">
        <v>16</v>
      </c>
      <c r="D6" s="81">
        <v>43035267</v>
      </c>
      <c r="E6" s="83">
        <v>43761</v>
      </c>
      <c r="F6" s="84" t="s">
        <v>15</v>
      </c>
      <c r="G6" s="244">
        <v>1</v>
      </c>
      <c r="H6" s="222"/>
      <c r="I6" s="222"/>
      <c r="J6" s="222"/>
      <c r="K6" s="222"/>
      <c r="L6" s="244">
        <v>1</v>
      </c>
      <c r="M6" s="222"/>
      <c r="N6" s="222"/>
      <c r="O6" s="222"/>
      <c r="P6" s="222"/>
      <c r="Q6" s="244">
        <v>1</v>
      </c>
      <c r="R6" s="222">
        <v>1</v>
      </c>
      <c r="S6" s="222"/>
      <c r="T6" s="222"/>
      <c r="U6" s="222"/>
      <c r="V6" s="244">
        <v>1</v>
      </c>
      <c r="W6" s="222"/>
      <c r="X6" s="222"/>
      <c r="Y6" s="222"/>
      <c r="Z6" s="222"/>
      <c r="AA6" s="244">
        <v>1</v>
      </c>
      <c r="AB6" s="222">
        <v>2</v>
      </c>
      <c r="AC6" s="222">
        <v>1</v>
      </c>
      <c r="AD6" s="222"/>
      <c r="AE6" s="222"/>
      <c r="AF6" s="244">
        <v>1</v>
      </c>
      <c r="AG6" s="222"/>
      <c r="AH6" s="222"/>
      <c r="AI6" s="222"/>
      <c r="AJ6" s="222"/>
      <c r="AK6" s="244">
        <v>1</v>
      </c>
      <c r="AL6" s="222">
        <v>2</v>
      </c>
      <c r="AM6" s="222"/>
      <c r="AN6" s="222"/>
      <c r="AO6" s="222"/>
      <c r="AP6" s="244">
        <v>1</v>
      </c>
      <c r="AQ6" s="222"/>
      <c r="AR6" s="222"/>
      <c r="AS6" s="222"/>
      <c r="AT6" s="222"/>
      <c r="AU6" s="244">
        <v>1</v>
      </c>
      <c r="AV6" s="222"/>
      <c r="AW6" s="222"/>
      <c r="AX6" s="222"/>
      <c r="AY6" s="222"/>
      <c r="AZ6" s="244">
        <v>1</v>
      </c>
      <c r="BA6" s="222">
        <v>1</v>
      </c>
      <c r="BB6" s="222"/>
      <c r="BC6" s="222"/>
      <c r="BD6" s="222"/>
      <c r="BE6" s="244">
        <v>1</v>
      </c>
      <c r="BF6" s="222"/>
      <c r="BG6" s="222"/>
      <c r="BH6" s="222"/>
      <c r="BI6" s="222"/>
      <c r="BJ6" s="244">
        <v>1</v>
      </c>
      <c r="BK6" s="222"/>
      <c r="BL6" s="222"/>
      <c r="BM6" s="222"/>
      <c r="BN6" s="222"/>
      <c r="BO6" s="244">
        <v>1</v>
      </c>
      <c r="BP6" s="222"/>
      <c r="BQ6" s="222"/>
      <c r="BR6" s="222"/>
      <c r="BS6" s="222"/>
      <c r="BT6" s="244">
        <v>1</v>
      </c>
      <c r="BU6" s="222"/>
      <c r="BV6" s="222"/>
      <c r="BW6" s="222"/>
      <c r="BX6" s="222"/>
      <c r="BY6" s="244">
        <v>1</v>
      </c>
      <c r="BZ6" s="222"/>
      <c r="CA6" s="222"/>
      <c r="CB6" s="222"/>
      <c r="CC6" s="222"/>
      <c r="CD6" s="244">
        <v>1</v>
      </c>
      <c r="CE6" s="222"/>
      <c r="CF6" s="222"/>
      <c r="CG6" s="222"/>
      <c r="CH6" s="222"/>
      <c r="CI6" s="244">
        <v>1</v>
      </c>
      <c r="CJ6" s="222"/>
      <c r="CK6" s="222"/>
      <c r="CL6" s="222"/>
      <c r="CM6" s="222"/>
      <c r="CN6" s="244">
        <v>1</v>
      </c>
      <c r="CO6" s="222"/>
      <c r="CP6" s="222"/>
      <c r="CQ6" s="222"/>
      <c r="CR6" s="222"/>
      <c r="CS6" s="244">
        <v>1</v>
      </c>
      <c r="CT6" s="222">
        <v>2</v>
      </c>
      <c r="CU6" s="222">
        <v>1</v>
      </c>
      <c r="CV6" s="222"/>
      <c r="CW6" s="222"/>
      <c r="CX6" s="244">
        <v>1</v>
      </c>
      <c r="CY6" s="222">
        <v>2</v>
      </c>
      <c r="CZ6" s="222">
        <v>1</v>
      </c>
      <c r="DA6" s="222"/>
      <c r="DB6" s="222"/>
      <c r="DC6" s="244">
        <v>1</v>
      </c>
      <c r="DD6" s="222">
        <v>2</v>
      </c>
      <c r="DE6" s="222">
        <v>1</v>
      </c>
      <c r="DF6" s="222"/>
      <c r="DG6" s="222"/>
      <c r="DH6" s="244">
        <v>1</v>
      </c>
      <c r="DI6" s="222">
        <v>2</v>
      </c>
      <c r="DJ6" s="222">
        <v>0.5</v>
      </c>
      <c r="DK6" s="222"/>
      <c r="DL6" s="222"/>
      <c r="DM6" s="244">
        <v>1</v>
      </c>
      <c r="DN6" s="222"/>
      <c r="DO6" s="222"/>
      <c r="DP6" s="222"/>
      <c r="DQ6" s="222"/>
      <c r="DR6" s="244">
        <v>1</v>
      </c>
      <c r="DS6" s="222"/>
      <c r="DT6" s="222"/>
      <c r="DU6" s="222"/>
      <c r="DV6" s="222"/>
      <c r="DW6" s="244">
        <v>1</v>
      </c>
      <c r="DX6" s="222"/>
      <c r="DY6" s="222"/>
      <c r="DZ6" s="222"/>
      <c r="EA6" s="222"/>
      <c r="EB6" s="244">
        <v>1</v>
      </c>
      <c r="EC6" s="222"/>
      <c r="ED6" s="222"/>
      <c r="EE6" s="222"/>
      <c r="EF6" s="222"/>
      <c r="EG6" s="244">
        <v>1</v>
      </c>
      <c r="EH6" s="222"/>
      <c r="EI6" s="222"/>
      <c r="EJ6" s="222"/>
      <c r="EK6" s="222"/>
      <c r="EL6" s="244">
        <v>1</v>
      </c>
      <c r="EM6" s="242"/>
      <c r="EN6" s="242"/>
      <c r="EO6" s="242"/>
      <c r="EP6" s="242"/>
      <c r="EQ6" s="244">
        <v>1</v>
      </c>
      <c r="ER6" s="242">
        <v>1</v>
      </c>
      <c r="ES6" s="242"/>
      <c r="ET6" s="242"/>
      <c r="EU6" s="242">
        <v>1</v>
      </c>
      <c r="EV6" s="244">
        <v>1</v>
      </c>
      <c r="EW6" s="242">
        <v>1</v>
      </c>
      <c r="EX6" s="242"/>
      <c r="EY6" s="242"/>
      <c r="EZ6" s="242">
        <v>1</v>
      </c>
      <c r="FA6" s="244">
        <v>1</v>
      </c>
      <c r="FB6" s="222"/>
      <c r="FC6" s="222"/>
      <c r="FD6" s="222"/>
      <c r="FE6" s="222"/>
      <c r="FF6" s="223">
        <f t="shared" ref="FF6:FF53" si="2">7-(G6+L6+Q6+AA6+AF6+AK6+V6)</f>
        <v>0</v>
      </c>
      <c r="FG6" s="90">
        <f t="shared" ref="FG6:FG54" si="3">(AP6+AU6+AZ6+BE6+BJ6+BO6+BT6+BY6+CD6+CI6+CS6+CX6+DC6+DH6+DM6+DR6+DW6+EB6+EG6+EL6+EQ6+EV6+FA6+$FK$1+CN6)</f>
        <v>30</v>
      </c>
      <c r="FH6" s="231">
        <f t="shared" si="0"/>
        <v>30</v>
      </c>
      <c r="FI6" s="235">
        <f t="shared" ref="FI6:FL54" si="4">H6+M6+R6+W6+AB6+AG6+AL6+AQ6+AV6+BA6+BF6+BK6+BP6+BU6+BZ6+CE6+CJ6+CO6+CT6+CY6+DD6+DI6+DN6+DS6+DX6+EC6+EH6+EM6+ER6+EW6+FB6</f>
        <v>16</v>
      </c>
      <c r="FJ6" s="235">
        <f t="shared" si="1"/>
        <v>4.5</v>
      </c>
      <c r="FK6" s="235">
        <f t="shared" si="1"/>
        <v>0</v>
      </c>
      <c r="FL6" s="235">
        <f t="shared" si="1"/>
        <v>2</v>
      </c>
      <c r="FM6" s="240"/>
      <c r="FN6" s="240"/>
      <c r="FO6" s="232"/>
      <c r="FP6" s="233"/>
      <c r="FQ6" s="234"/>
    </row>
    <row r="7" spans="1:175" ht="15.75" thickBot="1" x14ac:dyDescent="0.3">
      <c r="A7" s="88" t="s">
        <v>125</v>
      </c>
      <c r="B7" s="113">
        <v>3</v>
      </c>
      <c r="C7" s="85" t="s">
        <v>17</v>
      </c>
      <c r="D7" s="81">
        <v>70842055</v>
      </c>
      <c r="E7" s="83">
        <v>43617</v>
      </c>
      <c r="F7" s="84" t="s">
        <v>15</v>
      </c>
      <c r="G7" s="244">
        <v>1</v>
      </c>
      <c r="H7" s="222">
        <v>2</v>
      </c>
      <c r="I7" s="222">
        <v>1</v>
      </c>
      <c r="J7" s="222"/>
      <c r="K7" s="222"/>
      <c r="L7" s="244">
        <v>1</v>
      </c>
      <c r="M7" s="222"/>
      <c r="N7" s="222"/>
      <c r="O7" s="222"/>
      <c r="P7" s="222"/>
      <c r="Q7" s="244">
        <v>1</v>
      </c>
      <c r="R7" s="222">
        <v>2</v>
      </c>
      <c r="S7" s="222">
        <v>1</v>
      </c>
      <c r="T7" s="222"/>
      <c r="U7" s="222"/>
      <c r="V7" s="244">
        <v>1</v>
      </c>
      <c r="W7" s="222"/>
      <c r="X7" s="222"/>
      <c r="Y7" s="222"/>
      <c r="Z7" s="222"/>
      <c r="AA7" s="244">
        <v>1</v>
      </c>
      <c r="AB7" s="222">
        <v>2</v>
      </c>
      <c r="AC7" s="222">
        <v>1</v>
      </c>
      <c r="AD7" s="222"/>
      <c r="AE7" s="222"/>
      <c r="AF7" s="244">
        <v>1</v>
      </c>
      <c r="AG7" s="222">
        <v>2</v>
      </c>
      <c r="AH7" s="222">
        <v>1</v>
      </c>
      <c r="AI7" s="222"/>
      <c r="AJ7" s="222"/>
      <c r="AK7" s="244">
        <v>1</v>
      </c>
      <c r="AL7" s="222">
        <v>2</v>
      </c>
      <c r="AM7" s="222">
        <v>1</v>
      </c>
      <c r="AN7" s="222"/>
      <c r="AO7" s="222"/>
      <c r="AP7" s="244">
        <v>1</v>
      </c>
      <c r="AQ7" s="222"/>
      <c r="AR7" s="222"/>
      <c r="AS7" s="222">
        <v>8</v>
      </c>
      <c r="AT7" s="222"/>
      <c r="AU7" s="244">
        <v>1</v>
      </c>
      <c r="AV7" s="222"/>
      <c r="AW7" s="222"/>
      <c r="AX7" s="222"/>
      <c r="AY7" s="222"/>
      <c r="AZ7" s="244">
        <v>1</v>
      </c>
      <c r="BA7" s="222">
        <v>2</v>
      </c>
      <c r="BB7" s="222">
        <v>1</v>
      </c>
      <c r="BC7" s="222"/>
      <c r="BD7" s="222"/>
      <c r="BE7" s="244">
        <v>1</v>
      </c>
      <c r="BF7" s="222"/>
      <c r="BG7" s="222"/>
      <c r="BH7" s="222"/>
      <c r="BI7" s="222"/>
      <c r="BJ7" s="244">
        <v>1</v>
      </c>
      <c r="BK7" s="222"/>
      <c r="BL7" s="222"/>
      <c r="BM7" s="222"/>
      <c r="BN7" s="222"/>
      <c r="BO7" s="244">
        <v>1</v>
      </c>
      <c r="BP7" s="222">
        <v>2</v>
      </c>
      <c r="BQ7" s="222">
        <v>1</v>
      </c>
      <c r="BR7" s="222"/>
      <c r="BS7" s="222"/>
      <c r="BT7" s="244">
        <v>1</v>
      </c>
      <c r="BU7" s="222">
        <v>2</v>
      </c>
      <c r="BV7" s="222">
        <v>1</v>
      </c>
      <c r="BW7" s="222"/>
      <c r="BX7" s="222"/>
      <c r="BY7" s="244">
        <v>1</v>
      </c>
      <c r="BZ7" s="222">
        <v>2</v>
      </c>
      <c r="CA7" s="222">
        <v>1</v>
      </c>
      <c r="CB7" s="222"/>
      <c r="CC7" s="222"/>
      <c r="CD7" s="244">
        <v>1</v>
      </c>
      <c r="CE7" s="222">
        <v>2</v>
      </c>
      <c r="CF7" s="222">
        <v>1</v>
      </c>
      <c r="CG7" s="222"/>
      <c r="CH7" s="222"/>
      <c r="CI7" s="244">
        <v>1</v>
      </c>
      <c r="CJ7" s="222">
        <v>2</v>
      </c>
      <c r="CK7" s="222">
        <v>1</v>
      </c>
      <c r="CL7" s="222"/>
      <c r="CM7" s="222"/>
      <c r="CN7" s="244">
        <v>1</v>
      </c>
      <c r="CO7" s="222"/>
      <c r="CP7" s="222"/>
      <c r="CQ7" s="222"/>
      <c r="CR7" s="222"/>
      <c r="CS7" s="244">
        <v>1</v>
      </c>
      <c r="CT7" s="222"/>
      <c r="CU7" s="222"/>
      <c r="CV7" s="222"/>
      <c r="CW7" s="222"/>
      <c r="CX7" s="244">
        <v>1</v>
      </c>
      <c r="CY7" s="222"/>
      <c r="CZ7" s="222"/>
      <c r="DA7" s="222"/>
      <c r="DB7" s="222"/>
      <c r="DC7" s="244">
        <v>1</v>
      </c>
      <c r="DD7" s="222"/>
      <c r="DE7" s="222"/>
      <c r="DF7" s="222"/>
      <c r="DG7" s="222"/>
      <c r="DH7" s="244">
        <v>1</v>
      </c>
      <c r="DI7" s="222">
        <v>2</v>
      </c>
      <c r="DJ7" s="222">
        <v>1</v>
      </c>
      <c r="DK7" s="222"/>
      <c r="DL7" s="222"/>
      <c r="DM7" s="244">
        <v>1</v>
      </c>
      <c r="DN7" s="222">
        <v>2</v>
      </c>
      <c r="DO7" s="222">
        <v>1</v>
      </c>
      <c r="DP7" s="222"/>
      <c r="DQ7" s="222"/>
      <c r="DR7" s="244">
        <v>1</v>
      </c>
      <c r="DS7" s="222">
        <v>2</v>
      </c>
      <c r="DT7" s="222">
        <v>1</v>
      </c>
      <c r="DU7" s="222"/>
      <c r="DV7" s="222"/>
      <c r="DW7" s="244">
        <v>1</v>
      </c>
      <c r="DX7" s="222"/>
      <c r="DY7" s="222"/>
      <c r="DZ7" s="222"/>
      <c r="EA7" s="222"/>
      <c r="EB7" s="244">
        <v>1</v>
      </c>
      <c r="EC7" s="222">
        <v>2</v>
      </c>
      <c r="ED7" s="222">
        <v>1</v>
      </c>
      <c r="EE7" s="222"/>
      <c r="EF7" s="222"/>
      <c r="EG7" s="244">
        <v>1</v>
      </c>
      <c r="EH7" s="222"/>
      <c r="EI7" s="222"/>
      <c r="EJ7" s="222"/>
      <c r="EK7" s="222"/>
      <c r="EL7" s="244">
        <v>1</v>
      </c>
      <c r="EM7" s="242">
        <v>2</v>
      </c>
      <c r="EN7" s="242">
        <v>1</v>
      </c>
      <c r="EO7" s="242"/>
      <c r="EP7" s="242"/>
      <c r="EQ7" s="244">
        <v>1</v>
      </c>
      <c r="ER7" s="242">
        <v>2</v>
      </c>
      <c r="ES7" s="242">
        <v>1</v>
      </c>
      <c r="ET7" s="242"/>
      <c r="EU7" s="242"/>
      <c r="EV7" s="244">
        <v>1</v>
      </c>
      <c r="EW7" s="242">
        <v>2</v>
      </c>
      <c r="EX7" s="242">
        <v>1</v>
      </c>
      <c r="EY7" s="242"/>
      <c r="EZ7" s="242"/>
      <c r="FA7" s="244">
        <v>1</v>
      </c>
      <c r="FB7" s="222">
        <v>2</v>
      </c>
      <c r="FC7" s="222">
        <v>1</v>
      </c>
      <c r="FD7" s="222"/>
      <c r="FE7" s="222"/>
      <c r="FF7" s="223">
        <f t="shared" si="2"/>
        <v>0</v>
      </c>
      <c r="FG7" s="90">
        <f t="shared" si="3"/>
        <v>30</v>
      </c>
      <c r="FH7" s="231">
        <f t="shared" si="0"/>
        <v>30</v>
      </c>
      <c r="FI7" s="235">
        <f t="shared" si="4"/>
        <v>38</v>
      </c>
      <c r="FJ7" s="235">
        <f t="shared" si="1"/>
        <v>19</v>
      </c>
      <c r="FK7" s="235">
        <f t="shared" si="1"/>
        <v>8</v>
      </c>
      <c r="FL7" s="235">
        <f t="shared" si="1"/>
        <v>0</v>
      </c>
      <c r="FM7" s="240">
        <v>100</v>
      </c>
      <c r="FN7" s="240"/>
      <c r="FO7" s="232"/>
      <c r="FP7" s="233"/>
      <c r="FQ7" s="234"/>
    </row>
    <row r="8" spans="1:175" ht="15.75" thickBot="1" x14ac:dyDescent="0.3">
      <c r="A8" s="88" t="s">
        <v>22</v>
      </c>
      <c r="B8" s="81">
        <v>4</v>
      </c>
      <c r="C8" s="85" t="s">
        <v>21</v>
      </c>
      <c r="D8" s="81">
        <v>70020857</v>
      </c>
      <c r="E8" s="83">
        <v>43617</v>
      </c>
      <c r="F8" s="84" t="s">
        <v>22</v>
      </c>
      <c r="G8" s="244">
        <v>1</v>
      </c>
      <c r="H8" s="222">
        <v>2</v>
      </c>
      <c r="I8" s="222">
        <v>1</v>
      </c>
      <c r="J8" s="222"/>
      <c r="K8" s="222"/>
      <c r="L8" s="244">
        <v>1</v>
      </c>
      <c r="M8" s="222">
        <v>2</v>
      </c>
      <c r="N8" s="222">
        <v>1</v>
      </c>
      <c r="O8" s="222"/>
      <c r="P8" s="222"/>
      <c r="Q8" s="244">
        <v>1</v>
      </c>
      <c r="R8" s="222"/>
      <c r="S8" s="222"/>
      <c r="T8" s="222"/>
      <c r="U8" s="222"/>
      <c r="V8" s="244">
        <v>1</v>
      </c>
      <c r="W8" s="222"/>
      <c r="X8" s="222"/>
      <c r="Y8" s="222"/>
      <c r="Z8" s="222"/>
      <c r="AA8" s="244">
        <v>1</v>
      </c>
      <c r="AB8" s="222"/>
      <c r="AC8" s="222"/>
      <c r="AD8" s="222"/>
      <c r="AE8" s="222"/>
      <c r="AF8" s="244">
        <v>1</v>
      </c>
      <c r="AG8" s="222"/>
      <c r="AH8" s="222"/>
      <c r="AI8" s="222"/>
      <c r="AJ8" s="222"/>
      <c r="AK8" s="244">
        <v>1</v>
      </c>
      <c r="AL8" s="222"/>
      <c r="AM8" s="222"/>
      <c r="AN8" s="222"/>
      <c r="AO8" s="222"/>
      <c r="AP8" s="244">
        <v>1</v>
      </c>
      <c r="AQ8" s="222"/>
      <c r="AR8" s="222"/>
      <c r="AS8" s="222"/>
      <c r="AT8" s="222"/>
      <c r="AU8" s="244">
        <v>1</v>
      </c>
      <c r="AV8" s="222"/>
      <c r="AW8" s="222"/>
      <c r="AX8" s="222"/>
      <c r="AY8" s="222"/>
      <c r="AZ8" s="244">
        <v>1</v>
      </c>
      <c r="BA8" s="222">
        <v>2</v>
      </c>
      <c r="BB8" s="222">
        <v>1</v>
      </c>
      <c r="BC8" s="222"/>
      <c r="BD8" s="222"/>
      <c r="BE8" s="244">
        <v>1</v>
      </c>
      <c r="BF8" s="222"/>
      <c r="BG8" s="222"/>
      <c r="BH8" s="222"/>
      <c r="BI8" s="222"/>
      <c r="BJ8" s="244">
        <v>1</v>
      </c>
      <c r="BK8" s="222">
        <v>1</v>
      </c>
      <c r="BL8" s="222"/>
      <c r="BM8" s="222"/>
      <c r="BN8" s="222"/>
      <c r="BO8" s="244">
        <v>1</v>
      </c>
      <c r="BP8" s="222"/>
      <c r="BQ8" s="222"/>
      <c r="BR8" s="222"/>
      <c r="BS8" s="222"/>
      <c r="BT8" s="244">
        <v>1</v>
      </c>
      <c r="BU8" s="222">
        <v>1</v>
      </c>
      <c r="BV8" s="222"/>
      <c r="BW8" s="222"/>
      <c r="BX8" s="222"/>
      <c r="BY8" s="244">
        <v>1</v>
      </c>
      <c r="BZ8" s="222">
        <v>1</v>
      </c>
      <c r="CA8" s="222"/>
      <c r="CB8" s="222"/>
      <c r="CC8" s="222"/>
      <c r="CD8" s="244">
        <v>1</v>
      </c>
      <c r="CE8" s="222">
        <v>2</v>
      </c>
      <c r="CF8" s="222"/>
      <c r="CG8" s="222"/>
      <c r="CH8" s="222"/>
      <c r="CI8" s="244">
        <v>1</v>
      </c>
      <c r="CJ8" s="222"/>
      <c r="CK8" s="222"/>
      <c r="CL8" s="222"/>
      <c r="CM8" s="222"/>
      <c r="CN8" s="244">
        <v>1</v>
      </c>
      <c r="CO8" s="222"/>
      <c r="CP8" s="222"/>
      <c r="CQ8" s="222"/>
      <c r="CR8" s="222"/>
      <c r="CS8" s="244">
        <v>1</v>
      </c>
      <c r="CT8" s="222"/>
      <c r="CU8" s="222"/>
      <c r="CV8" s="222"/>
      <c r="CW8" s="222"/>
      <c r="CX8" s="244">
        <v>1</v>
      </c>
      <c r="CY8" s="222"/>
      <c r="CZ8" s="222"/>
      <c r="DA8" s="222"/>
      <c r="DB8" s="222"/>
      <c r="DC8" s="244">
        <v>1</v>
      </c>
      <c r="DD8" s="222"/>
      <c r="DE8" s="222"/>
      <c r="DF8" s="222"/>
      <c r="DG8" s="222"/>
      <c r="DH8" s="244">
        <v>1</v>
      </c>
      <c r="DI8" s="222"/>
      <c r="DJ8" s="222"/>
      <c r="DK8" s="222"/>
      <c r="DL8" s="222"/>
      <c r="DM8" s="244">
        <v>1</v>
      </c>
      <c r="DN8" s="222"/>
      <c r="DO8" s="222"/>
      <c r="DP8" s="222"/>
      <c r="DQ8" s="222"/>
      <c r="DR8" s="244">
        <v>1</v>
      </c>
      <c r="DS8" s="222">
        <v>2</v>
      </c>
      <c r="DT8" s="222">
        <v>1</v>
      </c>
      <c r="DU8" s="222"/>
      <c r="DV8" s="222"/>
      <c r="DW8" s="244">
        <v>1</v>
      </c>
      <c r="DX8" s="222"/>
      <c r="DY8" s="222"/>
      <c r="DZ8" s="222"/>
      <c r="EA8" s="222"/>
      <c r="EB8" s="244">
        <v>1</v>
      </c>
      <c r="EC8" s="222">
        <v>2</v>
      </c>
      <c r="ED8" s="222"/>
      <c r="EE8" s="222"/>
      <c r="EF8" s="222"/>
      <c r="EG8" s="244">
        <v>1</v>
      </c>
      <c r="EH8" s="222">
        <v>1</v>
      </c>
      <c r="EI8" s="222"/>
      <c r="EJ8" s="222"/>
      <c r="EK8" s="222"/>
      <c r="EL8" s="244">
        <v>1</v>
      </c>
      <c r="EM8" s="242">
        <v>1</v>
      </c>
      <c r="EN8" s="242"/>
      <c r="EO8" s="242"/>
      <c r="EP8" s="242"/>
      <c r="EQ8" s="244">
        <v>1</v>
      </c>
      <c r="ER8" s="242">
        <v>2</v>
      </c>
      <c r="ES8" s="242"/>
      <c r="ET8" s="242"/>
      <c r="EU8" s="242"/>
      <c r="EV8" s="244">
        <v>1</v>
      </c>
      <c r="EW8" s="242">
        <v>2</v>
      </c>
      <c r="EX8" s="242">
        <v>1</v>
      </c>
      <c r="EY8" s="242"/>
      <c r="EZ8" s="242"/>
      <c r="FA8" s="244">
        <v>1</v>
      </c>
      <c r="FB8" s="222"/>
      <c r="FC8" s="222"/>
      <c r="FD8" s="222"/>
      <c r="FE8" s="222"/>
      <c r="FF8" s="223">
        <f t="shared" si="2"/>
        <v>0</v>
      </c>
      <c r="FG8" s="90">
        <f t="shared" si="3"/>
        <v>30</v>
      </c>
      <c r="FH8" s="231">
        <f t="shared" si="0"/>
        <v>30</v>
      </c>
      <c r="FI8" s="235">
        <f t="shared" si="4"/>
        <v>21</v>
      </c>
      <c r="FJ8" s="235">
        <f t="shared" si="1"/>
        <v>5</v>
      </c>
      <c r="FK8" s="235">
        <f t="shared" si="1"/>
        <v>0</v>
      </c>
      <c r="FL8" s="235">
        <f t="shared" si="1"/>
        <v>0</v>
      </c>
      <c r="FM8" s="240"/>
      <c r="FN8" s="240"/>
      <c r="FO8" s="232"/>
      <c r="FP8" s="233"/>
      <c r="FQ8" s="234"/>
    </row>
    <row r="9" spans="1:175" ht="15.75" thickBot="1" x14ac:dyDescent="0.3">
      <c r="A9" s="88" t="s">
        <v>124</v>
      </c>
      <c r="B9" s="113">
        <v>5</v>
      </c>
      <c r="C9" s="85" t="s">
        <v>24</v>
      </c>
      <c r="D9" s="81">
        <v>41129944</v>
      </c>
      <c r="E9" s="83">
        <v>43617</v>
      </c>
      <c r="F9" s="84" t="s">
        <v>15</v>
      </c>
      <c r="G9" s="244">
        <v>1</v>
      </c>
      <c r="H9" s="222">
        <v>2</v>
      </c>
      <c r="I9" s="222"/>
      <c r="J9" s="222"/>
      <c r="K9" s="222">
        <v>1</v>
      </c>
      <c r="L9" s="244">
        <v>1</v>
      </c>
      <c r="M9" s="222">
        <v>2</v>
      </c>
      <c r="N9" s="222">
        <v>1</v>
      </c>
      <c r="O9" s="222"/>
      <c r="P9" s="222">
        <v>2</v>
      </c>
      <c r="Q9" s="244">
        <v>1</v>
      </c>
      <c r="R9" s="222">
        <v>0.5</v>
      </c>
      <c r="S9" s="222"/>
      <c r="T9" s="222"/>
      <c r="U9" s="222"/>
      <c r="V9" s="244">
        <v>1</v>
      </c>
      <c r="W9" s="222"/>
      <c r="X9" s="222"/>
      <c r="Y9" s="222"/>
      <c r="Z9" s="222"/>
      <c r="AA9" s="244">
        <v>1</v>
      </c>
      <c r="AB9" s="222">
        <v>2</v>
      </c>
      <c r="AC9" s="222"/>
      <c r="AD9" s="222"/>
      <c r="AE9" s="222">
        <v>1</v>
      </c>
      <c r="AF9" s="244">
        <v>1</v>
      </c>
      <c r="AG9" s="222">
        <v>2</v>
      </c>
      <c r="AH9" s="222">
        <v>0.5</v>
      </c>
      <c r="AI9" s="222"/>
      <c r="AJ9" s="222">
        <v>1.5</v>
      </c>
      <c r="AK9" s="244">
        <v>1</v>
      </c>
      <c r="AL9" s="222">
        <v>2</v>
      </c>
      <c r="AM9" s="222">
        <v>1</v>
      </c>
      <c r="AN9" s="222"/>
      <c r="AO9" s="222">
        <v>2</v>
      </c>
      <c r="AP9" s="244">
        <v>1</v>
      </c>
      <c r="AQ9" s="222"/>
      <c r="AR9" s="222"/>
      <c r="AS9" s="222"/>
      <c r="AT9" s="222"/>
      <c r="AU9" s="244">
        <v>1</v>
      </c>
      <c r="AV9" s="222"/>
      <c r="AW9" s="222"/>
      <c r="AX9" s="222"/>
      <c r="AY9" s="222"/>
      <c r="AZ9" s="244">
        <v>1</v>
      </c>
      <c r="BA9" s="222"/>
      <c r="BB9" s="222"/>
      <c r="BC9" s="222"/>
      <c r="BD9" s="222">
        <v>1</v>
      </c>
      <c r="BE9" s="244">
        <v>1</v>
      </c>
      <c r="BF9" s="222"/>
      <c r="BG9" s="222"/>
      <c r="BH9" s="222"/>
      <c r="BI9" s="222"/>
      <c r="BJ9" s="244">
        <v>1</v>
      </c>
      <c r="BK9" s="222"/>
      <c r="BL9" s="222"/>
      <c r="BM9" s="222"/>
      <c r="BN9" s="222"/>
      <c r="BO9" s="244">
        <v>1</v>
      </c>
      <c r="BP9" s="222"/>
      <c r="BQ9" s="222"/>
      <c r="BR9" s="222"/>
      <c r="BS9" s="222"/>
      <c r="BT9" s="244">
        <v>1</v>
      </c>
      <c r="BU9" s="222"/>
      <c r="BV9" s="222"/>
      <c r="BW9" s="222"/>
      <c r="BX9" s="222"/>
      <c r="BY9" s="244">
        <v>1</v>
      </c>
      <c r="BZ9" s="222"/>
      <c r="CA9" s="222"/>
      <c r="CB9" s="222"/>
      <c r="CC9" s="222"/>
      <c r="CD9" s="244">
        <v>1</v>
      </c>
      <c r="CE9" s="222">
        <v>1</v>
      </c>
      <c r="CF9" s="222"/>
      <c r="CG9" s="222"/>
      <c r="CH9" s="222"/>
      <c r="CI9" s="244">
        <v>1</v>
      </c>
      <c r="CJ9" s="222"/>
      <c r="CK9" s="222"/>
      <c r="CL9" s="222"/>
      <c r="CM9" s="222"/>
      <c r="CN9" s="244">
        <v>1</v>
      </c>
      <c r="CO9" s="222"/>
      <c r="CP9" s="222"/>
      <c r="CQ9" s="222"/>
      <c r="CR9" s="222"/>
      <c r="CS9" s="244">
        <v>1</v>
      </c>
      <c r="CT9" s="222"/>
      <c r="CU9" s="222"/>
      <c r="CV9" s="222"/>
      <c r="CW9" s="222"/>
      <c r="CX9" s="244">
        <v>1</v>
      </c>
      <c r="CY9" s="222"/>
      <c r="CZ9" s="222"/>
      <c r="DA9" s="222"/>
      <c r="DB9" s="222"/>
      <c r="DC9" s="244">
        <v>1</v>
      </c>
      <c r="DD9" s="222"/>
      <c r="DE9" s="222"/>
      <c r="DF9" s="222"/>
      <c r="DG9" s="222"/>
      <c r="DH9" s="244">
        <v>1</v>
      </c>
      <c r="DI9" s="222">
        <v>0.5</v>
      </c>
      <c r="DJ9" s="222"/>
      <c r="DK9" s="222"/>
      <c r="DL9" s="222">
        <v>0.5</v>
      </c>
      <c r="DM9" s="244">
        <v>1</v>
      </c>
      <c r="DN9" s="222"/>
      <c r="DO9" s="222"/>
      <c r="DP9" s="222"/>
      <c r="DQ9" s="222"/>
      <c r="DR9" s="244">
        <v>1</v>
      </c>
      <c r="DS9" s="222">
        <v>1</v>
      </c>
      <c r="DT9" s="222"/>
      <c r="DU9" s="222"/>
      <c r="DV9" s="222"/>
      <c r="DW9" s="244">
        <v>1</v>
      </c>
      <c r="DX9" s="222"/>
      <c r="DY9" s="222"/>
      <c r="DZ9" s="222"/>
      <c r="EA9" s="222"/>
      <c r="EB9" s="244">
        <v>1</v>
      </c>
      <c r="EC9" s="222"/>
      <c r="ED9" s="222"/>
      <c r="EE9" s="222"/>
      <c r="EF9" s="222"/>
      <c r="EG9" s="244">
        <v>1</v>
      </c>
      <c r="EH9" s="222"/>
      <c r="EI9" s="222"/>
      <c r="EJ9" s="222"/>
      <c r="EK9" s="222"/>
      <c r="EL9" s="244">
        <v>1</v>
      </c>
      <c r="EM9" s="242"/>
      <c r="EN9" s="242"/>
      <c r="EO9" s="242"/>
      <c r="EP9" s="242"/>
      <c r="EQ9" s="244">
        <v>1</v>
      </c>
      <c r="ER9" s="242"/>
      <c r="ES9" s="242"/>
      <c r="ET9" s="242"/>
      <c r="EU9" s="242"/>
      <c r="EV9" s="244">
        <v>1</v>
      </c>
      <c r="EW9" s="242">
        <v>1</v>
      </c>
      <c r="EX9" s="242"/>
      <c r="EY9" s="242"/>
      <c r="EZ9" s="242">
        <v>1</v>
      </c>
      <c r="FA9" s="244">
        <v>1</v>
      </c>
      <c r="FB9" s="222"/>
      <c r="FC9" s="222"/>
      <c r="FD9" s="222"/>
      <c r="FE9" s="222"/>
      <c r="FF9" s="223">
        <f t="shared" si="2"/>
        <v>0</v>
      </c>
      <c r="FG9" s="90">
        <f t="shared" si="3"/>
        <v>30</v>
      </c>
      <c r="FH9" s="231">
        <f t="shared" si="0"/>
        <v>30</v>
      </c>
      <c r="FI9" s="235">
        <f t="shared" si="4"/>
        <v>14</v>
      </c>
      <c r="FJ9" s="235">
        <f t="shared" si="1"/>
        <v>2.5</v>
      </c>
      <c r="FK9" s="235">
        <f t="shared" si="1"/>
        <v>0</v>
      </c>
      <c r="FL9" s="235">
        <f t="shared" si="1"/>
        <v>10</v>
      </c>
      <c r="FM9" s="240">
        <v>200</v>
      </c>
      <c r="FN9" s="240"/>
      <c r="FO9" s="232"/>
      <c r="FP9" s="233"/>
      <c r="FQ9" s="234"/>
    </row>
    <row r="10" spans="1:175" ht="15.75" thickBot="1" x14ac:dyDescent="0.3">
      <c r="A10" s="88" t="s">
        <v>124</v>
      </c>
      <c r="B10" s="81">
        <v>6</v>
      </c>
      <c r="C10" s="43" t="s">
        <v>25</v>
      </c>
      <c r="D10" s="81">
        <v>18138541</v>
      </c>
      <c r="E10" s="83">
        <v>43617</v>
      </c>
      <c r="F10" s="84" t="s">
        <v>15</v>
      </c>
      <c r="G10" s="244">
        <v>1</v>
      </c>
      <c r="H10" s="222">
        <v>2</v>
      </c>
      <c r="I10" s="222">
        <v>1</v>
      </c>
      <c r="J10" s="222"/>
      <c r="K10" s="222"/>
      <c r="L10" s="244">
        <v>1</v>
      </c>
      <c r="M10" s="222">
        <v>2</v>
      </c>
      <c r="N10" s="222">
        <v>1</v>
      </c>
      <c r="O10" s="222"/>
      <c r="P10" s="222"/>
      <c r="Q10" s="244">
        <v>1</v>
      </c>
      <c r="R10" s="222">
        <v>2</v>
      </c>
      <c r="S10" s="222"/>
      <c r="T10" s="222"/>
      <c r="U10" s="222"/>
      <c r="V10" s="244">
        <v>1</v>
      </c>
      <c r="W10" s="222"/>
      <c r="X10" s="222"/>
      <c r="Y10" s="222"/>
      <c r="Z10" s="222"/>
      <c r="AA10" s="244">
        <v>1</v>
      </c>
      <c r="AB10" s="222">
        <v>2</v>
      </c>
      <c r="AC10" s="222">
        <v>1</v>
      </c>
      <c r="AD10" s="222"/>
      <c r="AE10" s="222">
        <v>2</v>
      </c>
      <c r="AF10" s="244">
        <v>1</v>
      </c>
      <c r="AG10" s="222">
        <v>2</v>
      </c>
      <c r="AH10" s="222"/>
      <c r="AI10" s="222"/>
      <c r="AJ10" s="222">
        <v>1</v>
      </c>
      <c r="AK10" s="244">
        <v>1</v>
      </c>
      <c r="AL10" s="222">
        <v>2</v>
      </c>
      <c r="AM10" s="222"/>
      <c r="AN10" s="222"/>
      <c r="AO10" s="222">
        <v>2</v>
      </c>
      <c r="AP10" s="244">
        <v>1</v>
      </c>
      <c r="AQ10" s="222"/>
      <c r="AR10" s="222"/>
      <c r="AS10" s="222"/>
      <c r="AT10" s="222"/>
      <c r="AU10" s="244">
        <v>1</v>
      </c>
      <c r="AV10" s="222"/>
      <c r="AW10" s="222"/>
      <c r="AX10" s="222"/>
      <c r="AY10" s="222"/>
      <c r="AZ10" s="244">
        <v>1</v>
      </c>
      <c r="BA10" s="222"/>
      <c r="BB10" s="222"/>
      <c r="BC10" s="222"/>
      <c r="BD10" s="222"/>
      <c r="BE10" s="244">
        <v>1</v>
      </c>
      <c r="BF10" s="222"/>
      <c r="BG10" s="222"/>
      <c r="BH10" s="222"/>
      <c r="BI10" s="222"/>
      <c r="BJ10" s="244">
        <v>1</v>
      </c>
      <c r="BK10" s="222"/>
      <c r="BL10" s="222"/>
      <c r="BM10" s="222"/>
      <c r="BN10" s="222"/>
      <c r="BO10" s="244">
        <v>1</v>
      </c>
      <c r="BP10" s="222"/>
      <c r="BQ10" s="222"/>
      <c r="BR10" s="222"/>
      <c r="BS10" s="222"/>
      <c r="BT10" s="244">
        <v>1</v>
      </c>
      <c r="BU10" s="222"/>
      <c r="BV10" s="222"/>
      <c r="BW10" s="222"/>
      <c r="BX10" s="222"/>
      <c r="BY10" s="244">
        <v>1</v>
      </c>
      <c r="BZ10" s="222"/>
      <c r="CA10" s="222"/>
      <c r="CB10" s="222"/>
      <c r="CC10" s="222"/>
      <c r="CD10" s="244">
        <v>1</v>
      </c>
      <c r="CE10" s="222"/>
      <c r="CF10" s="222"/>
      <c r="CG10" s="222"/>
      <c r="CH10" s="222"/>
      <c r="CI10" s="244">
        <v>1</v>
      </c>
      <c r="CJ10" s="222"/>
      <c r="CK10" s="222"/>
      <c r="CL10" s="222"/>
      <c r="CM10" s="222"/>
      <c r="CN10" s="244">
        <v>1</v>
      </c>
      <c r="CO10" s="222"/>
      <c r="CP10" s="222"/>
      <c r="CQ10" s="222"/>
      <c r="CR10" s="222"/>
      <c r="CS10" s="244">
        <v>1</v>
      </c>
      <c r="CT10" s="222"/>
      <c r="CU10" s="222"/>
      <c r="CV10" s="222"/>
      <c r="CW10" s="222"/>
      <c r="CX10" s="244">
        <v>1</v>
      </c>
      <c r="CY10" s="222"/>
      <c r="CZ10" s="222"/>
      <c r="DA10" s="222"/>
      <c r="DB10" s="222"/>
      <c r="DC10" s="244">
        <v>1</v>
      </c>
      <c r="DD10" s="222"/>
      <c r="DE10" s="222"/>
      <c r="DF10" s="222"/>
      <c r="DG10" s="222"/>
      <c r="DH10" s="244">
        <v>1</v>
      </c>
      <c r="DI10" s="222"/>
      <c r="DJ10" s="222"/>
      <c r="DK10" s="222"/>
      <c r="DL10" s="222"/>
      <c r="DM10" s="244">
        <v>1</v>
      </c>
      <c r="DN10" s="222"/>
      <c r="DO10" s="222"/>
      <c r="DP10" s="222"/>
      <c r="DQ10" s="222"/>
      <c r="DR10" s="244">
        <v>1</v>
      </c>
      <c r="DS10" s="222"/>
      <c r="DT10" s="222"/>
      <c r="DU10" s="222"/>
      <c r="DV10" s="222"/>
      <c r="DW10" s="244">
        <v>1</v>
      </c>
      <c r="DX10" s="222"/>
      <c r="DY10" s="222"/>
      <c r="DZ10" s="222"/>
      <c r="EA10" s="222"/>
      <c r="EB10" s="244">
        <v>1</v>
      </c>
      <c r="EC10" s="222"/>
      <c r="ED10" s="222"/>
      <c r="EE10" s="222"/>
      <c r="EF10" s="222"/>
      <c r="EG10" s="244">
        <v>1</v>
      </c>
      <c r="EH10" s="222"/>
      <c r="EI10" s="222"/>
      <c r="EJ10" s="222"/>
      <c r="EK10" s="222"/>
      <c r="EL10" s="244">
        <v>1</v>
      </c>
      <c r="EM10" s="242"/>
      <c r="EN10" s="242"/>
      <c r="EO10" s="242"/>
      <c r="EP10" s="242"/>
      <c r="EQ10" s="244">
        <v>1</v>
      </c>
      <c r="ER10" s="242"/>
      <c r="ES10" s="242"/>
      <c r="ET10" s="242"/>
      <c r="EU10" s="242"/>
      <c r="EV10" s="244">
        <v>1</v>
      </c>
      <c r="EW10" s="242"/>
      <c r="EX10" s="242"/>
      <c r="EY10" s="242"/>
      <c r="EZ10" s="242"/>
      <c r="FA10" s="244">
        <v>1</v>
      </c>
      <c r="FB10" s="222"/>
      <c r="FC10" s="222"/>
      <c r="FD10" s="222"/>
      <c r="FE10" s="222"/>
      <c r="FF10" s="223">
        <f t="shared" si="2"/>
        <v>0</v>
      </c>
      <c r="FG10" s="90">
        <f t="shared" si="3"/>
        <v>30</v>
      </c>
      <c r="FH10" s="231">
        <f t="shared" si="0"/>
        <v>30</v>
      </c>
      <c r="FI10" s="235">
        <f t="shared" si="4"/>
        <v>12</v>
      </c>
      <c r="FJ10" s="235">
        <f t="shared" si="1"/>
        <v>3</v>
      </c>
      <c r="FK10" s="235">
        <f t="shared" si="1"/>
        <v>0</v>
      </c>
      <c r="FL10" s="235">
        <f t="shared" si="1"/>
        <v>5</v>
      </c>
      <c r="FM10" s="240"/>
      <c r="FN10" s="240"/>
      <c r="FO10" s="232"/>
      <c r="FP10" s="233"/>
      <c r="FQ10" s="234"/>
      <c r="FS10" s="150"/>
    </row>
    <row r="11" spans="1:175" ht="15.75" thickBot="1" x14ac:dyDescent="0.3">
      <c r="A11" s="88" t="s">
        <v>124</v>
      </c>
      <c r="B11" s="113">
        <v>7</v>
      </c>
      <c r="C11" s="43" t="s">
        <v>26</v>
      </c>
      <c r="D11" s="81">
        <v>44443029</v>
      </c>
      <c r="E11" s="83">
        <v>43617</v>
      </c>
      <c r="F11" s="84" t="s">
        <v>15</v>
      </c>
      <c r="G11" s="244">
        <v>1</v>
      </c>
      <c r="H11" s="222">
        <v>2</v>
      </c>
      <c r="I11" s="222"/>
      <c r="J11" s="222"/>
      <c r="K11" s="222"/>
      <c r="L11" s="244">
        <v>1</v>
      </c>
      <c r="M11" s="222">
        <v>2</v>
      </c>
      <c r="N11" s="222">
        <v>1</v>
      </c>
      <c r="O11" s="222"/>
      <c r="P11" s="222"/>
      <c r="Q11" s="244">
        <v>1</v>
      </c>
      <c r="R11" s="222">
        <v>2</v>
      </c>
      <c r="S11" s="222"/>
      <c r="T11" s="222"/>
      <c r="U11" s="222"/>
      <c r="V11" s="244">
        <v>1</v>
      </c>
      <c r="W11" s="222"/>
      <c r="X11" s="222"/>
      <c r="Y11" s="222"/>
      <c r="Z11" s="222"/>
      <c r="AA11" s="244">
        <v>1</v>
      </c>
      <c r="AB11" s="222"/>
      <c r="AC11" s="222"/>
      <c r="AD11" s="222"/>
      <c r="AE11" s="222"/>
      <c r="AF11" s="244">
        <v>1</v>
      </c>
      <c r="AG11" s="222"/>
      <c r="AH11" s="222"/>
      <c r="AI11" s="222"/>
      <c r="AJ11" s="222"/>
      <c r="AK11" s="244">
        <v>1</v>
      </c>
      <c r="AL11" s="222"/>
      <c r="AM11" s="222"/>
      <c r="AN11" s="222"/>
      <c r="AO11" s="222"/>
      <c r="AP11" s="244">
        <v>1</v>
      </c>
      <c r="AQ11" s="222"/>
      <c r="AR11" s="222"/>
      <c r="AS11" s="222"/>
      <c r="AT11" s="222"/>
      <c r="AU11" s="244">
        <v>1</v>
      </c>
      <c r="AV11" s="222"/>
      <c r="AW11" s="222"/>
      <c r="AX11" s="222"/>
      <c r="AY11" s="222"/>
      <c r="AZ11" s="244">
        <v>1</v>
      </c>
      <c r="BA11" s="222">
        <v>1</v>
      </c>
      <c r="BB11" s="222"/>
      <c r="BC11" s="222"/>
      <c r="BD11" s="222"/>
      <c r="BE11" s="244">
        <v>1</v>
      </c>
      <c r="BF11" s="222"/>
      <c r="BG11" s="222"/>
      <c r="BH11" s="222"/>
      <c r="BI11" s="222"/>
      <c r="BJ11" s="244">
        <v>1</v>
      </c>
      <c r="BK11" s="222">
        <v>1.5</v>
      </c>
      <c r="BL11" s="222"/>
      <c r="BM11" s="222"/>
      <c r="BN11" s="222"/>
      <c r="BO11" s="244">
        <v>1</v>
      </c>
      <c r="BP11" s="222">
        <v>2</v>
      </c>
      <c r="BQ11" s="222">
        <v>1</v>
      </c>
      <c r="BR11" s="222"/>
      <c r="BS11" s="222"/>
      <c r="BT11" s="244">
        <v>1</v>
      </c>
      <c r="BU11" s="222">
        <v>2</v>
      </c>
      <c r="BV11" s="222">
        <v>1</v>
      </c>
      <c r="BW11" s="222"/>
      <c r="BX11" s="222"/>
      <c r="BY11" s="244">
        <v>1</v>
      </c>
      <c r="BZ11" s="222">
        <v>2</v>
      </c>
      <c r="CA11" s="222">
        <v>1</v>
      </c>
      <c r="CB11" s="222"/>
      <c r="CC11" s="222"/>
      <c r="CD11" s="244">
        <v>1</v>
      </c>
      <c r="CE11" s="222"/>
      <c r="CF11" s="222"/>
      <c r="CG11" s="222"/>
      <c r="CH11" s="222"/>
      <c r="CI11" s="244">
        <v>1</v>
      </c>
      <c r="CJ11" s="222">
        <v>1</v>
      </c>
      <c r="CK11" s="222"/>
      <c r="CL11" s="222"/>
      <c r="CM11" s="222"/>
      <c r="CN11" s="244">
        <v>1</v>
      </c>
      <c r="CO11" s="222"/>
      <c r="CP11" s="222"/>
      <c r="CQ11" s="222"/>
      <c r="CR11" s="222"/>
      <c r="CS11" s="244">
        <v>1</v>
      </c>
      <c r="CT11" s="222">
        <v>2</v>
      </c>
      <c r="CU11" s="222"/>
      <c r="CV11" s="222"/>
      <c r="CW11" s="222"/>
      <c r="CX11" s="244">
        <v>1</v>
      </c>
      <c r="CY11" s="222">
        <v>2</v>
      </c>
      <c r="CZ11" s="222">
        <v>1</v>
      </c>
      <c r="DA11" s="222"/>
      <c r="DB11" s="222"/>
      <c r="DC11" s="244">
        <v>1</v>
      </c>
      <c r="DD11" s="222">
        <v>2</v>
      </c>
      <c r="DE11" s="222">
        <v>1</v>
      </c>
      <c r="DF11" s="222"/>
      <c r="DG11" s="222"/>
      <c r="DH11" s="244">
        <v>1</v>
      </c>
      <c r="DI11" s="222">
        <v>2</v>
      </c>
      <c r="DJ11" s="222">
        <v>1</v>
      </c>
      <c r="DK11" s="222"/>
      <c r="DL11" s="222"/>
      <c r="DM11" s="244">
        <v>1</v>
      </c>
      <c r="DN11" s="222">
        <v>2</v>
      </c>
      <c r="DO11" s="222">
        <v>1</v>
      </c>
      <c r="DP11" s="222"/>
      <c r="DQ11" s="222"/>
      <c r="DR11" s="244">
        <v>1</v>
      </c>
      <c r="DS11" s="222">
        <v>2</v>
      </c>
      <c r="DT11" s="222">
        <v>1</v>
      </c>
      <c r="DU11" s="222"/>
      <c r="DV11" s="222"/>
      <c r="DW11" s="244">
        <v>1</v>
      </c>
      <c r="DX11" s="222"/>
      <c r="DY11" s="222"/>
      <c r="DZ11" s="222"/>
      <c r="EA11" s="222"/>
      <c r="EB11" s="244">
        <v>1</v>
      </c>
      <c r="EC11" s="222">
        <v>2</v>
      </c>
      <c r="ED11" s="222">
        <v>0.5</v>
      </c>
      <c r="EE11" s="222"/>
      <c r="EF11" s="222"/>
      <c r="EG11" s="244">
        <v>1</v>
      </c>
      <c r="EH11" s="222">
        <v>0.5</v>
      </c>
      <c r="EI11" s="222"/>
      <c r="EJ11" s="222"/>
      <c r="EK11" s="222"/>
      <c r="EL11" s="244">
        <v>1</v>
      </c>
      <c r="EM11" s="242">
        <v>1.5</v>
      </c>
      <c r="EN11" s="242"/>
      <c r="EO11" s="242"/>
      <c r="EP11" s="242"/>
      <c r="EQ11" s="244">
        <v>1</v>
      </c>
      <c r="ER11" s="242">
        <v>2</v>
      </c>
      <c r="ES11" s="242"/>
      <c r="ET11" s="242"/>
      <c r="EU11" s="242"/>
      <c r="EV11" s="244">
        <v>1</v>
      </c>
      <c r="EW11" s="242">
        <v>2</v>
      </c>
      <c r="EX11" s="242">
        <v>1</v>
      </c>
      <c r="EY11" s="242"/>
      <c r="EZ11" s="242"/>
      <c r="FA11" s="244">
        <v>1</v>
      </c>
      <c r="FB11" s="222"/>
      <c r="FC11" s="222"/>
      <c r="FD11" s="222"/>
      <c r="FE11" s="222"/>
      <c r="FF11" s="223">
        <f t="shared" si="2"/>
        <v>0</v>
      </c>
      <c r="FG11" s="90">
        <f t="shared" si="3"/>
        <v>30</v>
      </c>
      <c r="FH11" s="231">
        <f t="shared" si="0"/>
        <v>30</v>
      </c>
      <c r="FI11" s="235">
        <f t="shared" si="4"/>
        <v>35.5</v>
      </c>
      <c r="FJ11" s="235">
        <f t="shared" si="1"/>
        <v>10.5</v>
      </c>
      <c r="FK11" s="235">
        <f t="shared" si="1"/>
        <v>0</v>
      </c>
      <c r="FL11" s="235">
        <f t="shared" si="1"/>
        <v>0</v>
      </c>
      <c r="FM11" s="240">
        <v>200</v>
      </c>
      <c r="FN11" s="240"/>
      <c r="FO11" s="232"/>
      <c r="FP11" s="233"/>
      <c r="FQ11" s="234"/>
    </row>
    <row r="12" spans="1:175" ht="15.75" thickBot="1" x14ac:dyDescent="0.3">
      <c r="A12" s="88"/>
      <c r="B12" s="81">
        <v>8</v>
      </c>
      <c r="C12" s="43" t="s">
        <v>137</v>
      </c>
      <c r="D12" s="81">
        <v>17939776</v>
      </c>
      <c r="E12" s="83">
        <v>44210</v>
      </c>
      <c r="F12" s="84" t="s">
        <v>15</v>
      </c>
      <c r="G12" s="244">
        <v>1</v>
      </c>
      <c r="H12" s="222">
        <v>2</v>
      </c>
      <c r="I12" s="222">
        <v>1</v>
      </c>
      <c r="J12" s="222"/>
      <c r="K12" s="222"/>
      <c r="L12" s="244">
        <v>1</v>
      </c>
      <c r="M12" s="222">
        <v>2</v>
      </c>
      <c r="N12" s="222">
        <v>1</v>
      </c>
      <c r="O12" s="222"/>
      <c r="P12" s="222"/>
      <c r="Q12" s="244">
        <v>1</v>
      </c>
      <c r="R12" s="222">
        <v>1</v>
      </c>
      <c r="S12" s="222"/>
      <c r="T12" s="222"/>
      <c r="U12" s="222"/>
      <c r="V12" s="244">
        <v>1</v>
      </c>
      <c r="W12" s="222"/>
      <c r="X12" s="222"/>
      <c r="Y12" s="222"/>
      <c r="Z12" s="222"/>
      <c r="AA12" s="244">
        <v>1</v>
      </c>
      <c r="AB12" s="222">
        <v>2</v>
      </c>
      <c r="AC12" s="222"/>
      <c r="AD12" s="222"/>
      <c r="AE12" s="222"/>
      <c r="AF12" s="244">
        <v>1</v>
      </c>
      <c r="AG12" s="222"/>
      <c r="AH12" s="222"/>
      <c r="AI12" s="222"/>
      <c r="AJ12" s="222"/>
      <c r="AK12" s="244">
        <v>1</v>
      </c>
      <c r="AL12" s="222">
        <v>2</v>
      </c>
      <c r="AM12" s="222">
        <v>1</v>
      </c>
      <c r="AN12" s="222"/>
      <c r="AO12" s="222"/>
      <c r="AP12" s="244">
        <v>1</v>
      </c>
      <c r="AQ12" s="222"/>
      <c r="AR12" s="222"/>
      <c r="AS12" s="222"/>
      <c r="AT12" s="222"/>
      <c r="AU12" s="244">
        <v>1</v>
      </c>
      <c r="AV12" s="222"/>
      <c r="AW12" s="222"/>
      <c r="AX12" s="222"/>
      <c r="AY12" s="222"/>
      <c r="AZ12" s="244">
        <v>1</v>
      </c>
      <c r="BA12" s="222">
        <v>1</v>
      </c>
      <c r="BB12" s="222"/>
      <c r="BC12" s="222"/>
      <c r="BD12" s="222"/>
      <c r="BE12" s="244">
        <v>1</v>
      </c>
      <c r="BF12" s="222"/>
      <c r="BG12" s="222"/>
      <c r="BH12" s="222"/>
      <c r="BI12" s="222"/>
      <c r="BJ12" s="244">
        <v>1</v>
      </c>
      <c r="BK12" s="222"/>
      <c r="BL12" s="222"/>
      <c r="BM12" s="222"/>
      <c r="BN12" s="222"/>
      <c r="BO12" s="244">
        <v>1</v>
      </c>
      <c r="BP12" s="222">
        <v>1</v>
      </c>
      <c r="BQ12" s="222"/>
      <c r="BR12" s="222"/>
      <c r="BS12" s="222"/>
      <c r="BT12" s="244">
        <v>1</v>
      </c>
      <c r="BU12" s="222">
        <v>2</v>
      </c>
      <c r="BV12" s="222">
        <v>1</v>
      </c>
      <c r="BW12" s="222"/>
      <c r="BX12" s="222"/>
      <c r="BY12" s="244">
        <v>1</v>
      </c>
      <c r="BZ12" s="222">
        <v>2</v>
      </c>
      <c r="CA12" s="222">
        <v>1</v>
      </c>
      <c r="CB12" s="222"/>
      <c r="CC12" s="222"/>
      <c r="CD12" s="244">
        <v>1</v>
      </c>
      <c r="CE12" s="222">
        <v>2</v>
      </c>
      <c r="CF12" s="222">
        <v>1</v>
      </c>
      <c r="CG12" s="222"/>
      <c r="CH12" s="222"/>
      <c r="CI12" s="244">
        <v>1</v>
      </c>
      <c r="CJ12" s="222">
        <v>2</v>
      </c>
      <c r="CK12" s="222"/>
      <c r="CL12" s="222"/>
      <c r="CM12" s="222"/>
      <c r="CN12" s="244">
        <v>1</v>
      </c>
      <c r="CO12" s="222"/>
      <c r="CP12" s="222"/>
      <c r="CQ12" s="222"/>
      <c r="CR12" s="222"/>
      <c r="CS12" s="244">
        <v>1</v>
      </c>
      <c r="CT12" s="222">
        <v>2</v>
      </c>
      <c r="CU12" s="222">
        <v>1</v>
      </c>
      <c r="CV12" s="222"/>
      <c r="CW12" s="222"/>
      <c r="CX12" s="244">
        <v>1</v>
      </c>
      <c r="CY12" s="222">
        <v>2</v>
      </c>
      <c r="CZ12" s="222">
        <v>1</v>
      </c>
      <c r="DA12" s="222"/>
      <c r="DB12" s="222"/>
      <c r="DC12" s="244">
        <v>1</v>
      </c>
      <c r="DD12" s="222">
        <v>2</v>
      </c>
      <c r="DE12" s="222">
        <v>0.5</v>
      </c>
      <c r="DF12" s="222"/>
      <c r="DG12" s="222"/>
      <c r="DH12" s="244">
        <v>1</v>
      </c>
      <c r="DI12" s="222">
        <v>2</v>
      </c>
      <c r="DJ12" s="222">
        <v>0.5</v>
      </c>
      <c r="DK12" s="222"/>
      <c r="DL12" s="222"/>
      <c r="DM12" s="244">
        <v>1</v>
      </c>
      <c r="DN12" s="222">
        <v>2</v>
      </c>
      <c r="DO12" s="222"/>
      <c r="DP12" s="222"/>
      <c r="DQ12" s="222"/>
      <c r="DR12" s="244">
        <v>1</v>
      </c>
      <c r="DS12" s="222">
        <v>1</v>
      </c>
      <c r="DT12" s="222"/>
      <c r="DU12" s="222"/>
      <c r="DV12" s="222"/>
      <c r="DW12" s="244">
        <v>1</v>
      </c>
      <c r="DX12" s="222"/>
      <c r="DY12" s="222"/>
      <c r="DZ12" s="222"/>
      <c r="EA12" s="222"/>
      <c r="EB12" s="244">
        <v>1</v>
      </c>
      <c r="EC12" s="222">
        <v>2</v>
      </c>
      <c r="ED12" s="222"/>
      <c r="EE12" s="222"/>
      <c r="EF12" s="222"/>
      <c r="EG12" s="244">
        <v>1</v>
      </c>
      <c r="EH12" s="222"/>
      <c r="EI12" s="222"/>
      <c r="EJ12" s="222"/>
      <c r="EK12" s="222"/>
      <c r="EL12" s="244">
        <v>1</v>
      </c>
      <c r="EM12" s="242">
        <v>1</v>
      </c>
      <c r="EN12" s="242"/>
      <c r="EO12" s="242"/>
      <c r="EP12" s="242"/>
      <c r="EQ12" s="244">
        <v>1</v>
      </c>
      <c r="ER12" s="242">
        <v>2</v>
      </c>
      <c r="ES12" s="242"/>
      <c r="ET12" s="242"/>
      <c r="EU12" s="242"/>
      <c r="EV12" s="244">
        <v>1</v>
      </c>
      <c r="EW12" s="242">
        <v>2</v>
      </c>
      <c r="EX12" s="242">
        <v>0.5</v>
      </c>
      <c r="EY12" s="242"/>
      <c r="EZ12" s="242"/>
      <c r="FA12" s="244">
        <v>1</v>
      </c>
      <c r="FB12" s="222"/>
      <c r="FC12" s="222"/>
      <c r="FD12" s="222"/>
      <c r="FE12" s="222"/>
      <c r="FF12" s="223">
        <f t="shared" si="2"/>
        <v>0</v>
      </c>
      <c r="FG12" s="90">
        <f t="shared" si="3"/>
        <v>30</v>
      </c>
      <c r="FH12" s="231">
        <f t="shared" si="0"/>
        <v>30</v>
      </c>
      <c r="FI12" s="235">
        <f t="shared" si="4"/>
        <v>37</v>
      </c>
      <c r="FJ12" s="235">
        <f t="shared" si="1"/>
        <v>9.5</v>
      </c>
      <c r="FK12" s="235">
        <f t="shared" si="1"/>
        <v>0</v>
      </c>
      <c r="FL12" s="235">
        <f t="shared" si="1"/>
        <v>0</v>
      </c>
      <c r="FM12" s="240"/>
      <c r="FN12" s="240"/>
      <c r="FO12" s="232"/>
      <c r="FP12" s="233"/>
      <c r="FQ12" s="234"/>
    </row>
    <row r="13" spans="1:175" ht="15.75" thickBot="1" x14ac:dyDescent="0.3">
      <c r="A13" s="88" t="s">
        <v>124</v>
      </c>
      <c r="B13" s="113">
        <v>9</v>
      </c>
      <c r="C13" s="43" t="s">
        <v>118</v>
      </c>
      <c r="D13" s="81">
        <v>48031355</v>
      </c>
      <c r="E13" s="83">
        <v>44139</v>
      </c>
      <c r="F13" s="84" t="s">
        <v>15</v>
      </c>
      <c r="G13" s="244">
        <v>1</v>
      </c>
      <c r="H13" s="222">
        <v>2</v>
      </c>
      <c r="I13" s="222">
        <v>0.5</v>
      </c>
      <c r="J13" s="222"/>
      <c r="K13" s="222"/>
      <c r="L13" s="244">
        <v>1</v>
      </c>
      <c r="M13" s="222">
        <v>2</v>
      </c>
      <c r="N13" s="222">
        <v>1</v>
      </c>
      <c r="O13" s="222"/>
      <c r="P13" s="222"/>
      <c r="Q13" s="244">
        <v>1</v>
      </c>
      <c r="R13" s="222">
        <v>1</v>
      </c>
      <c r="S13" s="222"/>
      <c r="T13" s="222"/>
      <c r="U13" s="222"/>
      <c r="V13" s="244">
        <v>1</v>
      </c>
      <c r="W13" s="222"/>
      <c r="X13" s="222"/>
      <c r="Y13" s="222"/>
      <c r="Z13" s="222"/>
      <c r="AA13" s="244">
        <v>1</v>
      </c>
      <c r="AB13" s="222">
        <v>1</v>
      </c>
      <c r="AC13" s="222"/>
      <c r="AD13" s="222"/>
      <c r="AE13" s="222"/>
      <c r="AF13" s="244">
        <v>1</v>
      </c>
      <c r="AG13" s="222">
        <v>2</v>
      </c>
      <c r="AH13" s="222"/>
      <c r="AI13" s="222"/>
      <c r="AJ13" s="222"/>
      <c r="AK13" s="244">
        <v>1</v>
      </c>
      <c r="AL13" s="222">
        <v>2</v>
      </c>
      <c r="AM13" s="222">
        <v>1</v>
      </c>
      <c r="AN13" s="222"/>
      <c r="AO13" s="222"/>
      <c r="AP13" s="244">
        <v>1</v>
      </c>
      <c r="AQ13" s="222"/>
      <c r="AR13" s="222"/>
      <c r="AS13" s="222"/>
      <c r="AT13" s="222"/>
      <c r="AU13" s="244">
        <v>1</v>
      </c>
      <c r="AV13" s="222"/>
      <c r="AW13" s="222"/>
      <c r="AX13" s="222">
        <v>8</v>
      </c>
      <c r="AY13" s="222"/>
      <c r="AZ13" s="244">
        <v>1</v>
      </c>
      <c r="BA13" s="222">
        <v>2</v>
      </c>
      <c r="BB13" s="222">
        <v>0.5</v>
      </c>
      <c r="BC13" s="222"/>
      <c r="BD13" s="222"/>
      <c r="BE13" s="244">
        <v>1</v>
      </c>
      <c r="BF13" s="222"/>
      <c r="BG13" s="222"/>
      <c r="BH13" s="222"/>
      <c r="BI13" s="222"/>
      <c r="BJ13" s="244">
        <v>1</v>
      </c>
      <c r="BK13" s="222">
        <v>2</v>
      </c>
      <c r="BL13" s="222">
        <v>0.5</v>
      </c>
      <c r="BM13" s="222"/>
      <c r="BN13" s="222"/>
      <c r="BO13" s="244">
        <v>1</v>
      </c>
      <c r="BP13" s="222">
        <v>2</v>
      </c>
      <c r="BQ13" s="222"/>
      <c r="BR13" s="222"/>
      <c r="BS13" s="222"/>
      <c r="BT13" s="244">
        <v>1</v>
      </c>
      <c r="BU13" s="222">
        <v>1</v>
      </c>
      <c r="BV13" s="222"/>
      <c r="BW13" s="222"/>
      <c r="BX13" s="222"/>
      <c r="BY13" s="244">
        <v>1</v>
      </c>
      <c r="BZ13" s="222">
        <v>2</v>
      </c>
      <c r="CA13" s="222"/>
      <c r="CB13" s="222"/>
      <c r="CC13" s="222"/>
      <c r="CD13" s="244">
        <v>1</v>
      </c>
      <c r="CE13" s="222">
        <v>2</v>
      </c>
      <c r="CF13" s="222"/>
      <c r="CG13" s="222"/>
      <c r="CH13" s="222"/>
      <c r="CI13" s="244">
        <v>1</v>
      </c>
      <c r="CJ13" s="222">
        <v>1</v>
      </c>
      <c r="CK13" s="222"/>
      <c r="CL13" s="222"/>
      <c r="CM13" s="222"/>
      <c r="CN13" s="244">
        <v>1</v>
      </c>
      <c r="CO13" s="222"/>
      <c r="CP13" s="222"/>
      <c r="CQ13" s="222"/>
      <c r="CR13" s="222"/>
      <c r="CS13" s="244">
        <v>1</v>
      </c>
      <c r="CT13" s="222">
        <v>2</v>
      </c>
      <c r="CU13" s="222">
        <v>0.5</v>
      </c>
      <c r="CV13" s="222"/>
      <c r="CW13" s="222"/>
      <c r="CX13" s="244">
        <v>1</v>
      </c>
      <c r="CY13" s="222">
        <v>2</v>
      </c>
      <c r="CZ13" s="222">
        <v>1</v>
      </c>
      <c r="DA13" s="222"/>
      <c r="DB13" s="222"/>
      <c r="DC13" s="244">
        <v>1</v>
      </c>
      <c r="DD13" s="222">
        <v>1.5</v>
      </c>
      <c r="DE13" s="222"/>
      <c r="DF13" s="222"/>
      <c r="DG13" s="222"/>
      <c r="DH13" s="244">
        <v>1</v>
      </c>
      <c r="DI13" s="222">
        <v>2</v>
      </c>
      <c r="DJ13" s="222"/>
      <c r="DK13" s="222"/>
      <c r="DL13" s="222"/>
      <c r="DM13" s="244">
        <v>1</v>
      </c>
      <c r="DN13" s="222">
        <v>2</v>
      </c>
      <c r="DO13" s="222">
        <v>1</v>
      </c>
      <c r="DP13" s="222"/>
      <c r="DQ13" s="222"/>
      <c r="DR13" s="244">
        <v>1</v>
      </c>
      <c r="DS13" s="222">
        <v>1.5</v>
      </c>
      <c r="DT13" s="222"/>
      <c r="DU13" s="222"/>
      <c r="DV13" s="222"/>
      <c r="DW13" s="244">
        <v>1</v>
      </c>
      <c r="DX13" s="222"/>
      <c r="DY13" s="222"/>
      <c r="DZ13" s="222"/>
      <c r="EA13" s="222"/>
      <c r="EB13" s="244">
        <v>1</v>
      </c>
      <c r="EC13" s="222">
        <v>2</v>
      </c>
      <c r="ED13" s="222">
        <v>0.5</v>
      </c>
      <c r="EE13" s="222"/>
      <c r="EF13" s="222"/>
      <c r="EG13" s="244">
        <v>1</v>
      </c>
      <c r="EH13" s="222">
        <v>1.5</v>
      </c>
      <c r="EI13" s="222"/>
      <c r="EJ13" s="222"/>
      <c r="EK13" s="222"/>
      <c r="EL13" s="244">
        <v>1</v>
      </c>
      <c r="EM13" s="242">
        <v>1.5</v>
      </c>
      <c r="EN13" s="242"/>
      <c r="EO13" s="242"/>
      <c r="EP13" s="242"/>
      <c r="EQ13" s="244">
        <v>1</v>
      </c>
      <c r="ER13" s="242">
        <v>1.5</v>
      </c>
      <c r="ES13" s="242"/>
      <c r="ET13" s="242"/>
      <c r="EU13" s="242"/>
      <c r="EV13" s="244">
        <v>1</v>
      </c>
      <c r="EW13" s="242">
        <v>2</v>
      </c>
      <c r="EX13" s="242">
        <v>1</v>
      </c>
      <c r="EY13" s="242"/>
      <c r="EZ13" s="242"/>
      <c r="FA13" s="244">
        <v>1</v>
      </c>
      <c r="FB13" s="222"/>
      <c r="FC13" s="222"/>
      <c r="FD13" s="222"/>
      <c r="FE13" s="222"/>
      <c r="FF13" s="223">
        <f t="shared" si="2"/>
        <v>0</v>
      </c>
      <c r="FG13" s="90">
        <f t="shared" si="3"/>
        <v>30</v>
      </c>
      <c r="FH13" s="231">
        <f t="shared" si="0"/>
        <v>30</v>
      </c>
      <c r="FI13" s="235">
        <f t="shared" si="4"/>
        <v>41.5</v>
      </c>
      <c r="FJ13" s="235">
        <f t="shared" si="1"/>
        <v>7.5</v>
      </c>
      <c r="FK13" s="235">
        <f t="shared" si="1"/>
        <v>8</v>
      </c>
      <c r="FL13" s="235">
        <f t="shared" si="1"/>
        <v>0</v>
      </c>
      <c r="FM13" s="240"/>
      <c r="FN13" s="240"/>
      <c r="FO13" s="232"/>
      <c r="FP13" s="233"/>
      <c r="FQ13" s="234"/>
    </row>
    <row r="14" spans="1:175" ht="15.75" thickBot="1" x14ac:dyDescent="0.3">
      <c r="A14" s="88" t="s">
        <v>124</v>
      </c>
      <c r="B14" s="81">
        <v>10</v>
      </c>
      <c r="C14" s="43" t="s">
        <v>27</v>
      </c>
      <c r="D14" s="81">
        <v>31614799</v>
      </c>
      <c r="E14" s="83">
        <v>43617</v>
      </c>
      <c r="F14" s="84" t="s">
        <v>15</v>
      </c>
      <c r="G14" s="244">
        <v>1</v>
      </c>
      <c r="H14" s="222">
        <v>2</v>
      </c>
      <c r="I14" s="222"/>
      <c r="J14" s="222"/>
      <c r="K14" s="222">
        <v>1</v>
      </c>
      <c r="L14" s="244">
        <v>1</v>
      </c>
      <c r="M14" s="222">
        <v>2</v>
      </c>
      <c r="N14" s="222"/>
      <c r="O14" s="222"/>
      <c r="P14" s="222">
        <v>1</v>
      </c>
      <c r="Q14" s="244">
        <v>1</v>
      </c>
      <c r="R14" s="222">
        <v>0.25</v>
      </c>
      <c r="S14" s="222"/>
      <c r="T14" s="222"/>
      <c r="U14" s="222"/>
      <c r="V14" s="244">
        <v>1</v>
      </c>
      <c r="W14" s="222"/>
      <c r="X14" s="222"/>
      <c r="Y14" s="222"/>
      <c r="Z14" s="222"/>
      <c r="AA14" s="244">
        <v>1</v>
      </c>
      <c r="AB14" s="222">
        <v>2</v>
      </c>
      <c r="AC14" s="222"/>
      <c r="AD14" s="222"/>
      <c r="AE14" s="222"/>
      <c r="AF14" s="244">
        <v>1</v>
      </c>
      <c r="AG14" s="222"/>
      <c r="AH14" s="222"/>
      <c r="AI14" s="222"/>
      <c r="AJ14" s="222"/>
      <c r="AK14" s="244">
        <v>1</v>
      </c>
      <c r="AL14" s="222">
        <v>2</v>
      </c>
      <c r="AM14" s="222"/>
      <c r="AN14" s="222"/>
      <c r="AO14" s="222"/>
      <c r="AP14" s="244">
        <v>1</v>
      </c>
      <c r="AQ14" s="222"/>
      <c r="AR14" s="222"/>
      <c r="AS14" s="222"/>
      <c r="AT14" s="222"/>
      <c r="AU14" s="244">
        <v>1</v>
      </c>
      <c r="AV14" s="222"/>
      <c r="AW14" s="222"/>
      <c r="AX14" s="222"/>
      <c r="AY14" s="222"/>
      <c r="AZ14" s="244">
        <v>1</v>
      </c>
      <c r="BA14" s="222">
        <v>1</v>
      </c>
      <c r="BB14" s="222"/>
      <c r="BC14" s="222"/>
      <c r="BD14" s="222"/>
      <c r="BE14" s="244">
        <v>1</v>
      </c>
      <c r="BF14" s="222"/>
      <c r="BG14" s="222"/>
      <c r="BH14" s="222"/>
      <c r="BI14" s="222"/>
      <c r="BJ14" s="244">
        <v>1</v>
      </c>
      <c r="BK14" s="222">
        <v>0.5</v>
      </c>
      <c r="BL14" s="222"/>
      <c r="BM14" s="222"/>
      <c r="BN14" s="222"/>
      <c r="BO14" s="244">
        <v>1</v>
      </c>
      <c r="BP14" s="222"/>
      <c r="BQ14" s="222"/>
      <c r="BR14" s="222"/>
      <c r="BS14" s="222"/>
      <c r="BT14" s="244">
        <v>1</v>
      </c>
      <c r="BU14" s="222"/>
      <c r="BV14" s="222"/>
      <c r="BW14" s="222"/>
      <c r="BX14" s="222"/>
      <c r="BY14" s="244">
        <v>1</v>
      </c>
      <c r="BZ14" s="222"/>
      <c r="CA14" s="222"/>
      <c r="CB14" s="222"/>
      <c r="CC14" s="222"/>
      <c r="CD14" s="244">
        <v>1</v>
      </c>
      <c r="CE14" s="222"/>
      <c r="CF14" s="222"/>
      <c r="CG14" s="222"/>
      <c r="CH14" s="222"/>
      <c r="CI14" s="244">
        <v>1</v>
      </c>
      <c r="CJ14" s="222"/>
      <c r="CK14" s="222"/>
      <c r="CL14" s="222"/>
      <c r="CM14" s="222"/>
      <c r="CN14" s="244">
        <v>1</v>
      </c>
      <c r="CO14" s="222"/>
      <c r="CP14" s="222"/>
      <c r="CQ14" s="222"/>
      <c r="CR14" s="222"/>
      <c r="CS14" s="244">
        <v>1</v>
      </c>
      <c r="CT14" s="222"/>
      <c r="CU14" s="222"/>
      <c r="CV14" s="222"/>
      <c r="CW14" s="222"/>
      <c r="CX14" s="244">
        <v>1</v>
      </c>
      <c r="CY14" s="222"/>
      <c r="CZ14" s="222"/>
      <c r="DA14" s="222"/>
      <c r="DB14" s="222"/>
      <c r="DC14" s="244">
        <v>1</v>
      </c>
      <c r="DD14" s="222">
        <v>0.5</v>
      </c>
      <c r="DE14" s="222"/>
      <c r="DF14" s="222"/>
      <c r="DG14" s="222">
        <v>0.5</v>
      </c>
      <c r="DH14" s="244">
        <v>1</v>
      </c>
      <c r="DI14" s="222">
        <v>0.5</v>
      </c>
      <c r="DJ14" s="222"/>
      <c r="DK14" s="222"/>
      <c r="DL14" s="222">
        <v>0.5</v>
      </c>
      <c r="DM14" s="244">
        <v>1</v>
      </c>
      <c r="DN14" s="222"/>
      <c r="DO14" s="222"/>
      <c r="DP14" s="222"/>
      <c r="DQ14" s="222"/>
      <c r="DR14" s="244">
        <v>1</v>
      </c>
      <c r="DS14" s="222"/>
      <c r="DT14" s="222"/>
      <c r="DU14" s="222"/>
      <c r="DV14" s="222"/>
      <c r="DW14" s="244">
        <v>1</v>
      </c>
      <c r="DX14" s="222"/>
      <c r="DY14" s="222"/>
      <c r="DZ14" s="222"/>
      <c r="EA14" s="222"/>
      <c r="EB14" s="244">
        <v>1</v>
      </c>
      <c r="EC14" s="222"/>
      <c r="ED14" s="222"/>
      <c r="EE14" s="222"/>
      <c r="EF14" s="222"/>
      <c r="EG14" s="244">
        <v>1</v>
      </c>
      <c r="EH14" s="222">
        <v>2</v>
      </c>
      <c r="EI14" s="222"/>
      <c r="EJ14" s="222"/>
      <c r="EK14" s="222"/>
      <c r="EL14" s="244">
        <v>1</v>
      </c>
      <c r="EM14" s="242">
        <v>2</v>
      </c>
      <c r="EN14" s="242"/>
      <c r="EO14" s="242"/>
      <c r="EP14" s="242"/>
      <c r="EQ14" s="244">
        <v>1</v>
      </c>
      <c r="ER14" s="242">
        <v>2</v>
      </c>
      <c r="ES14" s="242"/>
      <c r="ET14" s="242"/>
      <c r="EU14" s="242"/>
      <c r="EV14" s="244">
        <v>1</v>
      </c>
      <c r="EW14" s="242">
        <v>2</v>
      </c>
      <c r="EX14" s="242"/>
      <c r="EY14" s="242"/>
      <c r="EZ14" s="242"/>
      <c r="FA14" s="244">
        <v>1</v>
      </c>
      <c r="FB14" s="222"/>
      <c r="FC14" s="222"/>
      <c r="FD14" s="222"/>
      <c r="FE14" s="222"/>
      <c r="FF14" s="223">
        <f t="shared" si="2"/>
        <v>0</v>
      </c>
      <c r="FG14" s="90">
        <f t="shared" si="3"/>
        <v>30</v>
      </c>
      <c r="FH14" s="231">
        <f t="shared" si="0"/>
        <v>30</v>
      </c>
      <c r="FI14" s="235">
        <f t="shared" si="4"/>
        <v>18.75</v>
      </c>
      <c r="FJ14" s="235">
        <f t="shared" si="1"/>
        <v>0</v>
      </c>
      <c r="FK14" s="235">
        <f t="shared" si="1"/>
        <v>0</v>
      </c>
      <c r="FL14" s="235">
        <f t="shared" si="1"/>
        <v>3</v>
      </c>
      <c r="FM14" s="240"/>
      <c r="FN14" s="240"/>
      <c r="FO14" s="232"/>
      <c r="FP14" s="233"/>
      <c r="FQ14" s="234"/>
    </row>
    <row r="15" spans="1:175" ht="15.75" thickBot="1" x14ac:dyDescent="0.3">
      <c r="A15" s="88" t="s">
        <v>124</v>
      </c>
      <c r="B15" s="113">
        <v>11</v>
      </c>
      <c r="C15" s="43" t="s">
        <v>30</v>
      </c>
      <c r="D15" s="81">
        <v>70747872</v>
      </c>
      <c r="E15" s="83">
        <v>43831</v>
      </c>
      <c r="F15" s="84" t="s">
        <v>15</v>
      </c>
      <c r="G15" s="244">
        <v>1</v>
      </c>
      <c r="H15" s="222"/>
      <c r="I15" s="222"/>
      <c r="J15" s="222"/>
      <c r="K15" s="222"/>
      <c r="L15" s="244">
        <v>1</v>
      </c>
      <c r="M15" s="222"/>
      <c r="N15" s="222"/>
      <c r="O15" s="222"/>
      <c r="P15" s="222"/>
      <c r="Q15" s="244">
        <v>1</v>
      </c>
      <c r="R15" s="222"/>
      <c r="S15" s="222"/>
      <c r="T15" s="222"/>
      <c r="U15" s="222"/>
      <c r="V15" s="244">
        <v>1</v>
      </c>
      <c r="W15" s="222"/>
      <c r="X15" s="222"/>
      <c r="Y15" s="222"/>
      <c r="Z15" s="222"/>
      <c r="AA15" s="244">
        <v>1</v>
      </c>
      <c r="AB15" s="222"/>
      <c r="AC15" s="222"/>
      <c r="AD15" s="222"/>
      <c r="AE15" s="222"/>
      <c r="AF15" s="244">
        <v>1</v>
      </c>
      <c r="AG15" s="222"/>
      <c r="AH15" s="222"/>
      <c r="AI15" s="222"/>
      <c r="AJ15" s="222"/>
      <c r="AK15" s="244">
        <v>1</v>
      </c>
      <c r="AL15" s="222"/>
      <c r="AM15" s="222"/>
      <c r="AN15" s="222"/>
      <c r="AO15" s="222"/>
      <c r="AP15" s="244">
        <v>1</v>
      </c>
      <c r="AQ15" s="222"/>
      <c r="AR15" s="222"/>
      <c r="AS15" s="222"/>
      <c r="AT15" s="222"/>
      <c r="AU15" s="244">
        <v>1</v>
      </c>
      <c r="AV15" s="222"/>
      <c r="AW15" s="222"/>
      <c r="AX15" s="222"/>
      <c r="AY15" s="222"/>
      <c r="AZ15" s="244">
        <v>1</v>
      </c>
      <c r="BA15" s="222"/>
      <c r="BB15" s="222"/>
      <c r="BC15" s="222"/>
      <c r="BD15" s="222"/>
      <c r="BE15" s="244">
        <v>1</v>
      </c>
      <c r="BF15" s="222"/>
      <c r="BG15" s="222"/>
      <c r="BH15" s="222"/>
      <c r="BI15" s="222"/>
      <c r="BJ15" s="244">
        <v>1</v>
      </c>
      <c r="BK15" s="222">
        <v>1</v>
      </c>
      <c r="BL15" s="222"/>
      <c r="BM15" s="222"/>
      <c r="BN15" s="222"/>
      <c r="BO15" s="244">
        <v>1</v>
      </c>
      <c r="BP15" s="222">
        <v>1.5</v>
      </c>
      <c r="BQ15" s="222"/>
      <c r="BR15" s="222"/>
      <c r="BS15" s="222"/>
      <c r="BT15" s="244">
        <v>1</v>
      </c>
      <c r="BU15" s="222">
        <v>1.5</v>
      </c>
      <c r="BV15" s="222"/>
      <c r="BW15" s="222"/>
      <c r="BX15" s="222"/>
      <c r="BY15" s="244">
        <v>1</v>
      </c>
      <c r="BZ15" s="222">
        <v>0.5</v>
      </c>
      <c r="CA15" s="222"/>
      <c r="CB15" s="222"/>
      <c r="CC15" s="222"/>
      <c r="CD15" s="244">
        <v>1</v>
      </c>
      <c r="CE15" s="222"/>
      <c r="CF15" s="222"/>
      <c r="CG15" s="222"/>
      <c r="CH15" s="222"/>
      <c r="CI15" s="244">
        <v>1</v>
      </c>
      <c r="CJ15" s="222"/>
      <c r="CK15" s="222"/>
      <c r="CL15" s="222"/>
      <c r="CM15" s="222"/>
      <c r="CN15" s="244">
        <v>1</v>
      </c>
      <c r="CO15" s="222"/>
      <c r="CP15" s="222"/>
      <c r="CQ15" s="222"/>
      <c r="CR15" s="222"/>
      <c r="CS15" s="244">
        <v>1</v>
      </c>
      <c r="CT15" s="222">
        <v>1.5</v>
      </c>
      <c r="CU15" s="222"/>
      <c r="CV15" s="222"/>
      <c r="CW15" s="222"/>
      <c r="CX15" s="244">
        <v>1</v>
      </c>
      <c r="CY15" s="222">
        <v>1</v>
      </c>
      <c r="CZ15" s="222"/>
      <c r="DA15" s="222"/>
      <c r="DB15" s="222"/>
      <c r="DC15" s="244">
        <v>1</v>
      </c>
      <c r="DD15" s="222">
        <v>1</v>
      </c>
      <c r="DE15" s="222"/>
      <c r="DF15" s="222"/>
      <c r="DG15" s="222"/>
      <c r="DH15" s="244">
        <v>1</v>
      </c>
      <c r="DI15" s="222">
        <v>1.5</v>
      </c>
      <c r="DJ15" s="222"/>
      <c r="DK15" s="222"/>
      <c r="DL15" s="222"/>
      <c r="DM15" s="244">
        <v>1</v>
      </c>
      <c r="DN15" s="222">
        <v>1</v>
      </c>
      <c r="DO15" s="222"/>
      <c r="DP15" s="222"/>
      <c r="DQ15" s="222"/>
      <c r="DR15" s="244">
        <v>1</v>
      </c>
      <c r="DS15" s="222">
        <v>0.5</v>
      </c>
      <c r="DT15" s="222"/>
      <c r="DU15" s="222"/>
      <c r="DV15" s="222"/>
      <c r="DW15" s="244">
        <v>1</v>
      </c>
      <c r="DX15" s="222"/>
      <c r="DY15" s="222"/>
      <c r="DZ15" s="222"/>
      <c r="EA15" s="222"/>
      <c r="EB15" s="244">
        <v>1</v>
      </c>
      <c r="EC15" s="222">
        <v>1</v>
      </c>
      <c r="ED15" s="222"/>
      <c r="EE15" s="222"/>
      <c r="EF15" s="222"/>
      <c r="EG15" s="244">
        <v>1</v>
      </c>
      <c r="EH15" s="222">
        <v>1</v>
      </c>
      <c r="EI15" s="222"/>
      <c r="EJ15" s="222"/>
      <c r="EK15" s="222"/>
      <c r="EL15" s="244">
        <v>1</v>
      </c>
      <c r="EM15" s="242">
        <v>1</v>
      </c>
      <c r="EN15" s="242"/>
      <c r="EO15" s="242"/>
      <c r="EP15" s="242"/>
      <c r="EQ15" s="244">
        <v>1</v>
      </c>
      <c r="ER15" s="242">
        <v>0.5</v>
      </c>
      <c r="ES15" s="242"/>
      <c r="ET15" s="242"/>
      <c r="EU15" s="242"/>
      <c r="EV15" s="244">
        <v>1</v>
      </c>
      <c r="EW15" s="242">
        <v>1</v>
      </c>
      <c r="EX15" s="242"/>
      <c r="EY15" s="242"/>
      <c r="EZ15" s="242"/>
      <c r="FA15" s="244">
        <v>1</v>
      </c>
      <c r="FB15" s="222"/>
      <c r="FC15" s="222"/>
      <c r="FD15" s="222"/>
      <c r="FE15" s="222"/>
      <c r="FF15" s="223">
        <f t="shared" si="2"/>
        <v>0</v>
      </c>
      <c r="FG15" s="90">
        <f t="shared" si="3"/>
        <v>30</v>
      </c>
      <c r="FH15" s="231">
        <f t="shared" si="0"/>
        <v>30</v>
      </c>
      <c r="FI15" s="235">
        <f t="shared" si="4"/>
        <v>15.5</v>
      </c>
      <c r="FJ15" s="235">
        <f t="shared" si="1"/>
        <v>0</v>
      </c>
      <c r="FK15" s="235">
        <f t="shared" si="1"/>
        <v>0</v>
      </c>
      <c r="FL15" s="235">
        <f t="shared" si="1"/>
        <v>0</v>
      </c>
      <c r="FM15" s="240"/>
      <c r="FN15" s="240"/>
      <c r="FO15" s="232"/>
      <c r="FP15" s="233"/>
      <c r="FQ15" s="234"/>
    </row>
    <row r="16" spans="1:175" ht="15.75" thickBot="1" x14ac:dyDescent="0.3">
      <c r="A16" s="88" t="s">
        <v>124</v>
      </c>
      <c r="B16" s="81">
        <v>12</v>
      </c>
      <c r="C16" s="43" t="s">
        <v>31</v>
      </c>
      <c r="D16" s="81">
        <v>46629520</v>
      </c>
      <c r="E16" s="83">
        <v>43617</v>
      </c>
      <c r="F16" s="84" t="s">
        <v>15</v>
      </c>
      <c r="G16" s="244">
        <v>1</v>
      </c>
      <c r="H16" s="222">
        <v>2</v>
      </c>
      <c r="I16" s="222"/>
      <c r="J16" s="222"/>
      <c r="K16" s="222">
        <v>1</v>
      </c>
      <c r="L16" s="244">
        <v>1</v>
      </c>
      <c r="M16" s="222">
        <v>2</v>
      </c>
      <c r="N16" s="222"/>
      <c r="O16" s="222"/>
      <c r="P16" s="222">
        <v>2</v>
      </c>
      <c r="Q16" s="244">
        <v>1</v>
      </c>
      <c r="R16" s="222">
        <v>1</v>
      </c>
      <c r="S16" s="222"/>
      <c r="T16" s="222"/>
      <c r="U16" s="222"/>
      <c r="V16" s="244">
        <v>1</v>
      </c>
      <c r="W16" s="222"/>
      <c r="X16" s="222"/>
      <c r="Y16" s="222"/>
      <c r="Z16" s="222"/>
      <c r="AA16" s="244">
        <v>1</v>
      </c>
      <c r="AB16" s="222">
        <v>1</v>
      </c>
      <c r="AC16" s="222"/>
      <c r="AD16" s="222"/>
      <c r="AE16" s="222"/>
      <c r="AF16" s="244">
        <v>1</v>
      </c>
      <c r="AG16" s="222"/>
      <c r="AH16" s="222"/>
      <c r="AI16" s="222"/>
      <c r="AJ16" s="222"/>
      <c r="AK16" s="244">
        <v>1</v>
      </c>
      <c r="AL16" s="222">
        <v>2</v>
      </c>
      <c r="AM16" s="222">
        <v>1</v>
      </c>
      <c r="AN16" s="222"/>
      <c r="AO16" s="222"/>
      <c r="AP16" s="244">
        <v>1</v>
      </c>
      <c r="AQ16" s="222"/>
      <c r="AR16" s="222"/>
      <c r="AS16" s="222"/>
      <c r="AT16" s="222"/>
      <c r="AU16" s="244">
        <v>1</v>
      </c>
      <c r="AV16" s="222"/>
      <c r="AW16" s="222"/>
      <c r="AX16" s="222"/>
      <c r="AY16" s="222"/>
      <c r="AZ16" s="244">
        <v>1</v>
      </c>
      <c r="BA16" s="222">
        <v>2</v>
      </c>
      <c r="BB16" s="222"/>
      <c r="BC16" s="222"/>
      <c r="BD16" s="222"/>
      <c r="BE16" s="244">
        <v>1</v>
      </c>
      <c r="BF16" s="222"/>
      <c r="BG16" s="222"/>
      <c r="BH16" s="222"/>
      <c r="BI16" s="222"/>
      <c r="BJ16" s="244">
        <v>1</v>
      </c>
      <c r="BK16" s="222"/>
      <c r="BL16" s="222"/>
      <c r="BM16" s="222"/>
      <c r="BN16" s="222"/>
      <c r="BO16" s="244">
        <v>1</v>
      </c>
      <c r="BP16" s="222"/>
      <c r="BQ16" s="222"/>
      <c r="BR16" s="222"/>
      <c r="BS16" s="222"/>
      <c r="BT16" s="244">
        <v>1</v>
      </c>
      <c r="BU16" s="222"/>
      <c r="BV16" s="222"/>
      <c r="BW16" s="222"/>
      <c r="BX16" s="222"/>
      <c r="BY16" s="244">
        <v>1</v>
      </c>
      <c r="BZ16" s="222"/>
      <c r="CA16" s="222"/>
      <c r="CB16" s="222"/>
      <c r="CC16" s="222"/>
      <c r="CD16" s="244">
        <v>1</v>
      </c>
      <c r="CE16" s="222"/>
      <c r="CF16" s="222"/>
      <c r="CG16" s="222"/>
      <c r="CH16" s="222"/>
      <c r="CI16" s="244">
        <v>1</v>
      </c>
      <c r="CJ16" s="222"/>
      <c r="CK16" s="222"/>
      <c r="CL16" s="222"/>
      <c r="CM16" s="222"/>
      <c r="CN16" s="244">
        <v>1</v>
      </c>
      <c r="CO16" s="222"/>
      <c r="CP16" s="222"/>
      <c r="CQ16" s="222"/>
      <c r="CR16" s="222"/>
      <c r="CS16" s="244">
        <v>1</v>
      </c>
      <c r="CT16" s="222"/>
      <c r="CU16" s="222"/>
      <c r="CV16" s="222"/>
      <c r="CW16" s="222"/>
      <c r="CX16" s="244">
        <v>1</v>
      </c>
      <c r="CY16" s="222"/>
      <c r="CZ16" s="222"/>
      <c r="DA16" s="222"/>
      <c r="DB16" s="222"/>
      <c r="DC16" s="244">
        <v>1</v>
      </c>
      <c r="DD16" s="222">
        <v>0.5</v>
      </c>
      <c r="DE16" s="222"/>
      <c r="DF16" s="222"/>
      <c r="DG16" s="222">
        <v>0.5</v>
      </c>
      <c r="DH16" s="244">
        <v>1</v>
      </c>
      <c r="DI16" s="222">
        <v>0.5</v>
      </c>
      <c r="DJ16" s="222"/>
      <c r="DK16" s="222"/>
      <c r="DL16" s="222">
        <v>0.5</v>
      </c>
      <c r="DM16" s="244">
        <v>1</v>
      </c>
      <c r="DN16" s="222">
        <v>1</v>
      </c>
      <c r="DO16" s="222"/>
      <c r="DP16" s="222"/>
      <c r="DQ16" s="222"/>
      <c r="DR16" s="244">
        <v>1</v>
      </c>
      <c r="DS16" s="222">
        <v>0.5</v>
      </c>
      <c r="DT16" s="222"/>
      <c r="DU16" s="222"/>
      <c r="DV16" s="222"/>
      <c r="DW16" s="244">
        <v>1</v>
      </c>
      <c r="DX16" s="222"/>
      <c r="DY16" s="222"/>
      <c r="DZ16" s="222"/>
      <c r="EA16" s="222"/>
      <c r="EB16" s="244">
        <v>1</v>
      </c>
      <c r="EC16" s="222">
        <v>0</v>
      </c>
      <c r="ED16" s="222"/>
      <c r="EE16" s="222"/>
      <c r="EF16" s="222"/>
      <c r="EG16" s="244">
        <v>1</v>
      </c>
      <c r="EH16" s="222">
        <v>0</v>
      </c>
      <c r="EI16" s="222"/>
      <c r="EJ16" s="222"/>
      <c r="EK16" s="222"/>
      <c r="EL16" s="244">
        <v>1</v>
      </c>
      <c r="EM16" s="242">
        <v>0</v>
      </c>
      <c r="EN16" s="242"/>
      <c r="EO16" s="242"/>
      <c r="EP16" s="242">
        <v>1</v>
      </c>
      <c r="EQ16" s="244">
        <v>1</v>
      </c>
      <c r="ER16" s="242">
        <v>0</v>
      </c>
      <c r="ES16" s="242"/>
      <c r="ET16" s="242"/>
      <c r="EU16" s="242"/>
      <c r="EV16" s="244">
        <v>1</v>
      </c>
      <c r="EW16" s="242">
        <v>0</v>
      </c>
      <c r="EX16" s="242"/>
      <c r="EY16" s="242"/>
      <c r="EZ16" s="242"/>
      <c r="FA16" s="244">
        <v>1</v>
      </c>
      <c r="FB16" s="222"/>
      <c r="FC16" s="222"/>
      <c r="FD16" s="222"/>
      <c r="FE16" s="222"/>
      <c r="FF16" s="223">
        <f t="shared" si="2"/>
        <v>0</v>
      </c>
      <c r="FG16" s="90">
        <f t="shared" si="3"/>
        <v>30</v>
      </c>
      <c r="FH16" s="231">
        <f t="shared" si="0"/>
        <v>30</v>
      </c>
      <c r="FI16" s="235">
        <f t="shared" si="4"/>
        <v>12.5</v>
      </c>
      <c r="FJ16" s="235">
        <f t="shared" si="1"/>
        <v>1</v>
      </c>
      <c r="FK16" s="235">
        <f t="shared" si="1"/>
        <v>0</v>
      </c>
      <c r="FL16" s="235">
        <f t="shared" si="1"/>
        <v>5</v>
      </c>
      <c r="FM16" s="240"/>
      <c r="FN16" s="240"/>
      <c r="FO16" s="232"/>
      <c r="FP16" s="233"/>
      <c r="FQ16" s="234"/>
    </row>
    <row r="17" spans="1:175" ht="15.75" thickBot="1" x14ac:dyDescent="0.3">
      <c r="A17" s="88" t="s">
        <v>124</v>
      </c>
      <c r="B17" s="113">
        <v>13</v>
      </c>
      <c r="C17" s="43" t="s">
        <v>119</v>
      </c>
      <c r="D17" s="81">
        <v>73189278</v>
      </c>
      <c r="E17" s="83">
        <v>44139</v>
      </c>
      <c r="F17" s="84" t="s">
        <v>15</v>
      </c>
      <c r="G17" s="244">
        <v>1</v>
      </c>
      <c r="H17" s="222">
        <v>2</v>
      </c>
      <c r="I17" s="222"/>
      <c r="J17" s="222"/>
      <c r="K17" s="222"/>
      <c r="L17" s="244">
        <v>1</v>
      </c>
      <c r="M17" s="222"/>
      <c r="N17" s="222"/>
      <c r="O17" s="222"/>
      <c r="P17" s="222"/>
      <c r="Q17" s="244">
        <v>1</v>
      </c>
      <c r="R17" s="222">
        <v>2</v>
      </c>
      <c r="S17" s="222"/>
      <c r="T17" s="222"/>
      <c r="U17" s="222"/>
      <c r="V17" s="244">
        <v>1</v>
      </c>
      <c r="W17" s="222"/>
      <c r="X17" s="222"/>
      <c r="Y17" s="222"/>
      <c r="Z17" s="222"/>
      <c r="AA17" s="244">
        <v>1</v>
      </c>
      <c r="AB17" s="222">
        <v>0.5</v>
      </c>
      <c r="AC17" s="222"/>
      <c r="AD17" s="222"/>
      <c r="AE17" s="222"/>
      <c r="AF17" s="244">
        <v>1</v>
      </c>
      <c r="AG17" s="222"/>
      <c r="AH17" s="222"/>
      <c r="AI17" s="222"/>
      <c r="AJ17" s="222"/>
      <c r="AK17" s="244">
        <v>1</v>
      </c>
      <c r="AL17" s="222"/>
      <c r="AM17" s="222"/>
      <c r="AN17" s="222"/>
      <c r="AO17" s="222"/>
      <c r="AP17" s="244">
        <v>1</v>
      </c>
      <c r="AQ17" s="222"/>
      <c r="AR17" s="222"/>
      <c r="AS17" s="222"/>
      <c r="AT17" s="222"/>
      <c r="AU17" s="244">
        <v>1</v>
      </c>
      <c r="AV17" s="222"/>
      <c r="AW17" s="222"/>
      <c r="AX17" s="222"/>
      <c r="AY17" s="222"/>
      <c r="AZ17" s="244">
        <v>1</v>
      </c>
      <c r="BA17" s="222">
        <v>2</v>
      </c>
      <c r="BB17" s="222"/>
      <c r="BC17" s="222"/>
      <c r="BD17" s="222"/>
      <c r="BE17" s="244">
        <v>1</v>
      </c>
      <c r="BF17" s="222"/>
      <c r="BG17" s="222"/>
      <c r="BH17" s="222"/>
      <c r="BI17" s="222"/>
      <c r="BJ17" s="244">
        <v>1</v>
      </c>
      <c r="BK17" s="222"/>
      <c r="BL17" s="222"/>
      <c r="BM17" s="222"/>
      <c r="BN17" s="222"/>
      <c r="BO17" s="244">
        <v>1</v>
      </c>
      <c r="BP17" s="222"/>
      <c r="BQ17" s="222"/>
      <c r="BR17" s="222"/>
      <c r="BS17" s="222"/>
      <c r="BT17" s="244">
        <v>1</v>
      </c>
      <c r="BU17" s="222"/>
      <c r="BV17" s="222"/>
      <c r="BW17" s="222"/>
      <c r="BX17" s="222"/>
      <c r="BY17" s="244">
        <v>1</v>
      </c>
      <c r="BZ17" s="222"/>
      <c r="CA17" s="222"/>
      <c r="CB17" s="222"/>
      <c r="CC17" s="222"/>
      <c r="CD17" s="244">
        <v>1</v>
      </c>
      <c r="CE17" s="222"/>
      <c r="CF17" s="222"/>
      <c r="CG17" s="222"/>
      <c r="CH17" s="222"/>
      <c r="CI17" s="244">
        <v>1</v>
      </c>
      <c r="CJ17" s="222"/>
      <c r="CK17" s="222"/>
      <c r="CL17" s="222"/>
      <c r="CM17" s="222"/>
      <c r="CN17" s="244">
        <v>1</v>
      </c>
      <c r="CO17" s="222"/>
      <c r="CP17" s="222"/>
      <c r="CQ17" s="222"/>
      <c r="CR17" s="222"/>
      <c r="CS17" s="244">
        <v>1</v>
      </c>
      <c r="CT17" s="222"/>
      <c r="CU17" s="222"/>
      <c r="CV17" s="222"/>
      <c r="CW17" s="222"/>
      <c r="CX17" s="244">
        <v>1</v>
      </c>
      <c r="CY17" s="222"/>
      <c r="CZ17" s="222"/>
      <c r="DA17" s="222"/>
      <c r="DB17" s="222"/>
      <c r="DC17" s="244">
        <v>1</v>
      </c>
      <c r="DD17" s="222"/>
      <c r="DE17" s="222"/>
      <c r="DF17" s="222"/>
      <c r="DG17" s="222"/>
      <c r="DH17" s="244">
        <v>1</v>
      </c>
      <c r="DI17" s="222">
        <v>2</v>
      </c>
      <c r="DJ17" s="222">
        <v>0.5</v>
      </c>
      <c r="DK17" s="222"/>
      <c r="DL17" s="222"/>
      <c r="DM17" s="244">
        <v>1</v>
      </c>
      <c r="DN17" s="222">
        <v>1</v>
      </c>
      <c r="DO17" s="222"/>
      <c r="DP17" s="222"/>
      <c r="DQ17" s="222"/>
      <c r="DR17" s="244">
        <v>1</v>
      </c>
      <c r="DS17" s="222"/>
      <c r="DT17" s="222"/>
      <c r="DU17" s="222"/>
      <c r="DV17" s="222"/>
      <c r="DW17" s="244">
        <v>1</v>
      </c>
      <c r="DX17" s="222"/>
      <c r="DY17" s="222"/>
      <c r="DZ17" s="222"/>
      <c r="EA17" s="222"/>
      <c r="EB17" s="244">
        <v>1</v>
      </c>
      <c r="EC17" s="222"/>
      <c r="ED17" s="222"/>
      <c r="EE17" s="222"/>
      <c r="EF17" s="222"/>
      <c r="EG17" s="244">
        <v>1</v>
      </c>
      <c r="EH17" s="222"/>
      <c r="EI17" s="222"/>
      <c r="EJ17" s="222"/>
      <c r="EK17" s="222"/>
      <c r="EL17" s="244">
        <v>1</v>
      </c>
      <c r="EM17" s="242">
        <v>1</v>
      </c>
      <c r="EN17" s="242"/>
      <c r="EO17" s="242"/>
      <c r="EP17" s="242"/>
      <c r="EQ17" s="244">
        <v>1</v>
      </c>
      <c r="ER17" s="242">
        <v>1</v>
      </c>
      <c r="ES17" s="242"/>
      <c r="ET17" s="242"/>
      <c r="EU17" s="242"/>
      <c r="EV17" s="244">
        <v>1</v>
      </c>
      <c r="EW17" s="242">
        <v>2</v>
      </c>
      <c r="EX17" s="242">
        <v>0.5</v>
      </c>
      <c r="EY17" s="242"/>
      <c r="EZ17" s="242"/>
      <c r="FA17" s="244">
        <v>1</v>
      </c>
      <c r="FB17" s="222">
        <v>2</v>
      </c>
      <c r="FC17" s="222"/>
      <c r="FD17" s="222"/>
      <c r="FE17" s="222"/>
      <c r="FF17" s="223">
        <f t="shared" si="2"/>
        <v>0</v>
      </c>
      <c r="FG17" s="90">
        <f t="shared" si="3"/>
        <v>30</v>
      </c>
      <c r="FH17" s="231">
        <f t="shared" si="0"/>
        <v>30</v>
      </c>
      <c r="FI17" s="235">
        <f t="shared" si="4"/>
        <v>15.5</v>
      </c>
      <c r="FJ17" s="235">
        <f t="shared" si="1"/>
        <v>1</v>
      </c>
      <c r="FK17" s="235">
        <f t="shared" si="1"/>
        <v>0</v>
      </c>
      <c r="FL17" s="235">
        <f t="shared" si="1"/>
        <v>0</v>
      </c>
      <c r="FM17" s="240"/>
      <c r="FN17" s="240"/>
      <c r="FO17" s="232"/>
      <c r="FP17" s="233"/>
      <c r="FQ17" s="234"/>
    </row>
    <row r="18" spans="1:175" ht="15.75" thickBot="1" x14ac:dyDescent="0.3">
      <c r="A18" s="88" t="s">
        <v>126</v>
      </c>
      <c r="B18" s="81">
        <v>14</v>
      </c>
      <c r="C18" s="85" t="s">
        <v>33</v>
      </c>
      <c r="D18" s="81">
        <v>47841984</v>
      </c>
      <c r="E18" s="83">
        <v>43617</v>
      </c>
      <c r="F18" s="84" t="s">
        <v>15</v>
      </c>
      <c r="G18" s="244">
        <v>1</v>
      </c>
      <c r="H18" s="222">
        <v>2</v>
      </c>
      <c r="I18" s="222"/>
      <c r="J18" s="222"/>
      <c r="K18" s="222">
        <v>8</v>
      </c>
      <c r="L18" s="244">
        <v>1</v>
      </c>
      <c r="M18" s="222">
        <v>2</v>
      </c>
      <c r="N18" s="222"/>
      <c r="O18" s="222"/>
      <c r="P18" s="222">
        <v>8</v>
      </c>
      <c r="Q18" s="244">
        <v>1</v>
      </c>
      <c r="R18" s="222">
        <v>2</v>
      </c>
      <c r="S18" s="222"/>
      <c r="T18" s="222"/>
      <c r="U18" s="222">
        <v>8</v>
      </c>
      <c r="V18" s="244">
        <v>1</v>
      </c>
      <c r="W18" s="222"/>
      <c r="X18" s="222"/>
      <c r="Y18" s="222"/>
      <c r="Z18" s="222"/>
      <c r="AA18" s="244">
        <v>1</v>
      </c>
      <c r="AB18" s="222">
        <v>2</v>
      </c>
      <c r="AC18" s="222"/>
      <c r="AD18" s="222"/>
      <c r="AE18" s="222">
        <v>1</v>
      </c>
      <c r="AF18" s="244">
        <v>1</v>
      </c>
      <c r="AG18" s="222">
        <v>2</v>
      </c>
      <c r="AH18" s="222"/>
      <c r="AI18" s="222"/>
      <c r="AJ18" s="222">
        <v>1</v>
      </c>
      <c r="AK18" s="244">
        <v>1</v>
      </c>
      <c r="AL18" s="222">
        <v>2</v>
      </c>
      <c r="AM18" s="222"/>
      <c r="AN18" s="222"/>
      <c r="AO18" s="222">
        <v>1</v>
      </c>
      <c r="AP18" s="244">
        <v>1</v>
      </c>
      <c r="AQ18" s="222"/>
      <c r="AR18" s="222"/>
      <c r="AS18" s="222"/>
      <c r="AT18" s="222"/>
      <c r="AU18" s="244">
        <v>1</v>
      </c>
      <c r="AV18" s="222"/>
      <c r="AW18" s="222"/>
      <c r="AX18" s="222"/>
      <c r="AY18" s="222"/>
      <c r="AZ18" s="244">
        <v>1</v>
      </c>
      <c r="BA18" s="222">
        <v>2</v>
      </c>
      <c r="BB18" s="222">
        <v>1</v>
      </c>
      <c r="BC18" s="222"/>
      <c r="BD18" s="222"/>
      <c r="BE18" s="244">
        <v>1</v>
      </c>
      <c r="BF18" s="222"/>
      <c r="BG18" s="222"/>
      <c r="BH18" s="222"/>
      <c r="BI18" s="222"/>
      <c r="BJ18" s="244">
        <v>1</v>
      </c>
      <c r="BK18" s="222">
        <v>2</v>
      </c>
      <c r="BL18" s="222"/>
      <c r="BM18" s="222"/>
      <c r="BN18" s="222">
        <v>8</v>
      </c>
      <c r="BO18" s="244">
        <v>1</v>
      </c>
      <c r="BP18" s="222">
        <v>2</v>
      </c>
      <c r="BQ18" s="222"/>
      <c r="BR18" s="222"/>
      <c r="BS18" s="222">
        <v>8</v>
      </c>
      <c r="BT18" s="244">
        <v>1</v>
      </c>
      <c r="BU18" s="222">
        <v>2</v>
      </c>
      <c r="BV18" s="222"/>
      <c r="BW18" s="222"/>
      <c r="BX18" s="222">
        <v>8</v>
      </c>
      <c r="BY18" s="244">
        <v>1</v>
      </c>
      <c r="BZ18" s="222">
        <v>2</v>
      </c>
      <c r="CA18" s="222"/>
      <c r="CB18" s="222"/>
      <c r="CC18" s="222">
        <v>8</v>
      </c>
      <c r="CD18" s="244">
        <v>1</v>
      </c>
      <c r="CE18" s="222">
        <v>2</v>
      </c>
      <c r="CF18" s="222"/>
      <c r="CG18" s="222"/>
      <c r="CH18" s="222">
        <v>8</v>
      </c>
      <c r="CI18" s="244">
        <v>1</v>
      </c>
      <c r="CJ18" s="222">
        <v>2</v>
      </c>
      <c r="CK18" s="222"/>
      <c r="CL18" s="222"/>
      <c r="CM18" s="222">
        <v>8</v>
      </c>
      <c r="CN18" s="244">
        <v>1</v>
      </c>
      <c r="CO18" s="222"/>
      <c r="CP18" s="222"/>
      <c r="CQ18" s="222"/>
      <c r="CR18" s="222"/>
      <c r="CS18" s="244">
        <v>1</v>
      </c>
      <c r="CT18" s="222">
        <v>2</v>
      </c>
      <c r="CU18" s="222"/>
      <c r="CV18" s="222"/>
      <c r="CW18" s="222">
        <v>1</v>
      </c>
      <c r="CX18" s="244">
        <v>1</v>
      </c>
      <c r="CY18" s="222">
        <v>2</v>
      </c>
      <c r="CZ18" s="222"/>
      <c r="DA18" s="222"/>
      <c r="DB18" s="222">
        <v>1</v>
      </c>
      <c r="DC18" s="244">
        <v>1</v>
      </c>
      <c r="DD18" s="222">
        <v>2</v>
      </c>
      <c r="DE18" s="222"/>
      <c r="DF18" s="222"/>
      <c r="DG18" s="222">
        <v>1</v>
      </c>
      <c r="DH18" s="244">
        <v>1</v>
      </c>
      <c r="DI18" s="222">
        <v>2</v>
      </c>
      <c r="DJ18" s="222"/>
      <c r="DK18" s="222"/>
      <c r="DL18" s="222">
        <v>1</v>
      </c>
      <c r="DM18" s="244">
        <v>1</v>
      </c>
      <c r="DN18" s="222">
        <v>2</v>
      </c>
      <c r="DO18" s="222"/>
      <c r="DP18" s="222"/>
      <c r="DQ18" s="222">
        <v>1</v>
      </c>
      <c r="DR18" s="244">
        <v>1</v>
      </c>
      <c r="DS18" s="222">
        <v>2</v>
      </c>
      <c r="DT18" s="222"/>
      <c r="DU18" s="222"/>
      <c r="DV18" s="222">
        <v>1</v>
      </c>
      <c r="DW18" s="244">
        <v>1</v>
      </c>
      <c r="DX18" s="222"/>
      <c r="DY18" s="222"/>
      <c r="DZ18" s="222"/>
      <c r="EA18" s="222"/>
      <c r="EB18" s="244">
        <v>1</v>
      </c>
      <c r="EC18" s="222">
        <v>2</v>
      </c>
      <c r="ED18" s="222">
        <v>1</v>
      </c>
      <c r="EE18" s="222"/>
      <c r="EF18" s="222"/>
      <c r="EG18" s="244">
        <v>1</v>
      </c>
      <c r="EH18" s="222">
        <v>2</v>
      </c>
      <c r="EI18" s="222">
        <v>2</v>
      </c>
      <c r="EJ18" s="222"/>
      <c r="EK18" s="222"/>
      <c r="EL18" s="244">
        <v>1</v>
      </c>
      <c r="EM18" s="242">
        <v>2</v>
      </c>
      <c r="EN18" s="242">
        <v>2</v>
      </c>
      <c r="EO18" s="242"/>
      <c r="EP18" s="242"/>
      <c r="EQ18" s="244">
        <v>1</v>
      </c>
      <c r="ER18" s="242">
        <v>2</v>
      </c>
      <c r="ES18" s="242">
        <v>2</v>
      </c>
      <c r="ET18" s="242"/>
      <c r="EU18" s="242"/>
      <c r="EV18" s="244">
        <v>1</v>
      </c>
      <c r="EW18" s="242">
        <v>2</v>
      </c>
      <c r="EX18" s="242">
        <v>2</v>
      </c>
      <c r="EY18" s="242"/>
      <c r="EZ18" s="242"/>
      <c r="FA18" s="244">
        <v>1</v>
      </c>
      <c r="FB18" s="222">
        <v>2</v>
      </c>
      <c r="FC18" s="222">
        <v>2</v>
      </c>
      <c r="FD18" s="222"/>
      <c r="FE18" s="222"/>
      <c r="FF18" s="223">
        <f t="shared" si="2"/>
        <v>0</v>
      </c>
      <c r="FG18" s="90">
        <f t="shared" si="3"/>
        <v>30</v>
      </c>
      <c r="FH18" s="231">
        <f t="shared" si="0"/>
        <v>30</v>
      </c>
      <c r="FI18" s="235">
        <f t="shared" si="4"/>
        <v>50</v>
      </c>
      <c r="FJ18" s="235">
        <f t="shared" si="1"/>
        <v>12</v>
      </c>
      <c r="FK18" s="235">
        <f t="shared" si="1"/>
        <v>0</v>
      </c>
      <c r="FL18" s="235">
        <f t="shared" si="1"/>
        <v>81</v>
      </c>
      <c r="FM18" s="240"/>
      <c r="FN18" s="240"/>
      <c r="FO18" s="232"/>
      <c r="FP18" s="233"/>
      <c r="FQ18" s="234"/>
    </row>
    <row r="19" spans="1:175" ht="15.75" thickBot="1" x14ac:dyDescent="0.3">
      <c r="A19" s="88" t="s">
        <v>124</v>
      </c>
      <c r="B19" s="113">
        <v>15</v>
      </c>
      <c r="C19" s="85" t="s">
        <v>130</v>
      </c>
      <c r="D19" s="81">
        <v>46524614</v>
      </c>
      <c r="E19" s="83">
        <v>44166</v>
      </c>
      <c r="F19" s="84" t="s">
        <v>15</v>
      </c>
      <c r="G19" s="244">
        <v>1</v>
      </c>
      <c r="H19" s="222">
        <v>2</v>
      </c>
      <c r="I19" s="222">
        <v>1</v>
      </c>
      <c r="J19" s="222"/>
      <c r="K19" s="222"/>
      <c r="L19" s="244">
        <v>1</v>
      </c>
      <c r="M19" s="222">
        <v>2</v>
      </c>
      <c r="N19" s="222"/>
      <c r="O19" s="222"/>
      <c r="P19" s="222"/>
      <c r="Q19" s="244">
        <v>1</v>
      </c>
      <c r="R19" s="222"/>
      <c r="S19" s="222"/>
      <c r="T19" s="222"/>
      <c r="U19" s="222"/>
      <c r="V19" s="244">
        <v>1</v>
      </c>
      <c r="W19" s="222"/>
      <c r="X19" s="222"/>
      <c r="Y19" s="222"/>
      <c r="Z19" s="222"/>
      <c r="AA19" s="244">
        <v>1</v>
      </c>
      <c r="AB19" s="222">
        <v>2</v>
      </c>
      <c r="AC19" s="222">
        <v>1</v>
      </c>
      <c r="AD19" s="222"/>
      <c r="AE19" s="222">
        <v>2</v>
      </c>
      <c r="AF19" s="244">
        <v>1</v>
      </c>
      <c r="AG19" s="222"/>
      <c r="AH19" s="222"/>
      <c r="AI19" s="222"/>
      <c r="AJ19" s="222"/>
      <c r="AK19" s="244">
        <v>1</v>
      </c>
      <c r="AL19" s="222">
        <v>2</v>
      </c>
      <c r="AM19" s="222">
        <v>1</v>
      </c>
      <c r="AN19" s="222"/>
      <c r="AO19" s="222">
        <v>2</v>
      </c>
      <c r="AP19" s="244">
        <v>1</v>
      </c>
      <c r="AQ19" s="222"/>
      <c r="AR19" s="222"/>
      <c r="AS19" s="222"/>
      <c r="AT19" s="222"/>
      <c r="AU19" s="244">
        <v>1</v>
      </c>
      <c r="AV19" s="222"/>
      <c r="AW19" s="222"/>
      <c r="AX19" s="222"/>
      <c r="AY19" s="222"/>
      <c r="AZ19" s="244">
        <v>1</v>
      </c>
      <c r="BA19" s="222">
        <v>1</v>
      </c>
      <c r="BB19" s="222"/>
      <c r="BC19" s="222"/>
      <c r="BD19" s="222"/>
      <c r="BE19" s="244">
        <v>1</v>
      </c>
      <c r="BF19" s="222"/>
      <c r="BG19" s="222"/>
      <c r="BH19" s="222"/>
      <c r="BI19" s="222"/>
      <c r="BJ19" s="244">
        <v>1</v>
      </c>
      <c r="BK19" s="222">
        <v>1.5</v>
      </c>
      <c r="BL19" s="222"/>
      <c r="BM19" s="222"/>
      <c r="BN19" s="222"/>
      <c r="BO19" s="244">
        <v>1</v>
      </c>
      <c r="BP19" s="222">
        <v>2</v>
      </c>
      <c r="BQ19" s="222">
        <v>1</v>
      </c>
      <c r="BR19" s="222"/>
      <c r="BS19" s="222"/>
      <c r="BT19" s="244">
        <v>1</v>
      </c>
      <c r="BU19" s="222"/>
      <c r="BV19" s="222"/>
      <c r="BW19" s="222"/>
      <c r="BX19" s="222"/>
      <c r="BY19" s="244">
        <v>1</v>
      </c>
      <c r="BZ19" s="222">
        <v>2</v>
      </c>
      <c r="CA19" s="222">
        <v>1</v>
      </c>
      <c r="CB19" s="222"/>
      <c r="CC19" s="222"/>
      <c r="CD19" s="244">
        <v>1</v>
      </c>
      <c r="CE19" s="222">
        <v>2</v>
      </c>
      <c r="CF19" s="222"/>
      <c r="CG19" s="222"/>
      <c r="CH19" s="222"/>
      <c r="CI19" s="244">
        <v>1</v>
      </c>
      <c r="CJ19" s="222"/>
      <c r="CK19" s="222"/>
      <c r="CL19" s="222"/>
      <c r="CM19" s="222"/>
      <c r="CN19" s="244">
        <v>1</v>
      </c>
      <c r="CO19" s="222"/>
      <c r="CP19" s="222"/>
      <c r="CQ19" s="222"/>
      <c r="CR19" s="222"/>
      <c r="CS19" s="244">
        <v>1</v>
      </c>
      <c r="CT19" s="222"/>
      <c r="CU19" s="222"/>
      <c r="CV19" s="222"/>
      <c r="CW19" s="222"/>
      <c r="CX19" s="244">
        <v>1</v>
      </c>
      <c r="CY19" s="222"/>
      <c r="CZ19" s="222"/>
      <c r="DA19" s="222"/>
      <c r="DB19" s="222"/>
      <c r="DC19" s="244">
        <v>1</v>
      </c>
      <c r="DD19" s="222">
        <v>0.5</v>
      </c>
      <c r="DE19" s="222"/>
      <c r="DF19" s="222"/>
      <c r="DG19" s="222">
        <v>0.5</v>
      </c>
      <c r="DH19" s="244">
        <v>1</v>
      </c>
      <c r="DI19" s="222">
        <v>0.5</v>
      </c>
      <c r="DJ19" s="222"/>
      <c r="DK19" s="222"/>
      <c r="DL19" s="222">
        <v>0.5</v>
      </c>
      <c r="DM19" s="244">
        <v>1</v>
      </c>
      <c r="DN19" s="222"/>
      <c r="DO19" s="222"/>
      <c r="DP19" s="222"/>
      <c r="DQ19" s="222"/>
      <c r="DR19" s="244">
        <v>1</v>
      </c>
      <c r="DS19" s="222">
        <v>1</v>
      </c>
      <c r="DT19" s="222"/>
      <c r="DU19" s="222"/>
      <c r="DV19" s="222"/>
      <c r="DW19" s="244">
        <v>1</v>
      </c>
      <c r="DX19" s="222"/>
      <c r="DY19" s="222"/>
      <c r="DZ19" s="222"/>
      <c r="EA19" s="222"/>
      <c r="EB19" s="244">
        <v>1</v>
      </c>
      <c r="EC19" s="222">
        <v>0.5</v>
      </c>
      <c r="ED19" s="222"/>
      <c r="EE19" s="222"/>
      <c r="EF19" s="222"/>
      <c r="EG19" s="244">
        <v>1</v>
      </c>
      <c r="EH19" s="222"/>
      <c r="EI19" s="222"/>
      <c r="EJ19" s="222"/>
      <c r="EK19" s="222"/>
      <c r="EL19" s="244">
        <v>1</v>
      </c>
      <c r="EM19" s="242">
        <v>1</v>
      </c>
      <c r="EN19" s="242"/>
      <c r="EO19" s="242"/>
      <c r="EP19" s="242"/>
      <c r="EQ19" s="244">
        <v>1</v>
      </c>
      <c r="ER19" s="242">
        <v>1</v>
      </c>
      <c r="ES19" s="242"/>
      <c r="ET19" s="242"/>
      <c r="EU19" s="242"/>
      <c r="EV19" s="244">
        <v>1</v>
      </c>
      <c r="EW19" s="242">
        <v>2</v>
      </c>
      <c r="EX19" s="242">
        <v>0.5</v>
      </c>
      <c r="EY19" s="242"/>
      <c r="EZ19" s="242"/>
      <c r="FA19" s="244">
        <v>1</v>
      </c>
      <c r="FB19" s="222"/>
      <c r="FC19" s="222"/>
      <c r="FD19" s="222"/>
      <c r="FE19" s="222"/>
      <c r="FF19" s="223">
        <f t="shared" si="2"/>
        <v>0</v>
      </c>
      <c r="FG19" s="90">
        <f t="shared" si="3"/>
        <v>30</v>
      </c>
      <c r="FH19" s="231">
        <f t="shared" si="0"/>
        <v>30</v>
      </c>
      <c r="FI19" s="235">
        <f t="shared" si="4"/>
        <v>23</v>
      </c>
      <c r="FJ19" s="235">
        <f t="shared" si="1"/>
        <v>5.5</v>
      </c>
      <c r="FK19" s="235">
        <f t="shared" si="1"/>
        <v>0</v>
      </c>
      <c r="FL19" s="235">
        <f t="shared" si="1"/>
        <v>5</v>
      </c>
      <c r="FM19" s="240"/>
      <c r="FN19" s="240"/>
      <c r="FO19" s="232"/>
      <c r="FP19" s="233"/>
      <c r="FQ19" s="234"/>
    </row>
    <row r="20" spans="1:175" s="200" customFormat="1" ht="15.75" thickBot="1" x14ac:dyDescent="0.3">
      <c r="A20" s="88" t="s">
        <v>22</v>
      </c>
      <c r="B20" s="81">
        <v>16</v>
      </c>
      <c r="C20" s="85" t="s">
        <v>34</v>
      </c>
      <c r="D20" s="81">
        <v>73600241</v>
      </c>
      <c r="E20" s="83">
        <v>43784</v>
      </c>
      <c r="F20" s="84" t="s">
        <v>22</v>
      </c>
      <c r="G20" s="244">
        <v>1</v>
      </c>
      <c r="H20" s="222">
        <v>2</v>
      </c>
      <c r="I20" s="222"/>
      <c r="J20" s="222"/>
      <c r="K20" s="222"/>
      <c r="L20" s="244">
        <v>1</v>
      </c>
      <c r="M20" s="222">
        <v>2</v>
      </c>
      <c r="N20" s="222"/>
      <c r="O20" s="222"/>
      <c r="P20" s="222"/>
      <c r="Q20" s="244">
        <v>1</v>
      </c>
      <c r="R20" s="222"/>
      <c r="S20" s="222"/>
      <c r="T20" s="222"/>
      <c r="U20" s="222"/>
      <c r="V20" s="244">
        <v>1</v>
      </c>
      <c r="W20" s="222"/>
      <c r="X20" s="222"/>
      <c r="Y20" s="222"/>
      <c r="Z20" s="222"/>
      <c r="AA20" s="244">
        <v>1</v>
      </c>
      <c r="AB20" s="222">
        <v>2</v>
      </c>
      <c r="AC20" s="222"/>
      <c r="AD20" s="222"/>
      <c r="AE20" s="222"/>
      <c r="AF20" s="244">
        <v>1</v>
      </c>
      <c r="AG20" s="222">
        <v>1</v>
      </c>
      <c r="AH20" s="222"/>
      <c r="AI20" s="222"/>
      <c r="AJ20" s="222"/>
      <c r="AK20" s="244">
        <v>1</v>
      </c>
      <c r="AL20" s="222">
        <v>2</v>
      </c>
      <c r="AM20" s="222"/>
      <c r="AN20" s="222"/>
      <c r="AO20" s="222"/>
      <c r="AP20" s="244">
        <v>1</v>
      </c>
      <c r="AQ20" s="222"/>
      <c r="AR20" s="222"/>
      <c r="AS20" s="222"/>
      <c r="AT20" s="222"/>
      <c r="AU20" s="244">
        <v>1</v>
      </c>
      <c r="AV20" s="222"/>
      <c r="AW20" s="222"/>
      <c r="AX20" s="222"/>
      <c r="AY20" s="222"/>
      <c r="AZ20" s="244">
        <v>1</v>
      </c>
      <c r="BA20" s="222"/>
      <c r="BB20" s="222"/>
      <c r="BC20" s="222"/>
      <c r="BD20" s="222"/>
      <c r="BE20" s="244">
        <v>1</v>
      </c>
      <c r="BF20" s="222"/>
      <c r="BG20" s="222"/>
      <c r="BH20" s="222"/>
      <c r="BI20" s="222"/>
      <c r="BJ20" s="244">
        <v>1</v>
      </c>
      <c r="BK20" s="222">
        <v>2</v>
      </c>
      <c r="BL20" s="222">
        <v>1</v>
      </c>
      <c r="BM20" s="222"/>
      <c r="BN20" s="222"/>
      <c r="BO20" s="244">
        <v>1</v>
      </c>
      <c r="BP20" s="222"/>
      <c r="BQ20" s="222"/>
      <c r="BR20" s="222"/>
      <c r="BS20" s="222"/>
      <c r="BT20" s="244">
        <v>1</v>
      </c>
      <c r="BU20" s="222">
        <v>2</v>
      </c>
      <c r="BV20" s="222">
        <v>1</v>
      </c>
      <c r="BW20" s="222"/>
      <c r="BX20" s="222"/>
      <c r="BY20" s="244">
        <v>1</v>
      </c>
      <c r="BZ20" s="222">
        <v>2</v>
      </c>
      <c r="CA20" s="222">
        <v>1</v>
      </c>
      <c r="CB20" s="222"/>
      <c r="CC20" s="222"/>
      <c r="CD20" s="244">
        <v>1</v>
      </c>
      <c r="CE20" s="222">
        <v>2</v>
      </c>
      <c r="CF20" s="222"/>
      <c r="CG20" s="222"/>
      <c r="CH20" s="222"/>
      <c r="CI20" s="244">
        <v>1</v>
      </c>
      <c r="CJ20" s="222"/>
      <c r="CK20" s="222"/>
      <c r="CL20" s="222"/>
      <c r="CM20" s="222"/>
      <c r="CN20" s="244">
        <v>1</v>
      </c>
      <c r="CO20" s="222"/>
      <c r="CP20" s="222"/>
      <c r="CQ20" s="222"/>
      <c r="CR20" s="222"/>
      <c r="CS20" s="244">
        <v>1</v>
      </c>
      <c r="CT20" s="222">
        <v>2</v>
      </c>
      <c r="CU20" s="222">
        <v>1</v>
      </c>
      <c r="CV20" s="222"/>
      <c r="CW20" s="222"/>
      <c r="CX20" s="244">
        <v>1</v>
      </c>
      <c r="CY20" s="222">
        <v>2</v>
      </c>
      <c r="CZ20" s="222"/>
      <c r="DA20" s="222"/>
      <c r="DB20" s="222"/>
      <c r="DC20" s="244">
        <v>1</v>
      </c>
      <c r="DD20" s="222">
        <v>1</v>
      </c>
      <c r="DE20" s="222">
        <v>0</v>
      </c>
      <c r="DF20" s="222"/>
      <c r="DG20" s="222"/>
      <c r="DH20" s="244">
        <v>1</v>
      </c>
      <c r="DI20" s="222">
        <v>1</v>
      </c>
      <c r="DJ20" s="222"/>
      <c r="DK20" s="222"/>
      <c r="DL20" s="222"/>
      <c r="DM20" s="244">
        <v>1</v>
      </c>
      <c r="DN20" s="222"/>
      <c r="DO20" s="222"/>
      <c r="DP20" s="222"/>
      <c r="DQ20" s="222"/>
      <c r="DR20" s="244">
        <v>1</v>
      </c>
      <c r="DS20" s="222"/>
      <c r="DT20" s="222"/>
      <c r="DU20" s="222"/>
      <c r="DV20" s="222"/>
      <c r="DW20" s="244">
        <v>1</v>
      </c>
      <c r="DX20" s="222"/>
      <c r="DY20" s="222"/>
      <c r="DZ20" s="222"/>
      <c r="EA20" s="222"/>
      <c r="EB20" s="244">
        <v>1</v>
      </c>
      <c r="EC20" s="222">
        <v>2</v>
      </c>
      <c r="ED20" s="222">
        <v>1</v>
      </c>
      <c r="EE20" s="222"/>
      <c r="EF20" s="222"/>
      <c r="EG20" s="244">
        <v>1</v>
      </c>
      <c r="EH20" s="222">
        <v>2</v>
      </c>
      <c r="EI20" s="222">
        <v>1</v>
      </c>
      <c r="EJ20" s="222"/>
      <c r="EK20" s="222"/>
      <c r="EL20" s="244">
        <v>1</v>
      </c>
      <c r="EM20" s="242">
        <v>2</v>
      </c>
      <c r="EN20" s="242"/>
      <c r="EO20" s="242"/>
      <c r="EP20" s="242"/>
      <c r="EQ20" s="244">
        <v>1</v>
      </c>
      <c r="ER20" s="242">
        <v>2</v>
      </c>
      <c r="ES20" s="242">
        <v>1</v>
      </c>
      <c r="ET20" s="242"/>
      <c r="EU20" s="242"/>
      <c r="EV20" s="244">
        <v>1</v>
      </c>
      <c r="EW20" s="242">
        <v>2</v>
      </c>
      <c r="EX20" s="242">
        <v>1</v>
      </c>
      <c r="EY20" s="242"/>
      <c r="EZ20" s="242"/>
      <c r="FA20" s="244">
        <v>1</v>
      </c>
      <c r="FB20" s="222"/>
      <c r="FC20" s="222"/>
      <c r="FD20" s="222"/>
      <c r="FE20" s="222"/>
      <c r="FF20" s="223">
        <f t="shared" si="2"/>
        <v>0</v>
      </c>
      <c r="FG20" s="90">
        <f t="shared" si="3"/>
        <v>30</v>
      </c>
      <c r="FH20" s="231">
        <f t="shared" si="0"/>
        <v>30</v>
      </c>
      <c r="FI20" s="235">
        <f t="shared" si="4"/>
        <v>33</v>
      </c>
      <c r="FJ20" s="235">
        <f t="shared" si="1"/>
        <v>8</v>
      </c>
      <c r="FK20" s="235">
        <f t="shared" si="1"/>
        <v>0</v>
      </c>
      <c r="FL20" s="235">
        <f t="shared" si="1"/>
        <v>0</v>
      </c>
      <c r="FM20" s="240"/>
      <c r="FN20" s="240"/>
      <c r="FO20" s="232"/>
      <c r="FP20" s="233"/>
      <c r="FQ20" s="234"/>
      <c r="FR20" s="199"/>
      <c r="FS20" s="199"/>
    </row>
    <row r="21" spans="1:175" ht="15.75" thickBot="1" x14ac:dyDescent="0.3">
      <c r="A21" s="88" t="s">
        <v>124</v>
      </c>
      <c r="B21" s="113">
        <v>17</v>
      </c>
      <c r="C21" s="85" t="s">
        <v>35</v>
      </c>
      <c r="D21" s="81">
        <v>73855719</v>
      </c>
      <c r="E21" s="83">
        <v>43617</v>
      </c>
      <c r="F21" s="84" t="s">
        <v>15</v>
      </c>
      <c r="G21" s="244">
        <v>1</v>
      </c>
      <c r="H21" s="222"/>
      <c r="I21" s="222"/>
      <c r="J21" s="222"/>
      <c r="K21" s="222"/>
      <c r="L21" s="244">
        <v>1</v>
      </c>
      <c r="M21" s="222">
        <v>1</v>
      </c>
      <c r="N21" s="222"/>
      <c r="O21" s="222"/>
      <c r="P21" s="222"/>
      <c r="Q21" s="244">
        <v>1</v>
      </c>
      <c r="R21" s="222">
        <v>0.5</v>
      </c>
      <c r="S21" s="222"/>
      <c r="T21" s="222"/>
      <c r="U21" s="222"/>
      <c r="V21" s="244">
        <v>1</v>
      </c>
      <c r="W21" s="222"/>
      <c r="X21" s="222"/>
      <c r="Y21" s="222"/>
      <c r="Z21" s="222"/>
      <c r="AA21" s="244">
        <v>0</v>
      </c>
      <c r="AB21" s="222"/>
      <c r="AC21" s="222"/>
      <c r="AD21" s="222"/>
      <c r="AE21" s="222"/>
      <c r="AF21" s="244">
        <v>1</v>
      </c>
      <c r="AG21" s="222"/>
      <c r="AH21" s="222"/>
      <c r="AI21" s="222"/>
      <c r="AJ21" s="222"/>
      <c r="AK21" s="244">
        <v>1</v>
      </c>
      <c r="AL21" s="222"/>
      <c r="AM21" s="222"/>
      <c r="AN21" s="222"/>
      <c r="AO21" s="222"/>
      <c r="AP21" s="244">
        <v>1</v>
      </c>
      <c r="AQ21" s="222"/>
      <c r="AR21" s="222"/>
      <c r="AS21" s="222"/>
      <c r="AT21" s="222"/>
      <c r="AU21" s="244">
        <v>1</v>
      </c>
      <c r="AV21" s="222"/>
      <c r="AW21" s="222"/>
      <c r="AX21" s="222"/>
      <c r="AY21" s="222"/>
      <c r="AZ21" s="244">
        <v>1</v>
      </c>
      <c r="BA21" s="222"/>
      <c r="BB21" s="222"/>
      <c r="BC21" s="222"/>
      <c r="BD21" s="222"/>
      <c r="BE21" s="244">
        <v>1</v>
      </c>
      <c r="BF21" s="222"/>
      <c r="BG21" s="222"/>
      <c r="BH21" s="222"/>
      <c r="BI21" s="222"/>
      <c r="BJ21" s="244">
        <v>1</v>
      </c>
      <c r="BK21" s="222"/>
      <c r="BL21" s="222"/>
      <c r="BM21" s="222"/>
      <c r="BN21" s="222"/>
      <c r="BO21" s="244">
        <v>1</v>
      </c>
      <c r="BP21" s="222">
        <v>2</v>
      </c>
      <c r="BQ21" s="222"/>
      <c r="BR21" s="222"/>
      <c r="BS21" s="222"/>
      <c r="BT21" s="244">
        <v>1</v>
      </c>
      <c r="BU21" s="222">
        <v>2</v>
      </c>
      <c r="BV21" s="222">
        <v>1</v>
      </c>
      <c r="BW21" s="222"/>
      <c r="BX21" s="222"/>
      <c r="BY21" s="244">
        <v>1</v>
      </c>
      <c r="BZ21" s="222">
        <v>2</v>
      </c>
      <c r="CA21" s="222">
        <v>1</v>
      </c>
      <c r="CB21" s="222"/>
      <c r="CC21" s="222"/>
      <c r="CD21" s="244">
        <v>1</v>
      </c>
      <c r="CE21" s="222">
        <v>2</v>
      </c>
      <c r="CF21" s="222"/>
      <c r="CG21" s="222"/>
      <c r="CH21" s="222"/>
      <c r="CI21" s="244">
        <v>1</v>
      </c>
      <c r="CJ21" s="222"/>
      <c r="CK21" s="222"/>
      <c r="CL21" s="222"/>
      <c r="CM21" s="222"/>
      <c r="CN21" s="244">
        <v>1</v>
      </c>
      <c r="CO21" s="222"/>
      <c r="CP21" s="222"/>
      <c r="CQ21" s="222"/>
      <c r="CR21" s="222"/>
      <c r="CS21" s="244">
        <v>1</v>
      </c>
      <c r="CT21" s="222"/>
      <c r="CU21" s="222"/>
      <c r="CV21" s="222"/>
      <c r="CW21" s="222"/>
      <c r="CX21" s="244">
        <v>1</v>
      </c>
      <c r="CY21" s="222"/>
      <c r="CZ21" s="222"/>
      <c r="DA21" s="222"/>
      <c r="DB21" s="222"/>
      <c r="DC21" s="244">
        <v>1</v>
      </c>
      <c r="DD21" s="222">
        <v>0.5</v>
      </c>
      <c r="DE21" s="222"/>
      <c r="DF21" s="222"/>
      <c r="DG21" s="222">
        <v>0.5</v>
      </c>
      <c r="DH21" s="244">
        <v>1</v>
      </c>
      <c r="DI21" s="222">
        <v>0.5</v>
      </c>
      <c r="DJ21" s="222"/>
      <c r="DK21" s="222"/>
      <c r="DL21" s="222">
        <v>0.5</v>
      </c>
      <c r="DM21" s="244">
        <v>1</v>
      </c>
      <c r="DN21" s="222">
        <v>0.5</v>
      </c>
      <c r="DO21" s="222"/>
      <c r="DP21" s="222"/>
      <c r="DQ21" s="222">
        <v>0.5</v>
      </c>
      <c r="DR21" s="244">
        <v>1</v>
      </c>
      <c r="DS21" s="222"/>
      <c r="DT21" s="222"/>
      <c r="DU21" s="222"/>
      <c r="DV21" s="222"/>
      <c r="DW21" s="244">
        <v>1</v>
      </c>
      <c r="DX21" s="222"/>
      <c r="DY21" s="222"/>
      <c r="DZ21" s="222"/>
      <c r="EA21" s="222"/>
      <c r="EB21" s="244">
        <v>1</v>
      </c>
      <c r="EC21" s="222">
        <v>2</v>
      </c>
      <c r="ED21" s="222"/>
      <c r="EE21" s="222"/>
      <c r="EF21" s="222"/>
      <c r="EG21" s="244">
        <v>1</v>
      </c>
      <c r="EH21" s="222"/>
      <c r="EI21" s="222"/>
      <c r="EJ21" s="222"/>
      <c r="EK21" s="222"/>
      <c r="EL21" s="244">
        <v>1</v>
      </c>
      <c r="EM21" s="242"/>
      <c r="EN21" s="242"/>
      <c r="EO21" s="242"/>
      <c r="EP21" s="242"/>
      <c r="EQ21" s="244">
        <v>1</v>
      </c>
      <c r="ER21" s="242">
        <v>1.5</v>
      </c>
      <c r="ES21" s="242"/>
      <c r="ET21" s="242"/>
      <c r="EU21" s="242"/>
      <c r="EV21" s="244">
        <v>1</v>
      </c>
      <c r="EW21" s="242">
        <v>2</v>
      </c>
      <c r="EX21" s="242"/>
      <c r="EY21" s="242"/>
      <c r="EZ21" s="242"/>
      <c r="FA21" s="244">
        <v>1</v>
      </c>
      <c r="FB21" s="222"/>
      <c r="FC21" s="222"/>
      <c r="FD21" s="222"/>
      <c r="FE21" s="222"/>
      <c r="FF21" s="223">
        <f t="shared" si="2"/>
        <v>1</v>
      </c>
      <c r="FG21" s="90">
        <f t="shared" si="3"/>
        <v>30</v>
      </c>
      <c r="FH21" s="231">
        <f t="shared" si="0"/>
        <v>29</v>
      </c>
      <c r="FI21" s="235">
        <f t="shared" si="4"/>
        <v>16.5</v>
      </c>
      <c r="FJ21" s="235">
        <f t="shared" si="4"/>
        <v>2</v>
      </c>
      <c r="FK21" s="235">
        <f t="shared" si="4"/>
        <v>0</v>
      </c>
      <c r="FL21" s="235">
        <f t="shared" si="4"/>
        <v>1.5</v>
      </c>
      <c r="FM21" s="240"/>
      <c r="FN21" s="240"/>
      <c r="FO21" s="232"/>
      <c r="FP21" s="233"/>
      <c r="FQ21" s="234"/>
    </row>
    <row r="22" spans="1:175" ht="15.75" thickBot="1" x14ac:dyDescent="0.3">
      <c r="A22" s="88" t="s">
        <v>124</v>
      </c>
      <c r="B22" s="81">
        <v>18</v>
      </c>
      <c r="C22" s="85" t="s">
        <v>105</v>
      </c>
      <c r="D22" s="81">
        <v>70608374</v>
      </c>
      <c r="E22" s="83">
        <v>44075</v>
      </c>
      <c r="F22" s="84" t="s">
        <v>15</v>
      </c>
      <c r="G22" s="244">
        <v>1</v>
      </c>
      <c r="H22" s="222">
        <v>2</v>
      </c>
      <c r="I22" s="222"/>
      <c r="J22" s="222"/>
      <c r="K22" s="222">
        <v>8</v>
      </c>
      <c r="L22" s="244">
        <v>1</v>
      </c>
      <c r="M22" s="222">
        <v>2</v>
      </c>
      <c r="N22" s="222"/>
      <c r="O22" s="222"/>
      <c r="P22" s="222">
        <v>8</v>
      </c>
      <c r="Q22" s="244">
        <v>1</v>
      </c>
      <c r="R22" s="222">
        <v>2</v>
      </c>
      <c r="S22" s="222"/>
      <c r="T22" s="222"/>
      <c r="U22" s="222">
        <v>8</v>
      </c>
      <c r="V22" s="244">
        <v>1</v>
      </c>
      <c r="W22" s="222"/>
      <c r="X22" s="222"/>
      <c r="Y22" s="222"/>
      <c r="Z22" s="222"/>
      <c r="AA22" s="244">
        <v>1</v>
      </c>
      <c r="AB22" s="222">
        <v>2</v>
      </c>
      <c r="AC22" s="222"/>
      <c r="AD22" s="222"/>
      <c r="AE22" s="222">
        <v>8</v>
      </c>
      <c r="AF22" s="244">
        <v>1</v>
      </c>
      <c r="AG22" s="222">
        <v>2</v>
      </c>
      <c r="AH22" s="222"/>
      <c r="AI22" s="222"/>
      <c r="AJ22" s="222">
        <v>8</v>
      </c>
      <c r="AK22" s="244">
        <v>1</v>
      </c>
      <c r="AL22" s="222">
        <v>2</v>
      </c>
      <c r="AM22" s="222"/>
      <c r="AN22" s="222"/>
      <c r="AO22" s="222">
        <v>8</v>
      </c>
      <c r="AP22" s="244">
        <v>1</v>
      </c>
      <c r="AQ22" s="222"/>
      <c r="AR22" s="222"/>
      <c r="AS22" s="222">
        <v>8</v>
      </c>
      <c r="AT22" s="222"/>
      <c r="AU22" s="244">
        <v>1</v>
      </c>
      <c r="AV22" s="222"/>
      <c r="AW22" s="222"/>
      <c r="AX22" s="222"/>
      <c r="AY22" s="222"/>
      <c r="AZ22" s="244">
        <v>1</v>
      </c>
      <c r="BA22" s="222"/>
      <c r="BB22" s="222"/>
      <c r="BC22" s="222"/>
      <c r="BD22" s="222"/>
      <c r="BE22" s="244">
        <v>1</v>
      </c>
      <c r="BF22" s="222"/>
      <c r="BG22" s="222"/>
      <c r="BH22" s="222"/>
      <c r="BI22" s="222"/>
      <c r="BJ22" s="244">
        <v>1</v>
      </c>
      <c r="BK22" s="222">
        <v>2</v>
      </c>
      <c r="BL22" s="222">
        <v>0.5</v>
      </c>
      <c r="BM22" s="222"/>
      <c r="BN22" s="222"/>
      <c r="BO22" s="244">
        <v>1</v>
      </c>
      <c r="BP22" s="222">
        <v>2</v>
      </c>
      <c r="BQ22" s="222">
        <v>1</v>
      </c>
      <c r="BR22" s="222"/>
      <c r="BS22" s="222"/>
      <c r="BT22" s="244">
        <v>1</v>
      </c>
      <c r="BU22" s="222">
        <v>0.5</v>
      </c>
      <c r="BV22" s="222"/>
      <c r="BW22" s="222"/>
      <c r="BX22" s="222"/>
      <c r="BY22" s="244">
        <v>1</v>
      </c>
      <c r="BZ22" s="222">
        <v>2</v>
      </c>
      <c r="CA22" s="222">
        <v>1</v>
      </c>
      <c r="CB22" s="222"/>
      <c r="CC22" s="222"/>
      <c r="CD22" s="244">
        <v>1</v>
      </c>
      <c r="CE22" s="222">
        <v>2</v>
      </c>
      <c r="CF22" s="222"/>
      <c r="CG22" s="222"/>
      <c r="CH22" s="222"/>
      <c r="CI22" s="244">
        <v>1</v>
      </c>
      <c r="CJ22" s="222">
        <v>1</v>
      </c>
      <c r="CK22" s="222"/>
      <c r="CL22" s="222"/>
      <c r="CM22" s="222"/>
      <c r="CN22" s="244">
        <v>1</v>
      </c>
      <c r="CO22" s="222"/>
      <c r="CP22" s="222"/>
      <c r="CQ22" s="222"/>
      <c r="CR22" s="222"/>
      <c r="CS22" s="244">
        <v>1</v>
      </c>
      <c r="CT22" s="222">
        <v>1</v>
      </c>
      <c r="CU22" s="222"/>
      <c r="CV22" s="222"/>
      <c r="CW22" s="222"/>
      <c r="CX22" s="244">
        <v>1</v>
      </c>
      <c r="CY22" s="222">
        <v>2</v>
      </c>
      <c r="CZ22" s="222"/>
      <c r="DA22" s="222"/>
      <c r="DB22" s="222"/>
      <c r="DC22" s="244">
        <v>1</v>
      </c>
      <c r="DD22" s="222">
        <v>0.25</v>
      </c>
      <c r="DE22" s="222"/>
      <c r="DF22" s="222"/>
      <c r="DG22" s="222"/>
      <c r="DH22" s="244">
        <v>1</v>
      </c>
      <c r="DI22" s="222">
        <v>2</v>
      </c>
      <c r="DJ22" s="222"/>
      <c r="DK22" s="222"/>
      <c r="DL22" s="222"/>
      <c r="DM22" s="244">
        <v>1</v>
      </c>
      <c r="DN22" s="222">
        <v>2</v>
      </c>
      <c r="DO22" s="222">
        <v>1</v>
      </c>
      <c r="DP22" s="222"/>
      <c r="DQ22" s="222"/>
      <c r="DR22" s="244">
        <v>1</v>
      </c>
      <c r="DS22" s="222">
        <v>1</v>
      </c>
      <c r="DT22" s="222"/>
      <c r="DU22" s="222"/>
      <c r="DV22" s="222"/>
      <c r="DW22" s="244">
        <v>1</v>
      </c>
      <c r="DX22" s="222"/>
      <c r="DY22" s="222"/>
      <c r="DZ22" s="222"/>
      <c r="EA22" s="222"/>
      <c r="EB22" s="244">
        <v>1</v>
      </c>
      <c r="EC22" s="222">
        <v>0.25</v>
      </c>
      <c r="ED22" s="222"/>
      <c r="EE22" s="222"/>
      <c r="EF22" s="222"/>
      <c r="EG22" s="244">
        <v>1</v>
      </c>
      <c r="EH22" s="222">
        <v>1.5</v>
      </c>
      <c r="EI22" s="222"/>
      <c r="EJ22" s="222"/>
      <c r="EK22" s="222"/>
      <c r="EL22" s="244">
        <v>1</v>
      </c>
      <c r="EM22" s="242">
        <v>1</v>
      </c>
      <c r="EN22" s="242"/>
      <c r="EO22" s="242"/>
      <c r="EP22" s="242"/>
      <c r="EQ22" s="244">
        <v>1</v>
      </c>
      <c r="ER22" s="242">
        <v>1.25</v>
      </c>
      <c r="ES22" s="242"/>
      <c r="ET22" s="242"/>
      <c r="EU22" s="242"/>
      <c r="EV22" s="244">
        <v>1</v>
      </c>
      <c r="EW22" s="242">
        <v>2</v>
      </c>
      <c r="EX22" s="242">
        <v>1</v>
      </c>
      <c r="EY22" s="242"/>
      <c r="EZ22" s="242"/>
      <c r="FA22" s="244">
        <v>1</v>
      </c>
      <c r="FB22" s="222"/>
      <c r="FC22" s="222"/>
      <c r="FD22" s="222"/>
      <c r="FE22" s="222"/>
      <c r="FF22" s="223">
        <f t="shared" si="2"/>
        <v>0</v>
      </c>
      <c r="FG22" s="90">
        <f t="shared" si="3"/>
        <v>30</v>
      </c>
      <c r="FH22" s="231">
        <f t="shared" si="0"/>
        <v>30</v>
      </c>
      <c r="FI22" s="235">
        <f t="shared" si="4"/>
        <v>35.75</v>
      </c>
      <c r="FJ22" s="235">
        <f t="shared" si="4"/>
        <v>4.5</v>
      </c>
      <c r="FK22" s="235">
        <f t="shared" si="4"/>
        <v>8</v>
      </c>
      <c r="FL22" s="235">
        <f t="shared" si="4"/>
        <v>48</v>
      </c>
      <c r="FM22" s="240"/>
      <c r="FN22" s="240"/>
      <c r="FO22" s="232"/>
      <c r="FP22" s="233"/>
      <c r="FQ22" s="234"/>
    </row>
    <row r="23" spans="1:175" ht="15.75" thickBot="1" x14ac:dyDescent="0.3">
      <c r="A23" s="88" t="s">
        <v>124</v>
      </c>
      <c r="B23" s="113">
        <v>19</v>
      </c>
      <c r="C23" s="85" t="s">
        <v>36</v>
      </c>
      <c r="D23" s="81">
        <v>74294926</v>
      </c>
      <c r="E23" s="83">
        <v>43771</v>
      </c>
      <c r="F23" s="84" t="s">
        <v>15</v>
      </c>
      <c r="G23" s="244">
        <v>1</v>
      </c>
      <c r="H23" s="222">
        <v>2</v>
      </c>
      <c r="I23" s="222">
        <v>1</v>
      </c>
      <c r="J23" s="222"/>
      <c r="K23" s="222"/>
      <c r="L23" s="244">
        <v>1</v>
      </c>
      <c r="M23" s="222">
        <v>2</v>
      </c>
      <c r="N23" s="222">
        <v>1</v>
      </c>
      <c r="O23" s="222"/>
      <c r="P23" s="222"/>
      <c r="Q23" s="244">
        <v>1</v>
      </c>
      <c r="R23" s="222">
        <v>2</v>
      </c>
      <c r="S23" s="222"/>
      <c r="T23" s="222"/>
      <c r="U23" s="222"/>
      <c r="V23" s="244">
        <v>1</v>
      </c>
      <c r="W23" s="222"/>
      <c r="X23" s="222"/>
      <c r="Y23" s="222"/>
      <c r="Z23" s="222"/>
      <c r="AA23" s="244">
        <v>1</v>
      </c>
      <c r="AB23" s="222">
        <v>2</v>
      </c>
      <c r="AC23" s="222">
        <v>1</v>
      </c>
      <c r="AD23" s="222"/>
      <c r="AE23" s="222">
        <v>2</v>
      </c>
      <c r="AF23" s="244">
        <v>1</v>
      </c>
      <c r="AG23" s="222">
        <v>2</v>
      </c>
      <c r="AH23" s="222"/>
      <c r="AI23" s="222"/>
      <c r="AJ23" s="222">
        <v>1</v>
      </c>
      <c r="AK23" s="244">
        <v>1</v>
      </c>
      <c r="AL23" s="222">
        <v>2</v>
      </c>
      <c r="AM23" s="222">
        <v>1</v>
      </c>
      <c r="AN23" s="222"/>
      <c r="AO23" s="222">
        <v>2</v>
      </c>
      <c r="AP23" s="244">
        <v>1</v>
      </c>
      <c r="AQ23" s="222"/>
      <c r="AR23" s="222"/>
      <c r="AS23" s="222"/>
      <c r="AT23" s="222"/>
      <c r="AU23" s="244">
        <v>1</v>
      </c>
      <c r="AV23" s="222"/>
      <c r="AW23" s="222"/>
      <c r="AX23" s="222"/>
      <c r="AY23" s="222"/>
      <c r="AZ23" s="244">
        <v>1</v>
      </c>
      <c r="BA23" s="222">
        <v>1</v>
      </c>
      <c r="BB23" s="222"/>
      <c r="BC23" s="222"/>
      <c r="BD23" s="222"/>
      <c r="BE23" s="244">
        <v>1</v>
      </c>
      <c r="BF23" s="222"/>
      <c r="BG23" s="222"/>
      <c r="BH23" s="222"/>
      <c r="BI23" s="222"/>
      <c r="BJ23" s="244">
        <v>1</v>
      </c>
      <c r="BK23" s="222"/>
      <c r="BL23" s="222"/>
      <c r="BM23" s="222"/>
      <c r="BN23" s="222"/>
      <c r="BO23" s="244">
        <v>1</v>
      </c>
      <c r="BP23" s="222">
        <v>1.5</v>
      </c>
      <c r="BQ23" s="222"/>
      <c r="BR23" s="222"/>
      <c r="BS23" s="222"/>
      <c r="BT23" s="244">
        <v>1</v>
      </c>
      <c r="BU23" s="222">
        <v>2</v>
      </c>
      <c r="BV23" s="222">
        <v>1</v>
      </c>
      <c r="BW23" s="222"/>
      <c r="BX23" s="222"/>
      <c r="BY23" s="244">
        <v>1</v>
      </c>
      <c r="BZ23" s="222">
        <v>2</v>
      </c>
      <c r="CA23" s="222">
        <v>1</v>
      </c>
      <c r="CB23" s="222"/>
      <c r="CC23" s="222"/>
      <c r="CD23" s="244">
        <v>1</v>
      </c>
      <c r="CE23" s="222">
        <v>2</v>
      </c>
      <c r="CF23" s="222">
        <v>1</v>
      </c>
      <c r="CG23" s="222"/>
      <c r="CH23" s="222"/>
      <c r="CI23" s="244">
        <v>1</v>
      </c>
      <c r="CJ23" s="222">
        <v>2</v>
      </c>
      <c r="CK23" s="222"/>
      <c r="CL23" s="222"/>
      <c r="CM23" s="222"/>
      <c r="CN23" s="244">
        <v>1</v>
      </c>
      <c r="CO23" s="222"/>
      <c r="CP23" s="222"/>
      <c r="CQ23" s="222"/>
      <c r="CR23" s="222"/>
      <c r="CS23" s="244">
        <v>1</v>
      </c>
      <c r="CT23" s="222"/>
      <c r="CU23" s="222"/>
      <c r="CV23" s="222"/>
      <c r="CW23" s="222"/>
      <c r="CX23" s="244">
        <v>1</v>
      </c>
      <c r="CY23" s="222"/>
      <c r="CZ23" s="222"/>
      <c r="DA23" s="222"/>
      <c r="DB23" s="222"/>
      <c r="DC23" s="244">
        <v>1</v>
      </c>
      <c r="DD23" s="222">
        <v>0.5</v>
      </c>
      <c r="DE23" s="222"/>
      <c r="DF23" s="222"/>
      <c r="DG23" s="222">
        <v>0.5</v>
      </c>
      <c r="DH23" s="244">
        <v>1</v>
      </c>
      <c r="DI23" s="222">
        <v>0.5</v>
      </c>
      <c r="DJ23" s="222"/>
      <c r="DK23" s="222"/>
      <c r="DL23" s="222">
        <v>0.5</v>
      </c>
      <c r="DM23" s="244">
        <v>1</v>
      </c>
      <c r="DN23" s="222"/>
      <c r="DO23" s="222"/>
      <c r="DP23" s="222"/>
      <c r="DQ23" s="222"/>
      <c r="DR23" s="244">
        <v>1</v>
      </c>
      <c r="DS23" s="222">
        <v>1</v>
      </c>
      <c r="DT23" s="222"/>
      <c r="DU23" s="222"/>
      <c r="DV23" s="222"/>
      <c r="DW23" s="244">
        <v>1</v>
      </c>
      <c r="DX23" s="222"/>
      <c r="DY23" s="222"/>
      <c r="DZ23" s="222"/>
      <c r="EA23" s="222"/>
      <c r="EB23" s="244">
        <v>1</v>
      </c>
      <c r="EC23" s="222">
        <v>2</v>
      </c>
      <c r="ED23" s="222"/>
      <c r="EE23" s="222"/>
      <c r="EF23" s="222"/>
      <c r="EG23" s="244">
        <v>1</v>
      </c>
      <c r="EH23" s="222">
        <v>0.5</v>
      </c>
      <c r="EI23" s="222"/>
      <c r="EJ23" s="222"/>
      <c r="EK23" s="222"/>
      <c r="EL23" s="244">
        <v>1</v>
      </c>
      <c r="EM23" s="242">
        <v>1.5</v>
      </c>
      <c r="EN23" s="242"/>
      <c r="EO23" s="242"/>
      <c r="EP23" s="242"/>
      <c r="EQ23" s="244">
        <v>1</v>
      </c>
      <c r="ER23" s="242">
        <v>2</v>
      </c>
      <c r="ES23" s="242">
        <v>1</v>
      </c>
      <c r="ET23" s="242"/>
      <c r="EU23" s="242"/>
      <c r="EV23" s="244">
        <v>1</v>
      </c>
      <c r="EW23" s="242">
        <v>2</v>
      </c>
      <c r="EX23" s="242">
        <v>0.5</v>
      </c>
      <c r="EY23" s="242"/>
      <c r="EZ23" s="242"/>
      <c r="FA23" s="244">
        <v>1</v>
      </c>
      <c r="FB23" s="222"/>
      <c r="FC23" s="222"/>
      <c r="FD23" s="222"/>
      <c r="FE23" s="222"/>
      <c r="FF23" s="223">
        <f t="shared" si="2"/>
        <v>0</v>
      </c>
      <c r="FG23" s="90">
        <f t="shared" si="3"/>
        <v>30</v>
      </c>
      <c r="FH23" s="231">
        <f t="shared" si="0"/>
        <v>30</v>
      </c>
      <c r="FI23" s="235">
        <f t="shared" si="4"/>
        <v>32.5</v>
      </c>
      <c r="FJ23" s="235">
        <f t="shared" si="4"/>
        <v>8.5</v>
      </c>
      <c r="FK23" s="235">
        <f t="shared" si="4"/>
        <v>0</v>
      </c>
      <c r="FL23" s="235">
        <f t="shared" si="4"/>
        <v>6</v>
      </c>
      <c r="FM23" s="240"/>
      <c r="FN23" s="240"/>
      <c r="FO23" s="232"/>
      <c r="FP23" s="233"/>
      <c r="FQ23" s="234"/>
    </row>
    <row r="24" spans="1:175" ht="15.75" thickBot="1" x14ac:dyDescent="0.3">
      <c r="A24" s="88"/>
      <c r="B24" s="81">
        <v>20</v>
      </c>
      <c r="C24" s="85" t="s">
        <v>142</v>
      </c>
      <c r="D24" s="81">
        <v>48129867</v>
      </c>
      <c r="E24" s="83">
        <v>44217</v>
      </c>
      <c r="F24" s="84" t="s">
        <v>15</v>
      </c>
      <c r="G24" s="244">
        <v>1</v>
      </c>
      <c r="H24" s="222">
        <v>2</v>
      </c>
      <c r="I24" s="222">
        <v>1</v>
      </c>
      <c r="J24" s="222"/>
      <c r="K24" s="222"/>
      <c r="L24" s="244">
        <v>1</v>
      </c>
      <c r="M24" s="222">
        <v>0.5</v>
      </c>
      <c r="N24" s="222"/>
      <c r="O24" s="222"/>
      <c r="P24" s="222"/>
      <c r="Q24" s="244">
        <v>1</v>
      </c>
      <c r="R24" s="222">
        <v>1</v>
      </c>
      <c r="S24" s="222"/>
      <c r="T24" s="222"/>
      <c r="U24" s="222"/>
      <c r="V24" s="244">
        <v>1</v>
      </c>
      <c r="W24" s="222"/>
      <c r="X24" s="222"/>
      <c r="Y24" s="222"/>
      <c r="Z24" s="222"/>
      <c r="AA24" s="244">
        <v>1</v>
      </c>
      <c r="AB24" s="222">
        <v>0.5</v>
      </c>
      <c r="AC24" s="222"/>
      <c r="AD24" s="222"/>
      <c r="AE24" s="222"/>
      <c r="AF24" s="244">
        <v>1</v>
      </c>
      <c r="AG24" s="222"/>
      <c r="AH24" s="222"/>
      <c r="AI24" s="222"/>
      <c r="AJ24" s="222"/>
      <c r="AK24" s="244">
        <v>1</v>
      </c>
      <c r="AL24" s="222">
        <v>2</v>
      </c>
      <c r="AM24" s="222">
        <v>1</v>
      </c>
      <c r="AN24" s="222"/>
      <c r="AO24" s="222">
        <v>2</v>
      </c>
      <c r="AP24" s="244">
        <v>1</v>
      </c>
      <c r="AQ24" s="222"/>
      <c r="AR24" s="222"/>
      <c r="AS24" s="222"/>
      <c r="AT24" s="222"/>
      <c r="AU24" s="244">
        <v>1</v>
      </c>
      <c r="AV24" s="222"/>
      <c r="AW24" s="222"/>
      <c r="AX24" s="222"/>
      <c r="AY24" s="222"/>
      <c r="AZ24" s="244">
        <v>1</v>
      </c>
      <c r="BA24" s="222">
        <v>1</v>
      </c>
      <c r="BB24" s="222"/>
      <c r="BC24" s="222"/>
      <c r="BD24" s="222"/>
      <c r="BE24" s="244">
        <v>1</v>
      </c>
      <c r="BF24" s="222"/>
      <c r="BG24" s="222"/>
      <c r="BH24" s="222"/>
      <c r="BI24" s="222"/>
      <c r="BJ24" s="244">
        <v>1</v>
      </c>
      <c r="BK24" s="222">
        <v>1.5</v>
      </c>
      <c r="BL24" s="222"/>
      <c r="BM24" s="222"/>
      <c r="BN24" s="222"/>
      <c r="BO24" s="244">
        <v>1</v>
      </c>
      <c r="BP24" s="222">
        <v>1</v>
      </c>
      <c r="BQ24" s="222"/>
      <c r="BR24" s="222"/>
      <c r="BS24" s="222"/>
      <c r="BT24" s="244">
        <v>1</v>
      </c>
      <c r="BU24" s="222">
        <v>1</v>
      </c>
      <c r="BV24" s="222"/>
      <c r="BW24" s="222"/>
      <c r="BX24" s="222"/>
      <c r="BY24" s="244">
        <v>1</v>
      </c>
      <c r="BZ24" s="222">
        <v>1.5</v>
      </c>
      <c r="CA24" s="222"/>
      <c r="CB24" s="222"/>
      <c r="CC24" s="222"/>
      <c r="CD24" s="244">
        <v>1</v>
      </c>
      <c r="CE24" s="222">
        <v>2</v>
      </c>
      <c r="CF24" s="222">
        <v>1</v>
      </c>
      <c r="CG24" s="222"/>
      <c r="CH24" s="222"/>
      <c r="CI24" s="244">
        <v>1</v>
      </c>
      <c r="CJ24" s="222">
        <v>2</v>
      </c>
      <c r="CK24" s="222"/>
      <c r="CL24" s="222"/>
      <c r="CM24" s="222"/>
      <c r="CN24" s="244">
        <v>1</v>
      </c>
      <c r="CO24" s="222"/>
      <c r="CP24" s="222"/>
      <c r="CQ24" s="222"/>
      <c r="CR24" s="222"/>
      <c r="CS24" s="244">
        <v>1</v>
      </c>
      <c r="CT24" s="222"/>
      <c r="CU24" s="222"/>
      <c r="CV24" s="222"/>
      <c r="CW24" s="222"/>
      <c r="CX24" s="244">
        <v>1</v>
      </c>
      <c r="CY24" s="222"/>
      <c r="CZ24" s="222"/>
      <c r="DA24" s="222"/>
      <c r="DB24" s="222"/>
      <c r="DC24" s="244">
        <v>1</v>
      </c>
      <c r="DD24" s="222">
        <v>0.5</v>
      </c>
      <c r="DE24" s="222"/>
      <c r="DF24" s="222"/>
      <c r="DG24" s="222">
        <v>0.5</v>
      </c>
      <c r="DH24" s="244">
        <v>1</v>
      </c>
      <c r="DI24" s="222">
        <v>0.5</v>
      </c>
      <c r="DJ24" s="222"/>
      <c r="DK24" s="222"/>
      <c r="DL24" s="222">
        <v>0.5</v>
      </c>
      <c r="DM24" s="244">
        <v>1</v>
      </c>
      <c r="DN24" s="222"/>
      <c r="DO24" s="222"/>
      <c r="DP24" s="222"/>
      <c r="DQ24" s="222"/>
      <c r="DR24" s="244">
        <v>1</v>
      </c>
      <c r="DS24" s="222">
        <v>1</v>
      </c>
      <c r="DT24" s="222"/>
      <c r="DU24" s="222"/>
      <c r="DV24" s="222"/>
      <c r="DW24" s="244">
        <v>1</v>
      </c>
      <c r="DX24" s="222"/>
      <c r="DY24" s="222"/>
      <c r="DZ24" s="222"/>
      <c r="EA24" s="222"/>
      <c r="EB24" s="244">
        <v>1</v>
      </c>
      <c r="EC24" s="222"/>
      <c r="ED24" s="222"/>
      <c r="EE24" s="222"/>
      <c r="EF24" s="222"/>
      <c r="EG24" s="244">
        <v>1</v>
      </c>
      <c r="EH24" s="222"/>
      <c r="EI24" s="222"/>
      <c r="EJ24" s="222"/>
      <c r="EK24" s="222"/>
      <c r="EL24" s="244">
        <v>1</v>
      </c>
      <c r="EM24" s="242">
        <v>1</v>
      </c>
      <c r="EN24" s="242"/>
      <c r="EO24" s="242"/>
      <c r="EP24" s="242"/>
      <c r="EQ24" s="244">
        <v>1</v>
      </c>
      <c r="ER24" s="242">
        <v>1</v>
      </c>
      <c r="ES24" s="242"/>
      <c r="ET24" s="242"/>
      <c r="EU24" s="242"/>
      <c r="EV24" s="244">
        <v>1</v>
      </c>
      <c r="EW24" s="242">
        <v>1</v>
      </c>
      <c r="EX24" s="242"/>
      <c r="EY24" s="242"/>
      <c r="EZ24" s="242"/>
      <c r="FA24" s="244">
        <v>1</v>
      </c>
      <c r="FB24" s="222"/>
      <c r="FC24" s="222"/>
      <c r="FD24" s="222"/>
      <c r="FE24" s="222"/>
      <c r="FF24" s="223">
        <f t="shared" si="2"/>
        <v>0</v>
      </c>
      <c r="FG24" s="90">
        <f t="shared" si="3"/>
        <v>30</v>
      </c>
      <c r="FH24" s="231">
        <f t="shared" si="0"/>
        <v>30</v>
      </c>
      <c r="FI24" s="235">
        <f t="shared" si="4"/>
        <v>21</v>
      </c>
      <c r="FJ24" s="235">
        <f t="shared" si="4"/>
        <v>3</v>
      </c>
      <c r="FK24" s="235">
        <f t="shared" si="4"/>
        <v>0</v>
      </c>
      <c r="FL24" s="235">
        <f t="shared" si="4"/>
        <v>3</v>
      </c>
      <c r="FM24" s="240"/>
      <c r="FN24" s="240"/>
      <c r="FO24" s="232"/>
      <c r="FP24" s="233"/>
      <c r="FQ24" s="234"/>
    </row>
    <row r="25" spans="1:175" ht="15.75" thickBot="1" x14ac:dyDescent="0.3">
      <c r="A25" s="88" t="s">
        <v>124</v>
      </c>
      <c r="B25" s="113">
        <v>21</v>
      </c>
      <c r="C25" s="85" t="s">
        <v>37</v>
      </c>
      <c r="D25" s="81" t="s">
        <v>38</v>
      </c>
      <c r="E25" s="83">
        <v>43713</v>
      </c>
      <c r="F25" s="84" t="s">
        <v>15</v>
      </c>
      <c r="G25" s="244">
        <v>1</v>
      </c>
      <c r="H25" s="222">
        <v>2</v>
      </c>
      <c r="I25" s="222"/>
      <c r="J25" s="222"/>
      <c r="K25" s="222">
        <v>1</v>
      </c>
      <c r="L25" s="244">
        <v>1</v>
      </c>
      <c r="M25" s="222">
        <v>2</v>
      </c>
      <c r="N25" s="222">
        <v>1</v>
      </c>
      <c r="O25" s="222"/>
      <c r="P25" s="222">
        <v>2</v>
      </c>
      <c r="Q25" s="244">
        <v>1</v>
      </c>
      <c r="R25" s="222">
        <v>0.25</v>
      </c>
      <c r="S25" s="222"/>
      <c r="T25" s="222"/>
      <c r="U25" s="222"/>
      <c r="V25" s="244">
        <v>1</v>
      </c>
      <c r="W25" s="222"/>
      <c r="X25" s="222"/>
      <c r="Y25" s="222"/>
      <c r="Z25" s="222"/>
      <c r="AA25" s="244">
        <v>1</v>
      </c>
      <c r="AB25" s="222">
        <v>2</v>
      </c>
      <c r="AC25" s="222"/>
      <c r="AD25" s="222"/>
      <c r="AE25" s="222"/>
      <c r="AF25" s="244">
        <v>1</v>
      </c>
      <c r="AG25" s="222">
        <v>0.5</v>
      </c>
      <c r="AH25" s="222"/>
      <c r="AI25" s="222"/>
      <c r="AJ25" s="222"/>
      <c r="AK25" s="244">
        <v>1</v>
      </c>
      <c r="AL25" s="222">
        <v>2</v>
      </c>
      <c r="AM25" s="222">
        <v>1</v>
      </c>
      <c r="AN25" s="222"/>
      <c r="AO25" s="222"/>
      <c r="AP25" s="244">
        <v>1</v>
      </c>
      <c r="AQ25" s="222"/>
      <c r="AR25" s="222"/>
      <c r="AS25" s="222"/>
      <c r="AT25" s="222"/>
      <c r="AU25" s="244">
        <v>1</v>
      </c>
      <c r="AV25" s="222"/>
      <c r="AW25" s="222"/>
      <c r="AX25" s="222"/>
      <c r="AY25" s="222"/>
      <c r="AZ25" s="244">
        <v>1</v>
      </c>
      <c r="BA25" s="222">
        <v>1</v>
      </c>
      <c r="BB25" s="222"/>
      <c r="BC25" s="222"/>
      <c r="BD25" s="222"/>
      <c r="BE25" s="244">
        <v>1</v>
      </c>
      <c r="BF25" s="222"/>
      <c r="BG25" s="222"/>
      <c r="BH25" s="222"/>
      <c r="BI25" s="222"/>
      <c r="BJ25" s="244">
        <v>1</v>
      </c>
      <c r="BK25" s="222"/>
      <c r="BL25" s="222"/>
      <c r="BM25" s="222"/>
      <c r="BN25" s="222"/>
      <c r="BO25" s="244">
        <v>1</v>
      </c>
      <c r="BP25" s="222"/>
      <c r="BQ25" s="222"/>
      <c r="BR25" s="222"/>
      <c r="BS25" s="222"/>
      <c r="BT25" s="244">
        <v>1</v>
      </c>
      <c r="BU25" s="222"/>
      <c r="BV25" s="222"/>
      <c r="BW25" s="222"/>
      <c r="BX25" s="222"/>
      <c r="BY25" s="244">
        <v>1</v>
      </c>
      <c r="BZ25" s="222"/>
      <c r="CA25" s="222"/>
      <c r="CB25" s="222"/>
      <c r="CC25" s="222"/>
      <c r="CD25" s="244">
        <v>1</v>
      </c>
      <c r="CE25" s="222"/>
      <c r="CF25" s="222"/>
      <c r="CG25" s="222"/>
      <c r="CH25" s="222"/>
      <c r="CI25" s="244">
        <v>1</v>
      </c>
      <c r="CJ25" s="222"/>
      <c r="CK25" s="222"/>
      <c r="CL25" s="222"/>
      <c r="CM25" s="222"/>
      <c r="CN25" s="244">
        <v>1</v>
      </c>
      <c r="CO25" s="222"/>
      <c r="CP25" s="222"/>
      <c r="CQ25" s="222"/>
      <c r="CR25" s="222"/>
      <c r="CS25" s="244">
        <v>1</v>
      </c>
      <c r="CT25" s="222">
        <v>2</v>
      </c>
      <c r="CU25" s="222">
        <v>1</v>
      </c>
      <c r="CV25" s="222"/>
      <c r="CW25" s="222"/>
      <c r="CX25" s="244">
        <v>1</v>
      </c>
      <c r="CY25" s="222">
        <v>2</v>
      </c>
      <c r="CZ25" s="222">
        <v>1</v>
      </c>
      <c r="DA25" s="222"/>
      <c r="DB25" s="222"/>
      <c r="DC25" s="244">
        <v>1</v>
      </c>
      <c r="DD25" s="222">
        <v>2</v>
      </c>
      <c r="DE25" s="222">
        <v>0.5</v>
      </c>
      <c r="DF25" s="222"/>
      <c r="DG25" s="222"/>
      <c r="DH25" s="244">
        <v>1</v>
      </c>
      <c r="DI25" s="222">
        <v>2</v>
      </c>
      <c r="DJ25" s="222">
        <v>0.5</v>
      </c>
      <c r="DK25" s="222"/>
      <c r="DL25" s="222"/>
      <c r="DM25" s="244">
        <v>1</v>
      </c>
      <c r="DN25" s="222">
        <v>2</v>
      </c>
      <c r="DO25" s="222"/>
      <c r="DP25" s="222"/>
      <c r="DQ25" s="222"/>
      <c r="DR25" s="244">
        <v>1</v>
      </c>
      <c r="DS25" s="222"/>
      <c r="DT25" s="222"/>
      <c r="DU25" s="222"/>
      <c r="DV25" s="222"/>
      <c r="DW25" s="244">
        <v>1</v>
      </c>
      <c r="DX25" s="222"/>
      <c r="DY25" s="222"/>
      <c r="DZ25" s="222"/>
      <c r="EA25" s="222"/>
      <c r="EB25" s="244">
        <v>1</v>
      </c>
      <c r="EC25" s="222"/>
      <c r="ED25" s="222"/>
      <c r="EE25" s="222"/>
      <c r="EF25" s="222"/>
      <c r="EG25" s="244">
        <v>1</v>
      </c>
      <c r="EH25" s="222"/>
      <c r="EI25" s="222"/>
      <c r="EJ25" s="222"/>
      <c r="EK25" s="222"/>
      <c r="EL25" s="244">
        <v>1</v>
      </c>
      <c r="EM25" s="242"/>
      <c r="EN25" s="242"/>
      <c r="EO25" s="242"/>
      <c r="EP25" s="242"/>
      <c r="EQ25" s="244">
        <v>1</v>
      </c>
      <c r="ER25" s="242">
        <v>1</v>
      </c>
      <c r="ES25" s="242"/>
      <c r="ET25" s="242"/>
      <c r="EU25" s="242">
        <v>1</v>
      </c>
      <c r="EV25" s="244">
        <v>1</v>
      </c>
      <c r="EW25" s="242">
        <v>1</v>
      </c>
      <c r="EX25" s="242"/>
      <c r="EY25" s="242"/>
      <c r="EZ25" s="242">
        <v>1</v>
      </c>
      <c r="FA25" s="244">
        <v>1</v>
      </c>
      <c r="FB25" s="222"/>
      <c r="FC25" s="222"/>
      <c r="FD25" s="222"/>
      <c r="FE25" s="222"/>
      <c r="FF25" s="223">
        <f t="shared" si="2"/>
        <v>0</v>
      </c>
      <c r="FG25" s="90">
        <f t="shared" si="3"/>
        <v>30</v>
      </c>
      <c r="FH25" s="231">
        <f t="shared" si="0"/>
        <v>30</v>
      </c>
      <c r="FI25" s="235">
        <f t="shared" si="4"/>
        <v>21.75</v>
      </c>
      <c r="FJ25" s="235">
        <f t="shared" si="4"/>
        <v>5</v>
      </c>
      <c r="FK25" s="235">
        <f t="shared" si="4"/>
        <v>0</v>
      </c>
      <c r="FL25" s="235">
        <f t="shared" si="4"/>
        <v>5</v>
      </c>
      <c r="FM25" s="240"/>
      <c r="FN25" s="240"/>
      <c r="FO25" s="232"/>
      <c r="FP25" s="233"/>
      <c r="FQ25" s="234"/>
    </row>
    <row r="26" spans="1:175" ht="15.75" thickBot="1" x14ac:dyDescent="0.3">
      <c r="A26" s="88" t="s">
        <v>124</v>
      </c>
      <c r="B26" s="81">
        <v>22</v>
      </c>
      <c r="C26" s="85" t="s">
        <v>39</v>
      </c>
      <c r="D26" s="81" t="s">
        <v>40</v>
      </c>
      <c r="E26" s="83">
        <v>43617</v>
      </c>
      <c r="F26" s="84" t="s">
        <v>15</v>
      </c>
      <c r="G26" s="244">
        <v>1</v>
      </c>
      <c r="H26" s="222">
        <v>2</v>
      </c>
      <c r="I26" s="222"/>
      <c r="J26" s="222"/>
      <c r="K26" s="222"/>
      <c r="L26" s="244">
        <v>1</v>
      </c>
      <c r="M26" s="222">
        <v>2</v>
      </c>
      <c r="N26" s="222">
        <v>1</v>
      </c>
      <c r="O26" s="222"/>
      <c r="P26" s="222"/>
      <c r="Q26" s="244">
        <v>1</v>
      </c>
      <c r="R26" s="222">
        <v>1</v>
      </c>
      <c r="S26" s="222"/>
      <c r="T26" s="222"/>
      <c r="U26" s="222"/>
      <c r="V26" s="244">
        <v>1</v>
      </c>
      <c r="W26" s="222"/>
      <c r="X26" s="222"/>
      <c r="Y26" s="222"/>
      <c r="Z26" s="222"/>
      <c r="AA26" s="244">
        <v>1</v>
      </c>
      <c r="AB26" s="222">
        <v>2</v>
      </c>
      <c r="AC26" s="222"/>
      <c r="AD26" s="222"/>
      <c r="AE26" s="222"/>
      <c r="AF26" s="244">
        <v>1</v>
      </c>
      <c r="AG26" s="222">
        <v>0.5</v>
      </c>
      <c r="AH26" s="222"/>
      <c r="AI26" s="222"/>
      <c r="AJ26" s="222"/>
      <c r="AK26" s="244">
        <v>1</v>
      </c>
      <c r="AL26" s="222">
        <v>2</v>
      </c>
      <c r="AM26" s="222"/>
      <c r="AN26" s="222"/>
      <c r="AO26" s="222"/>
      <c r="AP26" s="244">
        <v>1</v>
      </c>
      <c r="AQ26" s="222"/>
      <c r="AR26" s="222"/>
      <c r="AS26" s="222"/>
      <c r="AT26" s="222"/>
      <c r="AU26" s="244">
        <v>1</v>
      </c>
      <c r="AV26" s="222"/>
      <c r="AW26" s="222"/>
      <c r="AX26" s="222"/>
      <c r="AY26" s="222"/>
      <c r="AZ26" s="244">
        <v>1</v>
      </c>
      <c r="BA26" s="222">
        <v>1</v>
      </c>
      <c r="BB26" s="222"/>
      <c r="BC26" s="222"/>
      <c r="BD26" s="222"/>
      <c r="BE26" s="244">
        <v>1</v>
      </c>
      <c r="BF26" s="222"/>
      <c r="BG26" s="222"/>
      <c r="BH26" s="222"/>
      <c r="BI26" s="222"/>
      <c r="BJ26" s="244">
        <v>1</v>
      </c>
      <c r="BK26" s="222">
        <v>1.5</v>
      </c>
      <c r="BL26" s="222"/>
      <c r="BM26" s="222"/>
      <c r="BN26" s="222"/>
      <c r="BO26" s="244">
        <v>1</v>
      </c>
      <c r="BP26" s="222">
        <v>1.5</v>
      </c>
      <c r="BQ26" s="222"/>
      <c r="BR26" s="222"/>
      <c r="BS26" s="222"/>
      <c r="BT26" s="244">
        <v>1</v>
      </c>
      <c r="BU26" s="222">
        <v>2</v>
      </c>
      <c r="BV26" s="222">
        <v>0.5</v>
      </c>
      <c r="BW26" s="222"/>
      <c r="BX26" s="222"/>
      <c r="BY26" s="244">
        <v>1</v>
      </c>
      <c r="BZ26" s="222">
        <v>2</v>
      </c>
      <c r="CA26" s="222">
        <v>1</v>
      </c>
      <c r="CB26" s="222"/>
      <c r="CC26" s="222"/>
      <c r="CD26" s="244">
        <v>1</v>
      </c>
      <c r="CE26" s="222">
        <v>2</v>
      </c>
      <c r="CF26" s="222"/>
      <c r="CG26" s="222"/>
      <c r="CH26" s="222"/>
      <c r="CI26" s="244">
        <v>1</v>
      </c>
      <c r="CJ26" s="222"/>
      <c r="CK26" s="222"/>
      <c r="CL26" s="222"/>
      <c r="CM26" s="222"/>
      <c r="CN26" s="244">
        <v>1</v>
      </c>
      <c r="CO26" s="222"/>
      <c r="CP26" s="222"/>
      <c r="CQ26" s="222"/>
      <c r="CR26" s="222"/>
      <c r="CS26" s="244">
        <v>1</v>
      </c>
      <c r="CT26" s="222">
        <v>2</v>
      </c>
      <c r="CU26" s="222">
        <v>1</v>
      </c>
      <c r="CV26" s="222"/>
      <c r="CW26" s="222"/>
      <c r="CX26" s="244">
        <v>1</v>
      </c>
      <c r="CY26" s="222">
        <v>2</v>
      </c>
      <c r="CZ26" s="222">
        <v>1</v>
      </c>
      <c r="DA26" s="222"/>
      <c r="DB26" s="222"/>
      <c r="DC26" s="244">
        <v>1</v>
      </c>
      <c r="DD26" s="222">
        <v>2</v>
      </c>
      <c r="DE26" s="222">
        <v>0.5</v>
      </c>
      <c r="DF26" s="222"/>
      <c r="DG26" s="222"/>
      <c r="DH26" s="244">
        <v>1</v>
      </c>
      <c r="DI26" s="222">
        <v>2</v>
      </c>
      <c r="DJ26" s="222">
        <v>0.5</v>
      </c>
      <c r="DK26" s="222"/>
      <c r="DL26" s="222"/>
      <c r="DM26" s="244">
        <v>1</v>
      </c>
      <c r="DN26" s="222">
        <v>2</v>
      </c>
      <c r="DO26" s="222"/>
      <c r="DP26" s="222"/>
      <c r="DQ26" s="222"/>
      <c r="DR26" s="244">
        <v>1</v>
      </c>
      <c r="DS26" s="222">
        <v>0.5</v>
      </c>
      <c r="DT26" s="222"/>
      <c r="DU26" s="222"/>
      <c r="DV26" s="222"/>
      <c r="DW26" s="244">
        <v>1</v>
      </c>
      <c r="DX26" s="222"/>
      <c r="DY26" s="222"/>
      <c r="DZ26" s="222"/>
      <c r="EA26" s="222"/>
      <c r="EB26" s="244">
        <v>1</v>
      </c>
      <c r="EC26" s="222">
        <v>2</v>
      </c>
      <c r="ED26" s="222"/>
      <c r="EE26" s="222"/>
      <c r="EF26" s="222"/>
      <c r="EG26" s="244">
        <v>1</v>
      </c>
      <c r="EH26" s="222">
        <v>0</v>
      </c>
      <c r="EI26" s="222"/>
      <c r="EJ26" s="222"/>
      <c r="EK26" s="222"/>
      <c r="EL26" s="244">
        <v>1</v>
      </c>
      <c r="EM26" s="242">
        <v>1</v>
      </c>
      <c r="EN26" s="242"/>
      <c r="EO26" s="242"/>
      <c r="EP26" s="242"/>
      <c r="EQ26" s="244">
        <v>1</v>
      </c>
      <c r="ER26" s="242">
        <v>0.5</v>
      </c>
      <c r="ES26" s="242"/>
      <c r="ET26" s="242"/>
      <c r="EU26" s="242"/>
      <c r="EV26" s="244">
        <v>1</v>
      </c>
      <c r="EW26" s="242">
        <v>2</v>
      </c>
      <c r="EX26" s="242"/>
      <c r="EY26" s="242"/>
      <c r="EZ26" s="242"/>
      <c r="FA26" s="244">
        <v>1</v>
      </c>
      <c r="FB26" s="222"/>
      <c r="FC26" s="222"/>
      <c r="FD26" s="222"/>
      <c r="FE26" s="222"/>
      <c r="FF26" s="223">
        <f t="shared" si="2"/>
        <v>0</v>
      </c>
      <c r="FG26" s="90">
        <f t="shared" si="3"/>
        <v>30</v>
      </c>
      <c r="FH26" s="231">
        <f t="shared" si="0"/>
        <v>30</v>
      </c>
      <c r="FI26" s="235">
        <f t="shared" si="4"/>
        <v>35.5</v>
      </c>
      <c r="FJ26" s="235">
        <f t="shared" si="4"/>
        <v>5.5</v>
      </c>
      <c r="FK26" s="235">
        <f t="shared" si="4"/>
        <v>0</v>
      </c>
      <c r="FL26" s="235">
        <f t="shared" si="4"/>
        <v>0</v>
      </c>
      <c r="FM26" s="240"/>
      <c r="FN26" s="240"/>
      <c r="FO26" s="232"/>
      <c r="FP26" s="233"/>
      <c r="FQ26" s="234"/>
    </row>
    <row r="27" spans="1:175" ht="15.75" thickBot="1" x14ac:dyDescent="0.3">
      <c r="A27" s="88" t="s">
        <v>124</v>
      </c>
      <c r="B27" s="113">
        <v>23</v>
      </c>
      <c r="C27" s="85" t="s">
        <v>46</v>
      </c>
      <c r="D27" s="81">
        <v>43377960</v>
      </c>
      <c r="E27" s="83">
        <v>43759</v>
      </c>
      <c r="F27" s="84" t="s">
        <v>15</v>
      </c>
      <c r="G27" s="244">
        <v>1</v>
      </c>
      <c r="H27" s="222"/>
      <c r="I27" s="222"/>
      <c r="J27" s="222"/>
      <c r="K27" s="222"/>
      <c r="L27" s="244">
        <v>1</v>
      </c>
      <c r="M27" s="222"/>
      <c r="N27" s="222"/>
      <c r="O27" s="222"/>
      <c r="P27" s="222"/>
      <c r="Q27" s="244">
        <v>1</v>
      </c>
      <c r="R27" s="222"/>
      <c r="S27" s="222"/>
      <c r="T27" s="222"/>
      <c r="U27" s="222"/>
      <c r="V27" s="244">
        <v>1</v>
      </c>
      <c r="W27" s="222"/>
      <c r="X27" s="222"/>
      <c r="Y27" s="222"/>
      <c r="Z27" s="222"/>
      <c r="AA27" s="244">
        <v>1</v>
      </c>
      <c r="AB27" s="222"/>
      <c r="AC27" s="222"/>
      <c r="AD27" s="222"/>
      <c r="AE27" s="222"/>
      <c r="AF27" s="244">
        <v>0</v>
      </c>
      <c r="AG27" s="222"/>
      <c r="AH27" s="222"/>
      <c r="AI27" s="222"/>
      <c r="AJ27" s="222"/>
      <c r="AK27" s="244">
        <v>0</v>
      </c>
      <c r="AL27" s="222"/>
      <c r="AM27" s="222"/>
      <c r="AN27" s="222"/>
      <c r="AO27" s="222"/>
      <c r="AP27" s="244">
        <v>1</v>
      </c>
      <c r="AQ27" s="222"/>
      <c r="AR27" s="222"/>
      <c r="AS27" s="222"/>
      <c r="AT27" s="222"/>
      <c r="AU27" s="244">
        <v>1</v>
      </c>
      <c r="AV27" s="222"/>
      <c r="AW27" s="222"/>
      <c r="AX27" s="222"/>
      <c r="AY27" s="222"/>
      <c r="AZ27" s="244">
        <v>0</v>
      </c>
      <c r="BA27" s="222"/>
      <c r="BB27" s="222"/>
      <c r="BC27" s="222"/>
      <c r="BD27" s="222"/>
      <c r="BE27" s="244">
        <v>0.5</v>
      </c>
      <c r="BF27" s="222"/>
      <c r="BG27" s="222"/>
      <c r="BH27" s="222"/>
      <c r="BI27" s="222"/>
      <c r="BJ27" s="244">
        <v>1</v>
      </c>
      <c r="BK27" s="222"/>
      <c r="BL27" s="222"/>
      <c r="BM27" s="222"/>
      <c r="BN27" s="222"/>
      <c r="BO27" s="244">
        <v>1</v>
      </c>
      <c r="BP27" s="222"/>
      <c r="BQ27" s="222"/>
      <c r="BR27" s="222"/>
      <c r="BS27" s="222"/>
      <c r="BT27" s="244">
        <v>1</v>
      </c>
      <c r="BU27" s="222"/>
      <c r="BV27" s="222"/>
      <c r="BW27" s="222"/>
      <c r="BX27" s="222"/>
      <c r="BY27" s="244">
        <v>1</v>
      </c>
      <c r="BZ27" s="222"/>
      <c r="CA27" s="222"/>
      <c r="CB27" s="222"/>
      <c r="CC27" s="222"/>
      <c r="CD27" s="244">
        <v>1</v>
      </c>
      <c r="CE27" s="222"/>
      <c r="CF27" s="222"/>
      <c r="CG27" s="222"/>
      <c r="CH27" s="222"/>
      <c r="CI27" s="244">
        <v>1</v>
      </c>
      <c r="CJ27" s="222"/>
      <c r="CK27" s="222"/>
      <c r="CL27" s="222"/>
      <c r="CM27" s="222"/>
      <c r="CN27" s="244">
        <v>1</v>
      </c>
      <c r="CO27" s="222"/>
      <c r="CP27" s="222"/>
      <c r="CQ27" s="222"/>
      <c r="CR27" s="222"/>
      <c r="CS27" s="244">
        <v>1</v>
      </c>
      <c r="CT27" s="222"/>
      <c r="CU27" s="222"/>
      <c r="CV27" s="222"/>
      <c r="CW27" s="222"/>
      <c r="CX27" s="244">
        <v>1</v>
      </c>
      <c r="CY27" s="222"/>
      <c r="CZ27" s="222"/>
      <c r="DA27" s="222"/>
      <c r="DB27" s="222"/>
      <c r="DC27" s="244">
        <v>1</v>
      </c>
      <c r="DD27" s="222"/>
      <c r="DE27" s="222"/>
      <c r="DF27" s="222"/>
      <c r="DG27" s="222"/>
      <c r="DH27" s="244">
        <v>1</v>
      </c>
      <c r="DI27" s="222"/>
      <c r="DJ27" s="222"/>
      <c r="DK27" s="222"/>
      <c r="DL27" s="222"/>
      <c r="DM27" s="244">
        <v>1</v>
      </c>
      <c r="DN27" s="222"/>
      <c r="DO27" s="222"/>
      <c r="DP27" s="222"/>
      <c r="DQ27" s="222"/>
      <c r="DR27" s="244">
        <v>1</v>
      </c>
      <c r="DS27" s="222"/>
      <c r="DT27" s="222"/>
      <c r="DU27" s="222"/>
      <c r="DV27" s="222"/>
      <c r="DW27" s="244">
        <v>1</v>
      </c>
      <c r="DX27" s="222"/>
      <c r="DY27" s="222"/>
      <c r="DZ27" s="222"/>
      <c r="EA27" s="222"/>
      <c r="EB27" s="244">
        <v>1</v>
      </c>
      <c r="EC27" s="222"/>
      <c r="ED27" s="222"/>
      <c r="EE27" s="222"/>
      <c r="EF27" s="222"/>
      <c r="EG27" s="244">
        <v>1</v>
      </c>
      <c r="EH27" s="222"/>
      <c r="EI27" s="222"/>
      <c r="EJ27" s="222"/>
      <c r="EK27" s="222"/>
      <c r="EL27" s="244">
        <v>1</v>
      </c>
      <c r="EM27" s="242"/>
      <c r="EN27" s="242"/>
      <c r="EO27" s="242"/>
      <c r="EP27" s="242"/>
      <c r="EQ27" s="244">
        <v>1</v>
      </c>
      <c r="ER27" s="242"/>
      <c r="ES27" s="242"/>
      <c r="ET27" s="242"/>
      <c r="EU27" s="242"/>
      <c r="EV27" s="244">
        <v>1</v>
      </c>
      <c r="EW27" s="242"/>
      <c r="EX27" s="242"/>
      <c r="EY27" s="242"/>
      <c r="EZ27" s="242"/>
      <c r="FA27" s="244">
        <v>1</v>
      </c>
      <c r="FB27" s="222"/>
      <c r="FC27" s="222"/>
      <c r="FD27" s="222"/>
      <c r="FE27" s="222"/>
      <c r="FF27" s="223">
        <f t="shared" si="2"/>
        <v>2</v>
      </c>
      <c r="FG27" s="90">
        <f t="shared" si="3"/>
        <v>28.5</v>
      </c>
      <c r="FH27" s="231">
        <f t="shared" si="0"/>
        <v>26.5</v>
      </c>
      <c r="FI27" s="235">
        <f t="shared" si="4"/>
        <v>0</v>
      </c>
      <c r="FJ27" s="235">
        <f t="shared" si="4"/>
        <v>0</v>
      </c>
      <c r="FK27" s="235">
        <f t="shared" si="4"/>
        <v>0</v>
      </c>
      <c r="FL27" s="235">
        <f t="shared" si="4"/>
        <v>0</v>
      </c>
      <c r="FM27" s="240"/>
      <c r="FN27" s="240"/>
      <c r="FO27" s="232"/>
      <c r="FP27" s="233"/>
      <c r="FQ27" s="234"/>
    </row>
    <row r="28" spans="1:175" ht="15.75" thickBot="1" x14ac:dyDescent="0.3">
      <c r="A28" s="88" t="s">
        <v>124</v>
      </c>
      <c r="B28" s="81">
        <v>24</v>
      </c>
      <c r="C28" s="85" t="s">
        <v>47</v>
      </c>
      <c r="D28" s="81">
        <v>80571960</v>
      </c>
      <c r="E28" s="83">
        <v>43771</v>
      </c>
      <c r="F28" s="84" t="s">
        <v>15</v>
      </c>
      <c r="G28" s="244">
        <v>1</v>
      </c>
      <c r="H28" s="222">
        <v>1</v>
      </c>
      <c r="I28" s="222"/>
      <c r="J28" s="222"/>
      <c r="K28" s="222"/>
      <c r="L28" s="244">
        <v>1</v>
      </c>
      <c r="M28" s="222"/>
      <c r="N28" s="222"/>
      <c r="O28" s="222"/>
      <c r="P28" s="222"/>
      <c r="Q28" s="244">
        <v>1</v>
      </c>
      <c r="R28" s="222">
        <v>1.5</v>
      </c>
      <c r="S28" s="222"/>
      <c r="T28" s="222"/>
      <c r="U28" s="222"/>
      <c r="V28" s="244">
        <v>1</v>
      </c>
      <c r="W28" s="222"/>
      <c r="X28" s="222"/>
      <c r="Y28" s="222"/>
      <c r="Z28" s="222"/>
      <c r="AA28" s="244">
        <v>1</v>
      </c>
      <c r="AB28" s="222"/>
      <c r="AC28" s="222"/>
      <c r="AD28" s="222"/>
      <c r="AE28" s="222"/>
      <c r="AF28" s="244">
        <v>1</v>
      </c>
      <c r="AG28" s="222"/>
      <c r="AH28" s="222"/>
      <c r="AI28" s="222"/>
      <c r="AJ28" s="222"/>
      <c r="AK28" s="244">
        <v>1</v>
      </c>
      <c r="AL28" s="222"/>
      <c r="AM28" s="222"/>
      <c r="AN28" s="222"/>
      <c r="AO28" s="222"/>
      <c r="AP28" s="244">
        <v>1</v>
      </c>
      <c r="AQ28" s="222"/>
      <c r="AR28" s="222"/>
      <c r="AS28" s="222"/>
      <c r="AT28" s="222"/>
      <c r="AU28" s="244">
        <v>1</v>
      </c>
      <c r="AV28" s="222"/>
      <c r="AW28" s="222"/>
      <c r="AX28" s="222"/>
      <c r="AY28" s="222"/>
      <c r="AZ28" s="244">
        <v>1</v>
      </c>
      <c r="BA28" s="222">
        <v>1</v>
      </c>
      <c r="BB28" s="222"/>
      <c r="BC28" s="222"/>
      <c r="BD28" s="222"/>
      <c r="BE28" s="244">
        <v>1</v>
      </c>
      <c r="BF28" s="222"/>
      <c r="BG28" s="222"/>
      <c r="BH28" s="222"/>
      <c r="BI28" s="222"/>
      <c r="BJ28" s="244">
        <v>1</v>
      </c>
      <c r="BK28" s="222">
        <v>1</v>
      </c>
      <c r="BL28" s="222"/>
      <c r="BM28" s="222"/>
      <c r="BN28" s="222"/>
      <c r="BO28" s="244">
        <v>1</v>
      </c>
      <c r="BP28" s="222">
        <v>1</v>
      </c>
      <c r="BQ28" s="222"/>
      <c r="BR28" s="222"/>
      <c r="BS28" s="222"/>
      <c r="BT28" s="244">
        <v>1</v>
      </c>
      <c r="BU28" s="222">
        <v>1</v>
      </c>
      <c r="BV28" s="222"/>
      <c r="BW28" s="222"/>
      <c r="BX28" s="222"/>
      <c r="BY28" s="244">
        <v>1</v>
      </c>
      <c r="BZ28" s="222"/>
      <c r="CA28" s="222"/>
      <c r="CB28" s="222"/>
      <c r="CC28" s="222"/>
      <c r="CD28" s="244">
        <v>1</v>
      </c>
      <c r="CE28" s="222"/>
      <c r="CF28" s="222"/>
      <c r="CG28" s="222"/>
      <c r="CH28" s="222"/>
      <c r="CI28" s="244">
        <v>1</v>
      </c>
      <c r="CJ28" s="222"/>
      <c r="CK28" s="222"/>
      <c r="CL28" s="222"/>
      <c r="CM28" s="222"/>
      <c r="CN28" s="244">
        <v>1</v>
      </c>
      <c r="CO28" s="222"/>
      <c r="CP28" s="222"/>
      <c r="CQ28" s="222"/>
      <c r="CR28" s="222"/>
      <c r="CS28" s="244">
        <v>1</v>
      </c>
      <c r="CT28" s="222"/>
      <c r="CU28" s="222"/>
      <c r="CV28" s="222"/>
      <c r="CW28" s="222"/>
      <c r="CX28" s="244">
        <v>1</v>
      </c>
      <c r="CY28" s="222"/>
      <c r="CZ28" s="222"/>
      <c r="DA28" s="222"/>
      <c r="DB28" s="222"/>
      <c r="DC28" s="244">
        <v>1</v>
      </c>
      <c r="DD28" s="222"/>
      <c r="DE28" s="222"/>
      <c r="DF28" s="222"/>
      <c r="DG28" s="222"/>
      <c r="DH28" s="244">
        <v>1</v>
      </c>
      <c r="DI28" s="222">
        <v>2</v>
      </c>
      <c r="DJ28" s="222">
        <v>0.5</v>
      </c>
      <c r="DK28" s="222"/>
      <c r="DL28" s="222"/>
      <c r="DM28" s="244">
        <v>1</v>
      </c>
      <c r="DN28" s="222">
        <v>1</v>
      </c>
      <c r="DO28" s="222"/>
      <c r="DP28" s="222"/>
      <c r="DQ28" s="222"/>
      <c r="DR28" s="244">
        <v>1</v>
      </c>
      <c r="DS28" s="222">
        <v>0.25</v>
      </c>
      <c r="DT28" s="222"/>
      <c r="DU28" s="222"/>
      <c r="DV28" s="222"/>
      <c r="DW28" s="244">
        <v>1</v>
      </c>
      <c r="DX28" s="222"/>
      <c r="DY28" s="222"/>
      <c r="DZ28" s="222"/>
      <c r="EA28" s="222"/>
      <c r="EB28" s="244">
        <v>1</v>
      </c>
      <c r="EC28" s="222">
        <v>0.5</v>
      </c>
      <c r="ED28" s="222"/>
      <c r="EE28" s="222"/>
      <c r="EF28" s="222"/>
      <c r="EG28" s="244">
        <v>1</v>
      </c>
      <c r="EH28" s="222">
        <v>1</v>
      </c>
      <c r="EI28" s="222"/>
      <c r="EJ28" s="222"/>
      <c r="EK28" s="222"/>
      <c r="EL28" s="244">
        <v>1</v>
      </c>
      <c r="EM28" s="242">
        <v>1</v>
      </c>
      <c r="EN28" s="242"/>
      <c r="EO28" s="242"/>
      <c r="EP28" s="242"/>
      <c r="EQ28" s="244">
        <v>1</v>
      </c>
      <c r="ER28" s="242">
        <v>1</v>
      </c>
      <c r="ES28" s="242"/>
      <c r="ET28" s="242"/>
      <c r="EU28" s="242"/>
      <c r="EV28" s="244">
        <v>1</v>
      </c>
      <c r="EW28" s="242">
        <v>1</v>
      </c>
      <c r="EX28" s="242"/>
      <c r="EY28" s="242"/>
      <c r="EZ28" s="242"/>
      <c r="FA28" s="244">
        <v>1</v>
      </c>
      <c r="FB28" s="222"/>
      <c r="FC28" s="222"/>
      <c r="FD28" s="222"/>
      <c r="FE28" s="222"/>
      <c r="FF28" s="223">
        <f t="shared" si="2"/>
        <v>0</v>
      </c>
      <c r="FG28" s="90">
        <f t="shared" si="3"/>
        <v>30</v>
      </c>
      <c r="FH28" s="231">
        <f t="shared" si="0"/>
        <v>30</v>
      </c>
      <c r="FI28" s="235">
        <f t="shared" si="4"/>
        <v>14.25</v>
      </c>
      <c r="FJ28" s="235">
        <f t="shared" si="4"/>
        <v>0.5</v>
      </c>
      <c r="FK28" s="235">
        <f t="shared" si="4"/>
        <v>0</v>
      </c>
      <c r="FL28" s="235">
        <f t="shared" si="4"/>
        <v>0</v>
      </c>
      <c r="FM28" s="240"/>
      <c r="FN28" s="240"/>
      <c r="FO28" s="232"/>
      <c r="FP28" s="233"/>
      <c r="FQ28" s="234"/>
    </row>
    <row r="29" spans="1:175" ht="15.75" thickBot="1" x14ac:dyDescent="0.3">
      <c r="A29" s="88" t="s">
        <v>124</v>
      </c>
      <c r="B29" s="113">
        <v>25</v>
      </c>
      <c r="C29" s="85" t="s">
        <v>107</v>
      </c>
      <c r="D29" s="81">
        <v>74419869</v>
      </c>
      <c r="E29" s="83">
        <v>44075</v>
      </c>
      <c r="F29" s="84" t="s">
        <v>15</v>
      </c>
      <c r="G29" s="244">
        <v>1</v>
      </c>
      <c r="H29" s="222">
        <v>2</v>
      </c>
      <c r="I29" s="222">
        <v>1</v>
      </c>
      <c r="J29" s="222"/>
      <c r="K29" s="222"/>
      <c r="L29" s="244">
        <v>1</v>
      </c>
      <c r="M29" s="222">
        <v>2</v>
      </c>
      <c r="N29" s="222">
        <v>1</v>
      </c>
      <c r="O29" s="222"/>
      <c r="P29" s="222"/>
      <c r="Q29" s="244">
        <v>1</v>
      </c>
      <c r="R29" s="222">
        <v>1.5</v>
      </c>
      <c r="S29" s="222"/>
      <c r="T29" s="222"/>
      <c r="U29" s="222"/>
      <c r="V29" s="244">
        <v>1</v>
      </c>
      <c r="W29" s="222"/>
      <c r="X29" s="222"/>
      <c r="Y29" s="222"/>
      <c r="Z29" s="222"/>
      <c r="AA29" s="244">
        <v>1</v>
      </c>
      <c r="AB29" s="222">
        <v>2</v>
      </c>
      <c r="AC29" s="222">
        <v>1</v>
      </c>
      <c r="AD29" s="222"/>
      <c r="AE29" s="222"/>
      <c r="AF29" s="244">
        <v>1</v>
      </c>
      <c r="AG29" s="222">
        <v>2</v>
      </c>
      <c r="AH29" s="222">
        <v>0.5</v>
      </c>
      <c r="AI29" s="222"/>
      <c r="AJ29" s="222"/>
      <c r="AK29" s="244">
        <v>1</v>
      </c>
      <c r="AL29" s="222">
        <v>2</v>
      </c>
      <c r="AM29" s="222">
        <v>1</v>
      </c>
      <c r="AN29" s="222"/>
      <c r="AO29" s="222"/>
      <c r="AP29" s="244">
        <v>1</v>
      </c>
      <c r="AQ29" s="222"/>
      <c r="AR29" s="222"/>
      <c r="AS29" s="222"/>
      <c r="AT29" s="222"/>
      <c r="AU29" s="244">
        <v>1</v>
      </c>
      <c r="AV29" s="222"/>
      <c r="AW29" s="222"/>
      <c r="AX29" s="222"/>
      <c r="AY29" s="222"/>
      <c r="AZ29" s="244">
        <v>1</v>
      </c>
      <c r="BA29" s="222">
        <v>1</v>
      </c>
      <c r="BB29" s="222"/>
      <c r="BC29" s="222"/>
      <c r="BD29" s="222"/>
      <c r="BE29" s="244">
        <v>1</v>
      </c>
      <c r="BF29" s="222"/>
      <c r="BG29" s="222"/>
      <c r="BH29" s="222"/>
      <c r="BI29" s="222"/>
      <c r="BJ29" s="244">
        <v>1</v>
      </c>
      <c r="BK29" s="222">
        <v>1.5</v>
      </c>
      <c r="BL29" s="222"/>
      <c r="BM29" s="222"/>
      <c r="BN29" s="222"/>
      <c r="BO29" s="244">
        <v>1</v>
      </c>
      <c r="BP29" s="222">
        <v>2</v>
      </c>
      <c r="BQ29" s="222">
        <v>1</v>
      </c>
      <c r="BR29" s="222"/>
      <c r="BS29" s="222"/>
      <c r="BT29" s="244">
        <v>1</v>
      </c>
      <c r="BU29" s="222">
        <v>2</v>
      </c>
      <c r="BV29" s="222">
        <v>1</v>
      </c>
      <c r="BW29" s="222"/>
      <c r="BX29" s="222"/>
      <c r="BY29" s="244">
        <v>1</v>
      </c>
      <c r="BZ29" s="222"/>
      <c r="CA29" s="222"/>
      <c r="CB29" s="222"/>
      <c r="CC29" s="222"/>
      <c r="CD29" s="244">
        <v>1</v>
      </c>
      <c r="CE29" s="222"/>
      <c r="CF29" s="222"/>
      <c r="CG29" s="222"/>
      <c r="CH29" s="222"/>
      <c r="CI29" s="244">
        <v>1</v>
      </c>
      <c r="CJ29" s="222">
        <v>2</v>
      </c>
      <c r="CK29" s="222"/>
      <c r="CL29" s="222"/>
      <c r="CM29" s="222"/>
      <c r="CN29" s="244">
        <v>1</v>
      </c>
      <c r="CO29" s="222"/>
      <c r="CP29" s="222"/>
      <c r="CQ29" s="222"/>
      <c r="CR29" s="222"/>
      <c r="CS29" s="244">
        <v>1</v>
      </c>
      <c r="CT29" s="222">
        <v>2</v>
      </c>
      <c r="CU29" s="222">
        <v>1</v>
      </c>
      <c r="CV29" s="222"/>
      <c r="CW29" s="222"/>
      <c r="CX29" s="244">
        <v>1</v>
      </c>
      <c r="CY29" s="222">
        <v>2</v>
      </c>
      <c r="CZ29" s="222">
        <v>1</v>
      </c>
      <c r="DA29" s="222"/>
      <c r="DB29" s="222"/>
      <c r="DC29" s="244">
        <v>1</v>
      </c>
      <c r="DD29" s="222">
        <v>2</v>
      </c>
      <c r="DE29" s="222">
        <v>1</v>
      </c>
      <c r="DF29" s="222"/>
      <c r="DG29" s="222"/>
      <c r="DH29" s="244">
        <v>1</v>
      </c>
      <c r="DI29" s="222">
        <v>2</v>
      </c>
      <c r="DJ29" s="222">
        <v>0.5</v>
      </c>
      <c r="DK29" s="222"/>
      <c r="DL29" s="222"/>
      <c r="DM29" s="244">
        <v>1</v>
      </c>
      <c r="DN29" s="222">
        <v>2</v>
      </c>
      <c r="DO29" s="222">
        <v>0.5</v>
      </c>
      <c r="DP29" s="222"/>
      <c r="DQ29" s="222"/>
      <c r="DR29" s="244">
        <v>1</v>
      </c>
      <c r="DS29" s="222">
        <v>1.5</v>
      </c>
      <c r="DT29" s="222"/>
      <c r="DU29" s="222"/>
      <c r="DV29" s="222"/>
      <c r="DW29" s="244">
        <v>1</v>
      </c>
      <c r="DX29" s="222"/>
      <c r="DY29" s="222"/>
      <c r="DZ29" s="222"/>
      <c r="EA29" s="222"/>
      <c r="EB29" s="244">
        <v>1</v>
      </c>
      <c r="EC29" s="222">
        <v>2</v>
      </c>
      <c r="ED29" s="222">
        <v>0.5</v>
      </c>
      <c r="EE29" s="222"/>
      <c r="EF29" s="222"/>
      <c r="EG29" s="244">
        <v>1</v>
      </c>
      <c r="EH29" s="222">
        <v>0.5</v>
      </c>
      <c r="EI29" s="222"/>
      <c r="EJ29" s="222"/>
      <c r="EK29" s="222"/>
      <c r="EL29" s="244">
        <v>1</v>
      </c>
      <c r="EM29" s="242">
        <v>1.5</v>
      </c>
      <c r="EN29" s="242"/>
      <c r="EO29" s="242"/>
      <c r="EP29" s="242"/>
      <c r="EQ29" s="244">
        <v>1</v>
      </c>
      <c r="ER29" s="242">
        <v>2</v>
      </c>
      <c r="ES29" s="242">
        <v>1</v>
      </c>
      <c r="ET29" s="242"/>
      <c r="EU29" s="242"/>
      <c r="EV29" s="244">
        <v>1</v>
      </c>
      <c r="EW29" s="242">
        <v>2</v>
      </c>
      <c r="EX29" s="242">
        <v>1</v>
      </c>
      <c r="EY29" s="242"/>
      <c r="EZ29" s="242"/>
      <c r="FA29" s="244">
        <v>1</v>
      </c>
      <c r="FB29" s="222"/>
      <c r="FC29" s="222"/>
      <c r="FD29" s="222"/>
      <c r="FE29" s="222"/>
      <c r="FF29" s="223">
        <f t="shared" si="2"/>
        <v>0</v>
      </c>
      <c r="FG29" s="90">
        <f t="shared" si="3"/>
        <v>30</v>
      </c>
      <c r="FH29" s="231">
        <f t="shared" si="0"/>
        <v>30</v>
      </c>
      <c r="FI29" s="235">
        <f t="shared" si="4"/>
        <v>39.5</v>
      </c>
      <c r="FJ29" s="235">
        <f t="shared" si="4"/>
        <v>13</v>
      </c>
      <c r="FK29" s="235">
        <f t="shared" si="4"/>
        <v>0</v>
      </c>
      <c r="FL29" s="235">
        <f t="shared" si="4"/>
        <v>0</v>
      </c>
      <c r="FM29" s="240"/>
      <c r="FN29" s="240"/>
      <c r="FO29" s="232"/>
      <c r="FP29" s="233"/>
      <c r="FQ29" s="234"/>
    </row>
    <row r="30" spans="1:175" ht="15.75" thickBot="1" x14ac:dyDescent="0.3">
      <c r="A30" s="88" t="s">
        <v>124</v>
      </c>
      <c r="B30" s="81">
        <v>26</v>
      </c>
      <c r="C30" s="85" t="s">
        <v>48</v>
      </c>
      <c r="D30" s="81">
        <v>46507146</v>
      </c>
      <c r="E30" s="83">
        <v>43617</v>
      </c>
      <c r="F30" s="84" t="s">
        <v>15</v>
      </c>
      <c r="G30" s="244">
        <v>1</v>
      </c>
      <c r="H30" s="222"/>
      <c r="I30" s="222"/>
      <c r="J30" s="222"/>
      <c r="K30" s="222">
        <v>1</v>
      </c>
      <c r="L30" s="244">
        <v>1</v>
      </c>
      <c r="M30" s="222"/>
      <c r="N30" s="222"/>
      <c r="O30" s="222"/>
      <c r="P30" s="222">
        <v>1</v>
      </c>
      <c r="Q30" s="244">
        <v>1</v>
      </c>
      <c r="R30" s="222"/>
      <c r="S30" s="222"/>
      <c r="T30" s="222"/>
      <c r="U30" s="222">
        <v>1</v>
      </c>
      <c r="V30" s="244">
        <v>1</v>
      </c>
      <c r="W30" s="222"/>
      <c r="X30" s="222"/>
      <c r="Y30" s="222"/>
      <c r="Z30" s="222"/>
      <c r="AA30" s="244">
        <v>1</v>
      </c>
      <c r="AB30" s="222"/>
      <c r="AC30" s="222"/>
      <c r="AD30" s="222"/>
      <c r="AE30" s="222"/>
      <c r="AF30" s="244">
        <v>1</v>
      </c>
      <c r="AG30" s="222"/>
      <c r="AH30" s="222"/>
      <c r="AI30" s="222"/>
      <c r="AJ30" s="222"/>
      <c r="AK30" s="244">
        <v>1</v>
      </c>
      <c r="AL30" s="222">
        <v>1</v>
      </c>
      <c r="AM30" s="222"/>
      <c r="AN30" s="222"/>
      <c r="AO30" s="222"/>
      <c r="AP30" s="244">
        <v>1</v>
      </c>
      <c r="AQ30" s="222"/>
      <c r="AR30" s="222"/>
      <c r="AS30" s="222"/>
      <c r="AT30" s="222"/>
      <c r="AU30" s="244">
        <v>1</v>
      </c>
      <c r="AV30" s="222"/>
      <c r="AW30" s="222"/>
      <c r="AX30" s="222"/>
      <c r="AY30" s="222"/>
      <c r="AZ30" s="244">
        <v>1</v>
      </c>
      <c r="BA30" s="222">
        <v>1</v>
      </c>
      <c r="BB30" s="222"/>
      <c r="BC30" s="222"/>
      <c r="BD30" s="222"/>
      <c r="BE30" s="244">
        <v>1</v>
      </c>
      <c r="BF30" s="222"/>
      <c r="BG30" s="222"/>
      <c r="BH30" s="222"/>
      <c r="BI30" s="222"/>
      <c r="BJ30" s="244">
        <v>1</v>
      </c>
      <c r="BK30" s="222">
        <v>2</v>
      </c>
      <c r="BL30" s="222"/>
      <c r="BM30" s="222"/>
      <c r="BN30" s="222">
        <v>1</v>
      </c>
      <c r="BO30" s="244">
        <v>1</v>
      </c>
      <c r="BP30" s="222"/>
      <c r="BQ30" s="222"/>
      <c r="BR30" s="222"/>
      <c r="BS30" s="222"/>
      <c r="BT30" s="244">
        <v>1</v>
      </c>
      <c r="BU30" s="222">
        <v>2</v>
      </c>
      <c r="BV30" s="222"/>
      <c r="BW30" s="222"/>
      <c r="BX30" s="222">
        <v>1</v>
      </c>
      <c r="BY30" s="244">
        <v>1</v>
      </c>
      <c r="BZ30" s="222"/>
      <c r="CA30" s="222"/>
      <c r="CB30" s="222"/>
      <c r="CC30" s="222"/>
      <c r="CD30" s="244">
        <v>1</v>
      </c>
      <c r="CE30" s="222">
        <v>2</v>
      </c>
      <c r="CF30" s="222"/>
      <c r="CG30" s="222"/>
      <c r="CH30" s="222">
        <v>1</v>
      </c>
      <c r="CI30" s="244">
        <v>1</v>
      </c>
      <c r="CJ30" s="222"/>
      <c r="CK30" s="222"/>
      <c r="CL30" s="222"/>
      <c r="CM30" s="222"/>
      <c r="CN30" s="244">
        <v>1</v>
      </c>
      <c r="CO30" s="222"/>
      <c r="CP30" s="222"/>
      <c r="CQ30" s="222"/>
      <c r="CR30" s="222"/>
      <c r="CS30" s="244">
        <v>1</v>
      </c>
      <c r="CT30" s="222"/>
      <c r="CU30" s="222"/>
      <c r="CV30" s="222"/>
      <c r="CW30" s="222"/>
      <c r="CX30" s="244">
        <v>1</v>
      </c>
      <c r="CY30" s="222">
        <v>1</v>
      </c>
      <c r="CZ30" s="222"/>
      <c r="DA30" s="222"/>
      <c r="DB30" s="222"/>
      <c r="DC30" s="244">
        <v>1</v>
      </c>
      <c r="DD30" s="222">
        <v>2</v>
      </c>
      <c r="DE30" s="222"/>
      <c r="DF30" s="222"/>
      <c r="DG30" s="222"/>
      <c r="DH30" s="244">
        <v>1</v>
      </c>
      <c r="DI30" s="222">
        <v>1</v>
      </c>
      <c r="DJ30" s="222"/>
      <c r="DK30" s="222"/>
      <c r="DL30" s="222"/>
      <c r="DM30" s="244">
        <v>1</v>
      </c>
      <c r="DN30" s="222"/>
      <c r="DO30" s="222"/>
      <c r="DP30" s="222"/>
      <c r="DQ30" s="222"/>
      <c r="DR30" s="244">
        <v>1</v>
      </c>
      <c r="DS30" s="222"/>
      <c r="DT30" s="222"/>
      <c r="DU30" s="222"/>
      <c r="DV30" s="222"/>
      <c r="DW30" s="244">
        <v>1</v>
      </c>
      <c r="DX30" s="222"/>
      <c r="DY30" s="222"/>
      <c r="DZ30" s="222"/>
      <c r="EA30" s="222"/>
      <c r="EB30" s="244">
        <v>1</v>
      </c>
      <c r="EC30" s="222">
        <v>2</v>
      </c>
      <c r="ED30" s="222">
        <v>1</v>
      </c>
      <c r="EE30" s="222"/>
      <c r="EF30" s="222"/>
      <c r="EG30" s="244">
        <v>1</v>
      </c>
      <c r="EH30" s="222"/>
      <c r="EI30" s="222"/>
      <c r="EJ30" s="222"/>
      <c r="EK30" s="222"/>
      <c r="EL30" s="244">
        <v>1</v>
      </c>
      <c r="EM30" s="242">
        <v>1</v>
      </c>
      <c r="EN30" s="242"/>
      <c r="EO30" s="242"/>
      <c r="EP30" s="242"/>
      <c r="EQ30" s="244">
        <v>1</v>
      </c>
      <c r="ER30" s="242">
        <v>1</v>
      </c>
      <c r="ES30" s="242"/>
      <c r="ET30" s="242"/>
      <c r="EU30" s="242"/>
      <c r="EV30" s="244">
        <v>1</v>
      </c>
      <c r="EW30" s="242">
        <v>1</v>
      </c>
      <c r="EX30" s="242"/>
      <c r="EY30" s="242"/>
      <c r="EZ30" s="242"/>
      <c r="FA30" s="244">
        <v>1</v>
      </c>
      <c r="FB30" s="222">
        <v>1</v>
      </c>
      <c r="FC30" s="222"/>
      <c r="FD30" s="222"/>
      <c r="FE30" s="222"/>
      <c r="FF30" s="223">
        <f t="shared" si="2"/>
        <v>0</v>
      </c>
      <c r="FG30" s="90">
        <f t="shared" si="3"/>
        <v>30</v>
      </c>
      <c r="FH30" s="231">
        <f t="shared" si="0"/>
        <v>30</v>
      </c>
      <c r="FI30" s="235">
        <f t="shared" si="4"/>
        <v>18</v>
      </c>
      <c r="FJ30" s="235">
        <f t="shared" si="4"/>
        <v>1</v>
      </c>
      <c r="FK30" s="235">
        <f t="shared" si="4"/>
        <v>0</v>
      </c>
      <c r="FL30" s="235">
        <f t="shared" si="4"/>
        <v>6</v>
      </c>
      <c r="FM30" s="240"/>
      <c r="FN30" s="240"/>
      <c r="FO30" s="232"/>
      <c r="FP30" s="233"/>
      <c r="FQ30" s="234"/>
    </row>
    <row r="31" spans="1:175" ht="15.75" thickBot="1" x14ac:dyDescent="0.3">
      <c r="A31" s="88" t="s">
        <v>124</v>
      </c>
      <c r="B31" s="113">
        <v>27</v>
      </c>
      <c r="C31" s="43" t="s">
        <v>121</v>
      </c>
      <c r="D31" s="81">
        <v>72419632</v>
      </c>
      <c r="E31" s="83">
        <v>44139</v>
      </c>
      <c r="F31" s="84" t="s">
        <v>15</v>
      </c>
      <c r="G31" s="244">
        <v>1</v>
      </c>
      <c r="H31" s="222">
        <v>2</v>
      </c>
      <c r="I31" s="222">
        <v>1</v>
      </c>
      <c r="J31" s="222"/>
      <c r="K31" s="222"/>
      <c r="L31" s="244">
        <v>1</v>
      </c>
      <c r="M31" s="222">
        <v>2</v>
      </c>
      <c r="N31" s="222">
        <v>1</v>
      </c>
      <c r="O31" s="222"/>
      <c r="P31" s="222"/>
      <c r="Q31" s="244">
        <v>0</v>
      </c>
      <c r="R31" s="222"/>
      <c r="S31" s="222"/>
      <c r="T31" s="222"/>
      <c r="U31" s="222"/>
      <c r="V31" s="244">
        <v>0.67</v>
      </c>
      <c r="W31" s="222"/>
      <c r="X31" s="222"/>
      <c r="Y31" s="222"/>
      <c r="Z31" s="222"/>
      <c r="AA31" s="244">
        <v>1</v>
      </c>
      <c r="AB31" s="222">
        <v>2</v>
      </c>
      <c r="AC31" s="222">
        <v>1</v>
      </c>
      <c r="AD31" s="222"/>
      <c r="AE31" s="222">
        <v>2</v>
      </c>
      <c r="AF31" s="244">
        <v>1</v>
      </c>
      <c r="AG31" s="222">
        <v>2</v>
      </c>
      <c r="AH31" s="222"/>
      <c r="AI31" s="222"/>
      <c r="AJ31" s="222">
        <v>1</v>
      </c>
      <c r="AK31" s="244">
        <v>1</v>
      </c>
      <c r="AL31" s="222">
        <v>2</v>
      </c>
      <c r="AM31" s="222">
        <v>1</v>
      </c>
      <c r="AN31" s="222"/>
      <c r="AO31" s="222">
        <v>2</v>
      </c>
      <c r="AP31" s="244">
        <v>1</v>
      </c>
      <c r="AQ31" s="222"/>
      <c r="AR31" s="222"/>
      <c r="AS31" s="222"/>
      <c r="AT31" s="222"/>
      <c r="AU31" s="244">
        <v>1</v>
      </c>
      <c r="AV31" s="222"/>
      <c r="AW31" s="222"/>
      <c r="AX31" s="222"/>
      <c r="AY31" s="222"/>
      <c r="AZ31" s="244">
        <v>1</v>
      </c>
      <c r="BA31" s="222">
        <v>1</v>
      </c>
      <c r="BB31" s="222"/>
      <c r="BC31" s="222"/>
      <c r="BD31" s="222"/>
      <c r="BE31" s="244">
        <v>1</v>
      </c>
      <c r="BF31" s="222"/>
      <c r="BG31" s="222"/>
      <c r="BH31" s="222"/>
      <c r="BI31" s="222"/>
      <c r="BJ31" s="244">
        <v>1</v>
      </c>
      <c r="BK31" s="222">
        <v>1.5</v>
      </c>
      <c r="BL31" s="222"/>
      <c r="BM31" s="222"/>
      <c r="BN31" s="222"/>
      <c r="BO31" s="244">
        <v>1</v>
      </c>
      <c r="BP31" s="222">
        <v>2</v>
      </c>
      <c r="BQ31" s="222">
        <v>1</v>
      </c>
      <c r="BR31" s="222"/>
      <c r="BS31" s="222"/>
      <c r="BT31" s="244">
        <v>1</v>
      </c>
      <c r="BU31" s="222">
        <v>2</v>
      </c>
      <c r="BV31" s="222">
        <v>1</v>
      </c>
      <c r="BW31" s="222"/>
      <c r="BX31" s="222"/>
      <c r="BY31" s="244">
        <v>1</v>
      </c>
      <c r="BZ31" s="222">
        <v>2</v>
      </c>
      <c r="CA31" s="222">
        <v>1</v>
      </c>
      <c r="CB31" s="222"/>
      <c r="CC31" s="222"/>
      <c r="CD31" s="244">
        <v>1</v>
      </c>
      <c r="CE31" s="222">
        <v>2</v>
      </c>
      <c r="CF31" s="222">
        <v>1</v>
      </c>
      <c r="CG31" s="222"/>
      <c r="CH31" s="222"/>
      <c r="CI31" s="244">
        <v>1</v>
      </c>
      <c r="CJ31" s="222">
        <v>2</v>
      </c>
      <c r="CK31" s="222"/>
      <c r="CL31" s="222"/>
      <c r="CM31" s="222"/>
      <c r="CN31" s="244">
        <v>1</v>
      </c>
      <c r="CO31" s="222"/>
      <c r="CP31" s="222"/>
      <c r="CQ31" s="222"/>
      <c r="CR31" s="222"/>
      <c r="CS31" s="244">
        <v>1</v>
      </c>
      <c r="CT31" s="222"/>
      <c r="CU31" s="222"/>
      <c r="CV31" s="222"/>
      <c r="CW31" s="222"/>
      <c r="CX31" s="244">
        <v>1</v>
      </c>
      <c r="CY31" s="222"/>
      <c r="CZ31" s="222"/>
      <c r="DA31" s="222"/>
      <c r="DB31" s="222"/>
      <c r="DC31" s="244">
        <v>1</v>
      </c>
      <c r="DD31" s="222">
        <v>0.5</v>
      </c>
      <c r="DE31" s="222"/>
      <c r="DF31" s="222"/>
      <c r="DG31" s="222">
        <v>0.5</v>
      </c>
      <c r="DH31" s="244">
        <v>1</v>
      </c>
      <c r="DI31" s="222">
        <v>0.5</v>
      </c>
      <c r="DJ31" s="222"/>
      <c r="DK31" s="222"/>
      <c r="DL31" s="222">
        <v>0.5</v>
      </c>
      <c r="DM31" s="244">
        <v>1</v>
      </c>
      <c r="DN31" s="222"/>
      <c r="DO31" s="222"/>
      <c r="DP31" s="222"/>
      <c r="DQ31" s="222"/>
      <c r="DR31" s="244">
        <v>1</v>
      </c>
      <c r="DS31" s="222"/>
      <c r="DT31" s="222"/>
      <c r="DU31" s="222"/>
      <c r="DV31" s="222"/>
      <c r="DW31" s="244">
        <v>1</v>
      </c>
      <c r="DX31" s="222"/>
      <c r="DY31" s="222"/>
      <c r="DZ31" s="222"/>
      <c r="EA31" s="222"/>
      <c r="EB31" s="244">
        <v>1</v>
      </c>
      <c r="EC31" s="222"/>
      <c r="ED31" s="222"/>
      <c r="EE31" s="222"/>
      <c r="EF31" s="222"/>
      <c r="EG31" s="244">
        <v>1</v>
      </c>
      <c r="EH31" s="222"/>
      <c r="EI31" s="222"/>
      <c r="EJ31" s="222"/>
      <c r="EK31" s="222"/>
      <c r="EL31" s="244">
        <v>1</v>
      </c>
      <c r="EM31" s="242"/>
      <c r="EN31" s="242"/>
      <c r="EO31" s="242"/>
      <c r="EP31" s="242"/>
      <c r="EQ31" s="244">
        <v>1</v>
      </c>
      <c r="ER31" s="242"/>
      <c r="ES31" s="242"/>
      <c r="ET31" s="242"/>
      <c r="EU31" s="242"/>
      <c r="EV31" s="244">
        <v>1</v>
      </c>
      <c r="EW31" s="242">
        <v>2</v>
      </c>
      <c r="EX31" s="242">
        <v>1</v>
      </c>
      <c r="EY31" s="242"/>
      <c r="EZ31" s="242"/>
      <c r="FA31" s="244">
        <v>1</v>
      </c>
      <c r="FB31" s="222"/>
      <c r="FC31" s="222"/>
      <c r="FD31" s="222"/>
      <c r="FE31" s="222"/>
      <c r="FF31" s="223">
        <f t="shared" si="2"/>
        <v>1.33</v>
      </c>
      <c r="FG31" s="90">
        <f t="shared" si="3"/>
        <v>30</v>
      </c>
      <c r="FH31" s="231">
        <f t="shared" si="0"/>
        <v>28.67</v>
      </c>
      <c r="FI31" s="235">
        <f t="shared" si="4"/>
        <v>25.5</v>
      </c>
      <c r="FJ31" s="235">
        <f t="shared" si="4"/>
        <v>9</v>
      </c>
      <c r="FK31" s="235">
        <f t="shared" si="4"/>
        <v>0</v>
      </c>
      <c r="FL31" s="235">
        <f t="shared" si="4"/>
        <v>6</v>
      </c>
      <c r="FM31" s="240"/>
      <c r="FN31" s="240"/>
      <c r="FO31" s="232"/>
      <c r="FP31" s="233"/>
      <c r="FQ31" s="234"/>
    </row>
    <row r="32" spans="1:175" ht="15.75" thickBot="1" x14ac:dyDescent="0.3">
      <c r="A32" s="88"/>
      <c r="B32" s="113"/>
      <c r="C32" s="43" t="s">
        <v>143</v>
      </c>
      <c r="D32" s="81">
        <v>43812551</v>
      </c>
      <c r="E32" s="83">
        <v>44210</v>
      </c>
      <c r="F32" s="84" t="s">
        <v>15</v>
      </c>
      <c r="G32" s="244">
        <v>1</v>
      </c>
      <c r="H32" s="222">
        <v>2</v>
      </c>
      <c r="I32" s="222"/>
      <c r="J32" s="222"/>
      <c r="K32" s="222">
        <v>1</v>
      </c>
      <c r="L32" s="244">
        <v>1</v>
      </c>
      <c r="M32" s="222">
        <v>2</v>
      </c>
      <c r="N32" s="222">
        <v>1</v>
      </c>
      <c r="O32" s="222"/>
      <c r="P32" s="222">
        <v>2</v>
      </c>
      <c r="Q32" s="244">
        <v>1</v>
      </c>
      <c r="R32" s="222"/>
      <c r="S32" s="222"/>
      <c r="T32" s="222"/>
      <c r="U32" s="222"/>
      <c r="V32" s="244">
        <v>1</v>
      </c>
      <c r="W32" s="222"/>
      <c r="X32" s="222"/>
      <c r="Y32" s="222"/>
      <c r="Z32" s="222"/>
      <c r="AA32" s="244">
        <v>1</v>
      </c>
      <c r="AB32" s="222">
        <v>2</v>
      </c>
      <c r="AC32" s="222">
        <v>1</v>
      </c>
      <c r="AD32" s="222"/>
      <c r="AE32" s="222"/>
      <c r="AF32" s="244">
        <v>1</v>
      </c>
      <c r="AG32" s="222">
        <v>0.25</v>
      </c>
      <c r="AH32" s="222"/>
      <c r="AI32" s="222"/>
      <c r="AJ32" s="222"/>
      <c r="AK32" s="244">
        <v>1</v>
      </c>
      <c r="AL32" s="222">
        <v>2</v>
      </c>
      <c r="AM32" s="222"/>
      <c r="AN32" s="222"/>
      <c r="AO32" s="222"/>
      <c r="AP32" s="244">
        <v>1</v>
      </c>
      <c r="AQ32" s="222"/>
      <c r="AR32" s="222"/>
      <c r="AS32" s="222"/>
      <c r="AT32" s="222"/>
      <c r="AU32" s="244">
        <v>1</v>
      </c>
      <c r="AV32" s="222"/>
      <c r="AW32" s="222"/>
      <c r="AX32" s="222"/>
      <c r="AY32" s="222"/>
      <c r="AZ32" s="244">
        <v>0</v>
      </c>
      <c r="BA32" s="222"/>
      <c r="BB32" s="222"/>
      <c r="BC32" s="222"/>
      <c r="BD32" s="222"/>
      <c r="BE32" s="244">
        <v>0.83</v>
      </c>
      <c r="BF32" s="222"/>
      <c r="BG32" s="222"/>
      <c r="BH32" s="222"/>
      <c r="BI32" s="222"/>
      <c r="BJ32" s="244">
        <v>1</v>
      </c>
      <c r="BK32" s="222"/>
      <c r="BL32" s="222"/>
      <c r="BM32" s="222"/>
      <c r="BN32" s="222"/>
      <c r="BO32" s="244">
        <v>1</v>
      </c>
      <c r="BP32" s="222"/>
      <c r="BQ32" s="222"/>
      <c r="BR32" s="222"/>
      <c r="BS32" s="222"/>
      <c r="BT32" s="244">
        <v>1</v>
      </c>
      <c r="BU32" s="222"/>
      <c r="BV32" s="222"/>
      <c r="BW32" s="222"/>
      <c r="BX32" s="222"/>
      <c r="BY32" s="244">
        <v>1</v>
      </c>
      <c r="BZ32" s="222"/>
      <c r="CA32" s="222"/>
      <c r="CB32" s="222"/>
      <c r="CC32" s="222"/>
      <c r="CD32" s="244">
        <v>1</v>
      </c>
      <c r="CE32" s="222"/>
      <c r="CF32" s="222"/>
      <c r="CG32" s="222"/>
      <c r="CH32" s="222"/>
      <c r="CI32" s="244">
        <v>1</v>
      </c>
      <c r="CJ32" s="222"/>
      <c r="CK32" s="222"/>
      <c r="CL32" s="222"/>
      <c r="CM32" s="222"/>
      <c r="CN32" s="244">
        <v>1</v>
      </c>
      <c r="CO32" s="222"/>
      <c r="CP32" s="222"/>
      <c r="CQ32" s="222"/>
      <c r="CR32" s="222"/>
      <c r="CS32" s="244">
        <v>1</v>
      </c>
      <c r="CT32" s="222"/>
      <c r="CU32" s="222"/>
      <c r="CV32" s="222"/>
      <c r="CW32" s="222"/>
      <c r="CX32" s="244">
        <v>1</v>
      </c>
      <c r="CY32" s="222"/>
      <c r="CZ32" s="222"/>
      <c r="DA32" s="222"/>
      <c r="DB32" s="222"/>
      <c r="DC32" s="244">
        <v>1</v>
      </c>
      <c r="DD32" s="222"/>
      <c r="DE32" s="222"/>
      <c r="DF32" s="222"/>
      <c r="DG32" s="222"/>
      <c r="DH32" s="244">
        <v>1</v>
      </c>
      <c r="DI32" s="222"/>
      <c r="DJ32" s="222"/>
      <c r="DK32" s="222"/>
      <c r="DL32" s="222"/>
      <c r="DM32" s="244">
        <v>1</v>
      </c>
      <c r="DN32" s="222"/>
      <c r="DO32" s="222"/>
      <c r="DP32" s="222"/>
      <c r="DQ32" s="222"/>
      <c r="DR32" s="244">
        <v>1</v>
      </c>
      <c r="DS32" s="222"/>
      <c r="DT32" s="222"/>
      <c r="DU32" s="222"/>
      <c r="DV32" s="222"/>
      <c r="DW32" s="244">
        <v>1</v>
      </c>
      <c r="DX32" s="222"/>
      <c r="DY32" s="222"/>
      <c r="DZ32" s="222"/>
      <c r="EA32" s="222"/>
      <c r="EB32" s="244">
        <v>1</v>
      </c>
      <c r="EC32" s="222"/>
      <c r="ED32" s="222"/>
      <c r="EE32" s="222"/>
      <c r="EF32" s="222"/>
      <c r="EG32" s="244">
        <v>1</v>
      </c>
      <c r="EH32" s="222"/>
      <c r="EI32" s="222"/>
      <c r="EJ32" s="222"/>
      <c r="EK32" s="222"/>
      <c r="EL32" s="244">
        <v>1</v>
      </c>
      <c r="EM32" s="242"/>
      <c r="EN32" s="242"/>
      <c r="EO32" s="242"/>
      <c r="EP32" s="242"/>
      <c r="EQ32" s="244">
        <v>1</v>
      </c>
      <c r="ER32" s="242"/>
      <c r="ES32" s="242"/>
      <c r="ET32" s="242"/>
      <c r="EU32" s="242"/>
      <c r="EV32" s="244">
        <v>1</v>
      </c>
      <c r="EW32" s="242"/>
      <c r="EX32" s="242"/>
      <c r="EY32" s="242"/>
      <c r="EZ32" s="242"/>
      <c r="FA32" s="244">
        <v>1</v>
      </c>
      <c r="FB32" s="222"/>
      <c r="FC32" s="222"/>
      <c r="FD32" s="222"/>
      <c r="FE32" s="222"/>
      <c r="FF32" s="223">
        <f t="shared" si="2"/>
        <v>0</v>
      </c>
      <c r="FG32" s="90">
        <f t="shared" si="3"/>
        <v>28.83</v>
      </c>
      <c r="FH32" s="231">
        <f t="shared" si="0"/>
        <v>28.83</v>
      </c>
      <c r="FI32" s="235">
        <f t="shared" ref="FI32" si="5">H32+M32+R32+W32+AB32+AG32+AL32+AQ32+AV32+BA32+BF32+BK32+BP32+BU32+BZ32+CE32+CJ32+CO32+CT32+CY32+DD32+DI32+DN32+DS32+DX32+EC32+EH32+EM32+ER32+EW32+FB32</f>
        <v>8.25</v>
      </c>
      <c r="FJ32" s="235">
        <f t="shared" ref="FJ32" si="6">I32+N32+S32+X32+AC32+AH32+AM32+AR32+AW32+BB32+BG32+BL32+BQ32+BV32+CA32+CF32+CK32+CP32+CU32+CZ32+DE32+DJ32+DO32+DT32+DY32+ED32+EI32+EN32+ES32+EX32+FC32</f>
        <v>2</v>
      </c>
      <c r="FK32" s="235">
        <f t="shared" ref="FK32" si="7">J32+O32+T32+Y32+AD32+AI32+AN32+AS32+AX32+BC32+BH32+BM32+BR32+BW32+CB32+CG32+CL32+CQ32+CV32+DA32+DF32+DK32+DP32+DU32+DZ32+EE32+EJ32+EO32+ET32+EY32+FD32</f>
        <v>0</v>
      </c>
      <c r="FL32" s="235">
        <f t="shared" ref="FL32" si="8">K32+P32+U32+Z32+AE32+AJ32+AO32+AT32+AY32+BD32+BI32+BN32+BS32+BX32+CC32+CH32+CM32+CR32+CW32+DB32+DG32+DL32+DQ32+DV32+EA32+EF32+EK32+EP32+EU32+EZ32+FE32</f>
        <v>3</v>
      </c>
      <c r="FM32" s="240"/>
      <c r="FN32" s="240"/>
      <c r="FO32" s="232"/>
      <c r="FP32" s="233"/>
      <c r="FQ32" s="234"/>
    </row>
    <row r="33" spans="1:173" ht="15.75" thickBot="1" x14ac:dyDescent="0.3">
      <c r="A33" s="88" t="s">
        <v>126</v>
      </c>
      <c r="B33" s="81">
        <v>28</v>
      </c>
      <c r="C33" s="85" t="s">
        <v>53</v>
      </c>
      <c r="D33" s="81">
        <v>48301339</v>
      </c>
      <c r="E33" s="83">
        <v>43617</v>
      </c>
      <c r="F33" s="84" t="s">
        <v>15</v>
      </c>
      <c r="G33" s="244">
        <v>1</v>
      </c>
      <c r="H33" s="222"/>
      <c r="I33" s="222"/>
      <c r="J33" s="222"/>
      <c r="K33" s="222">
        <v>1</v>
      </c>
      <c r="L33" s="244">
        <v>1</v>
      </c>
      <c r="M33" s="222"/>
      <c r="N33" s="222"/>
      <c r="O33" s="222"/>
      <c r="P33" s="222">
        <v>1</v>
      </c>
      <c r="Q33" s="244">
        <v>1</v>
      </c>
      <c r="R33" s="222"/>
      <c r="S33" s="222"/>
      <c r="T33" s="222"/>
      <c r="U33" s="222">
        <v>1</v>
      </c>
      <c r="V33" s="244">
        <v>1</v>
      </c>
      <c r="W33" s="222"/>
      <c r="X33" s="222"/>
      <c r="Y33" s="222"/>
      <c r="Z33" s="222"/>
      <c r="AA33" s="244">
        <v>1</v>
      </c>
      <c r="AB33" s="222"/>
      <c r="AC33" s="222"/>
      <c r="AD33" s="222"/>
      <c r="AE33" s="222">
        <v>7</v>
      </c>
      <c r="AF33" s="244">
        <v>1</v>
      </c>
      <c r="AG33" s="222"/>
      <c r="AH33" s="222"/>
      <c r="AI33" s="222"/>
      <c r="AJ33" s="222">
        <v>7</v>
      </c>
      <c r="AK33" s="244">
        <v>1</v>
      </c>
      <c r="AL33" s="222"/>
      <c r="AM33" s="222"/>
      <c r="AN33" s="222"/>
      <c r="AO33" s="222">
        <v>7</v>
      </c>
      <c r="AP33" s="244">
        <v>1</v>
      </c>
      <c r="AQ33" s="222"/>
      <c r="AR33" s="222"/>
      <c r="AS33" s="222"/>
      <c r="AT33" s="222"/>
      <c r="AU33" s="244">
        <v>1</v>
      </c>
      <c r="AV33" s="222"/>
      <c r="AW33" s="222"/>
      <c r="AX33" s="222"/>
      <c r="AY33" s="222"/>
      <c r="AZ33" s="244">
        <v>1</v>
      </c>
      <c r="BA33" s="222"/>
      <c r="BB33" s="222"/>
      <c r="BC33" s="222"/>
      <c r="BD33" s="222">
        <v>1</v>
      </c>
      <c r="BE33" s="244">
        <v>1</v>
      </c>
      <c r="BF33" s="222"/>
      <c r="BG33" s="222"/>
      <c r="BH33" s="222"/>
      <c r="BI33" s="222"/>
      <c r="BJ33" s="244">
        <v>1</v>
      </c>
      <c r="BK33" s="222"/>
      <c r="BL33" s="222"/>
      <c r="BM33" s="222"/>
      <c r="BN33" s="222">
        <v>1</v>
      </c>
      <c r="BO33" s="244">
        <v>1</v>
      </c>
      <c r="BP33" s="222"/>
      <c r="BQ33" s="222"/>
      <c r="BR33" s="222"/>
      <c r="BS33" s="222">
        <v>1</v>
      </c>
      <c r="BT33" s="244">
        <v>1</v>
      </c>
      <c r="BU33" s="222"/>
      <c r="BV33" s="222"/>
      <c r="BW33" s="222"/>
      <c r="BX33" s="222">
        <v>1</v>
      </c>
      <c r="BY33" s="244">
        <v>1</v>
      </c>
      <c r="BZ33" s="222"/>
      <c r="CA33" s="222"/>
      <c r="CB33" s="222"/>
      <c r="CC33" s="222">
        <v>1</v>
      </c>
      <c r="CD33" s="244">
        <v>1</v>
      </c>
      <c r="CE33" s="222"/>
      <c r="CF33" s="222"/>
      <c r="CG33" s="222"/>
      <c r="CH33" s="222">
        <v>1</v>
      </c>
      <c r="CI33" s="244">
        <v>1</v>
      </c>
      <c r="CJ33" s="222"/>
      <c r="CK33" s="222"/>
      <c r="CL33" s="222"/>
      <c r="CM33" s="222">
        <v>1</v>
      </c>
      <c r="CN33" s="244">
        <v>1</v>
      </c>
      <c r="CO33" s="222"/>
      <c r="CP33" s="222"/>
      <c r="CQ33" s="222"/>
      <c r="CR33" s="222"/>
      <c r="CS33" s="244">
        <v>1</v>
      </c>
      <c r="CT33" s="222"/>
      <c r="CU33" s="222"/>
      <c r="CV33" s="222"/>
      <c r="CW33" s="222">
        <v>7</v>
      </c>
      <c r="CX33" s="244">
        <v>1</v>
      </c>
      <c r="CY33" s="222"/>
      <c r="CZ33" s="222"/>
      <c r="DA33" s="222"/>
      <c r="DB33" s="222">
        <v>7</v>
      </c>
      <c r="DC33" s="244">
        <v>1</v>
      </c>
      <c r="DD33" s="222"/>
      <c r="DE33" s="222"/>
      <c r="DF33" s="222"/>
      <c r="DG33" s="222">
        <v>7</v>
      </c>
      <c r="DH33" s="244">
        <v>1</v>
      </c>
      <c r="DI33" s="222"/>
      <c r="DJ33" s="222"/>
      <c r="DK33" s="222"/>
      <c r="DL33" s="222">
        <v>7</v>
      </c>
      <c r="DM33" s="244">
        <v>1</v>
      </c>
      <c r="DN33" s="222"/>
      <c r="DO33" s="222"/>
      <c r="DP33" s="222"/>
      <c r="DQ33" s="222">
        <v>7</v>
      </c>
      <c r="DR33" s="244">
        <v>1</v>
      </c>
      <c r="DS33" s="222"/>
      <c r="DT33" s="222"/>
      <c r="DU33" s="222"/>
      <c r="DV33" s="222">
        <v>7</v>
      </c>
      <c r="DW33" s="244">
        <v>1</v>
      </c>
      <c r="DX33" s="222"/>
      <c r="DY33" s="222"/>
      <c r="DZ33" s="222"/>
      <c r="EA33" s="222"/>
      <c r="EB33" s="244">
        <v>1</v>
      </c>
      <c r="EC33" s="222"/>
      <c r="ED33" s="222"/>
      <c r="EE33" s="222"/>
      <c r="EF33" s="222">
        <v>1</v>
      </c>
      <c r="EG33" s="244">
        <v>1</v>
      </c>
      <c r="EH33" s="222"/>
      <c r="EI33" s="222"/>
      <c r="EJ33" s="222"/>
      <c r="EK33" s="222">
        <v>1</v>
      </c>
      <c r="EL33" s="244">
        <v>1</v>
      </c>
      <c r="EM33" s="242"/>
      <c r="EN33" s="242"/>
      <c r="EO33" s="242"/>
      <c r="EP33" s="242">
        <v>1</v>
      </c>
      <c r="EQ33" s="244">
        <v>1</v>
      </c>
      <c r="ER33" s="242"/>
      <c r="ES33" s="242"/>
      <c r="ET33" s="242"/>
      <c r="EU33" s="242">
        <v>1</v>
      </c>
      <c r="EV33" s="244">
        <v>1</v>
      </c>
      <c r="EW33" s="242"/>
      <c r="EX33" s="242"/>
      <c r="EY33" s="242"/>
      <c r="EZ33" s="242">
        <v>1</v>
      </c>
      <c r="FA33" s="244">
        <v>1</v>
      </c>
      <c r="FB33" s="222"/>
      <c r="FC33" s="222"/>
      <c r="FD33" s="222"/>
      <c r="FE33" s="222">
        <v>1</v>
      </c>
      <c r="FF33" s="223">
        <f t="shared" si="2"/>
        <v>0</v>
      </c>
      <c r="FG33" s="90">
        <f t="shared" si="3"/>
        <v>30</v>
      </c>
      <c r="FH33" s="231">
        <f t="shared" si="0"/>
        <v>30</v>
      </c>
      <c r="FI33" s="235">
        <f t="shared" si="4"/>
        <v>0</v>
      </c>
      <c r="FJ33" s="235">
        <f t="shared" si="4"/>
        <v>0</v>
      </c>
      <c r="FK33" s="235">
        <f t="shared" si="4"/>
        <v>0</v>
      </c>
      <c r="FL33" s="235">
        <f t="shared" si="4"/>
        <v>79</v>
      </c>
      <c r="FM33" s="240"/>
      <c r="FN33" s="240"/>
      <c r="FO33" s="232"/>
      <c r="FP33" s="233"/>
      <c r="FQ33" s="234"/>
    </row>
    <row r="34" spans="1:173" ht="15.75" thickBot="1" x14ac:dyDescent="0.3">
      <c r="A34" s="88" t="s">
        <v>125</v>
      </c>
      <c r="B34" s="113">
        <v>29</v>
      </c>
      <c r="C34" s="85" t="s">
        <v>54</v>
      </c>
      <c r="D34" s="81">
        <v>18138160</v>
      </c>
      <c r="E34" s="83">
        <v>43617</v>
      </c>
      <c r="F34" s="84" t="s">
        <v>15</v>
      </c>
      <c r="G34" s="244">
        <v>1</v>
      </c>
      <c r="H34" s="222">
        <v>2</v>
      </c>
      <c r="I34" s="222"/>
      <c r="J34" s="222"/>
      <c r="K34" s="222"/>
      <c r="L34" s="244">
        <v>1</v>
      </c>
      <c r="M34" s="222">
        <v>2</v>
      </c>
      <c r="N34" s="222">
        <v>1</v>
      </c>
      <c r="O34" s="222"/>
      <c r="P34" s="222"/>
      <c r="Q34" s="244">
        <v>1</v>
      </c>
      <c r="R34" s="222"/>
      <c r="S34" s="222"/>
      <c r="T34" s="222"/>
      <c r="U34" s="222"/>
      <c r="V34" s="244">
        <v>1</v>
      </c>
      <c r="W34" s="222"/>
      <c r="X34" s="222"/>
      <c r="Y34" s="222"/>
      <c r="Z34" s="222"/>
      <c r="AA34" s="244">
        <v>1</v>
      </c>
      <c r="AB34" s="222">
        <v>2</v>
      </c>
      <c r="AC34" s="222">
        <v>1</v>
      </c>
      <c r="AD34" s="222"/>
      <c r="AE34" s="222"/>
      <c r="AF34" s="244">
        <v>1</v>
      </c>
      <c r="AG34" s="222">
        <v>2</v>
      </c>
      <c r="AH34" s="222">
        <v>1</v>
      </c>
      <c r="AI34" s="222"/>
      <c r="AJ34" s="222"/>
      <c r="AK34" s="244">
        <v>1</v>
      </c>
      <c r="AL34" s="222">
        <v>2</v>
      </c>
      <c r="AM34" s="222">
        <v>1</v>
      </c>
      <c r="AN34" s="222"/>
      <c r="AO34" s="222"/>
      <c r="AP34" s="244">
        <v>1</v>
      </c>
      <c r="AQ34" s="222"/>
      <c r="AR34" s="222"/>
      <c r="AS34" s="222"/>
      <c r="AT34" s="222"/>
      <c r="AU34" s="244">
        <v>1</v>
      </c>
      <c r="AV34" s="222"/>
      <c r="AW34" s="222"/>
      <c r="AX34" s="222"/>
      <c r="AY34" s="222"/>
      <c r="AZ34" s="244">
        <v>1</v>
      </c>
      <c r="BA34" s="222">
        <v>2</v>
      </c>
      <c r="BB34" s="222">
        <v>1</v>
      </c>
      <c r="BC34" s="222"/>
      <c r="BD34" s="222"/>
      <c r="BE34" s="244">
        <v>1</v>
      </c>
      <c r="BF34" s="222"/>
      <c r="BG34" s="222"/>
      <c r="BH34" s="222"/>
      <c r="BI34" s="222"/>
      <c r="BJ34" s="244">
        <v>1</v>
      </c>
      <c r="BK34" s="222">
        <v>2</v>
      </c>
      <c r="BL34" s="222">
        <v>1</v>
      </c>
      <c r="BM34" s="222"/>
      <c r="BN34" s="222"/>
      <c r="BO34" s="244">
        <v>1</v>
      </c>
      <c r="BP34" s="222"/>
      <c r="BQ34" s="222"/>
      <c r="BR34" s="222"/>
      <c r="BS34" s="222"/>
      <c r="BT34" s="244">
        <v>1</v>
      </c>
      <c r="BU34" s="222">
        <v>2</v>
      </c>
      <c r="BV34" s="222">
        <v>1</v>
      </c>
      <c r="BW34" s="222"/>
      <c r="BX34" s="222"/>
      <c r="BY34" s="244">
        <v>1</v>
      </c>
      <c r="BZ34" s="222">
        <v>1</v>
      </c>
      <c r="CA34" s="222"/>
      <c r="CB34" s="222"/>
      <c r="CC34" s="222"/>
      <c r="CD34" s="244">
        <v>1</v>
      </c>
      <c r="CE34" s="222">
        <v>2</v>
      </c>
      <c r="CF34" s="222">
        <v>1</v>
      </c>
      <c r="CG34" s="222"/>
      <c r="CH34" s="222"/>
      <c r="CI34" s="244">
        <v>1</v>
      </c>
      <c r="CJ34" s="222">
        <v>2</v>
      </c>
      <c r="CK34" s="222">
        <v>1</v>
      </c>
      <c r="CL34" s="222"/>
      <c r="CM34" s="222"/>
      <c r="CN34" s="244">
        <v>1</v>
      </c>
      <c r="CO34" s="222"/>
      <c r="CP34" s="222"/>
      <c r="CQ34" s="222"/>
      <c r="CR34" s="222"/>
      <c r="CS34" s="244">
        <v>1</v>
      </c>
      <c r="CT34" s="222">
        <v>2</v>
      </c>
      <c r="CU34" s="222">
        <v>1</v>
      </c>
      <c r="CV34" s="222"/>
      <c r="CW34" s="222"/>
      <c r="CX34" s="244">
        <v>1</v>
      </c>
      <c r="CY34" s="222">
        <v>2</v>
      </c>
      <c r="CZ34" s="222">
        <v>1</v>
      </c>
      <c r="DA34" s="222"/>
      <c r="DB34" s="222"/>
      <c r="DC34" s="244">
        <v>1</v>
      </c>
      <c r="DD34" s="222">
        <v>2</v>
      </c>
      <c r="DE34" s="222">
        <v>1</v>
      </c>
      <c r="DF34" s="222"/>
      <c r="DG34" s="222"/>
      <c r="DH34" s="244">
        <v>1</v>
      </c>
      <c r="DI34" s="222">
        <v>2</v>
      </c>
      <c r="DJ34" s="222">
        <v>1</v>
      </c>
      <c r="DK34" s="222"/>
      <c r="DL34" s="222"/>
      <c r="DM34" s="244">
        <v>1</v>
      </c>
      <c r="DN34" s="222">
        <v>2</v>
      </c>
      <c r="DO34" s="222">
        <v>1</v>
      </c>
      <c r="DP34" s="222"/>
      <c r="DQ34" s="222"/>
      <c r="DR34" s="244">
        <v>1</v>
      </c>
      <c r="DS34" s="222"/>
      <c r="DT34" s="222"/>
      <c r="DU34" s="222"/>
      <c r="DV34" s="222"/>
      <c r="DW34" s="244">
        <v>1</v>
      </c>
      <c r="DX34" s="222"/>
      <c r="DY34" s="222"/>
      <c r="DZ34" s="222"/>
      <c r="EA34" s="222"/>
      <c r="EB34" s="244">
        <v>1</v>
      </c>
      <c r="EC34" s="222">
        <v>2</v>
      </c>
      <c r="ED34" s="222">
        <v>1</v>
      </c>
      <c r="EE34" s="222"/>
      <c r="EF34" s="222"/>
      <c r="EG34" s="244">
        <v>1</v>
      </c>
      <c r="EH34" s="222">
        <v>2</v>
      </c>
      <c r="EI34" s="222">
        <v>1</v>
      </c>
      <c r="EJ34" s="222"/>
      <c r="EK34" s="222"/>
      <c r="EL34" s="244">
        <v>1</v>
      </c>
      <c r="EM34" s="242">
        <v>2</v>
      </c>
      <c r="EN34" s="242">
        <v>1</v>
      </c>
      <c r="EO34" s="242"/>
      <c r="EP34" s="242"/>
      <c r="EQ34" s="244">
        <v>1</v>
      </c>
      <c r="ER34" s="242">
        <v>2</v>
      </c>
      <c r="ES34" s="242">
        <v>2</v>
      </c>
      <c r="ET34" s="242"/>
      <c r="EU34" s="242"/>
      <c r="EV34" s="244">
        <v>1</v>
      </c>
      <c r="EW34" s="242">
        <v>2</v>
      </c>
      <c r="EX34" s="242">
        <v>1</v>
      </c>
      <c r="EY34" s="242"/>
      <c r="EZ34" s="242"/>
      <c r="FA34" s="244">
        <v>1</v>
      </c>
      <c r="FB34" s="222"/>
      <c r="FC34" s="222"/>
      <c r="FD34" s="222"/>
      <c r="FE34" s="222"/>
      <c r="FF34" s="223">
        <f t="shared" si="2"/>
        <v>0</v>
      </c>
      <c r="FG34" s="90">
        <f t="shared" si="3"/>
        <v>30</v>
      </c>
      <c r="FH34" s="231">
        <f t="shared" si="0"/>
        <v>30</v>
      </c>
      <c r="FI34" s="235">
        <f t="shared" si="4"/>
        <v>41</v>
      </c>
      <c r="FJ34" s="235">
        <f t="shared" si="4"/>
        <v>20</v>
      </c>
      <c r="FK34" s="235">
        <f t="shared" si="4"/>
        <v>0</v>
      </c>
      <c r="FL34" s="235">
        <f t="shared" si="4"/>
        <v>0</v>
      </c>
      <c r="FM34" s="240"/>
      <c r="FN34" s="240"/>
      <c r="FO34" s="232"/>
      <c r="FP34" s="233"/>
      <c r="FQ34" s="234"/>
    </row>
    <row r="35" spans="1:173" ht="15.75" thickBot="1" x14ac:dyDescent="0.3">
      <c r="A35" s="88" t="s">
        <v>124</v>
      </c>
      <c r="B35" s="81">
        <v>30</v>
      </c>
      <c r="C35" s="85" t="s">
        <v>56</v>
      </c>
      <c r="D35" s="81">
        <v>47036371</v>
      </c>
      <c r="E35" s="83">
        <v>43771</v>
      </c>
      <c r="F35" s="84" t="s">
        <v>15</v>
      </c>
      <c r="G35" s="244">
        <v>1</v>
      </c>
      <c r="H35" s="222"/>
      <c r="I35" s="222"/>
      <c r="J35" s="222"/>
      <c r="K35" s="222"/>
      <c r="L35" s="244">
        <v>1</v>
      </c>
      <c r="M35" s="222">
        <v>2</v>
      </c>
      <c r="N35" s="222">
        <v>1</v>
      </c>
      <c r="O35" s="222"/>
      <c r="P35" s="222"/>
      <c r="Q35" s="244">
        <v>1</v>
      </c>
      <c r="R35" s="222"/>
      <c r="S35" s="222"/>
      <c r="T35" s="222"/>
      <c r="U35" s="222"/>
      <c r="V35" s="244">
        <v>1</v>
      </c>
      <c r="W35" s="222"/>
      <c r="X35" s="222"/>
      <c r="Y35" s="222"/>
      <c r="Z35" s="222"/>
      <c r="AA35" s="244">
        <v>1</v>
      </c>
      <c r="AB35" s="222"/>
      <c r="AC35" s="222"/>
      <c r="AD35" s="222"/>
      <c r="AE35" s="222"/>
      <c r="AF35" s="244">
        <v>1</v>
      </c>
      <c r="AG35" s="222"/>
      <c r="AH35" s="222"/>
      <c r="AI35" s="222"/>
      <c r="AJ35" s="222"/>
      <c r="AK35" s="244">
        <v>1</v>
      </c>
      <c r="AL35" s="222">
        <v>0.25</v>
      </c>
      <c r="AM35" s="222"/>
      <c r="AN35" s="222"/>
      <c r="AO35" s="222"/>
      <c r="AP35" s="244">
        <v>1</v>
      </c>
      <c r="AQ35" s="222"/>
      <c r="AR35" s="222"/>
      <c r="AS35" s="222"/>
      <c r="AT35" s="222"/>
      <c r="AU35" s="244">
        <v>1</v>
      </c>
      <c r="AV35" s="222"/>
      <c r="AW35" s="222"/>
      <c r="AX35" s="222"/>
      <c r="AY35" s="222"/>
      <c r="AZ35" s="244">
        <v>1</v>
      </c>
      <c r="BA35" s="222"/>
      <c r="BB35" s="222"/>
      <c r="BC35" s="222"/>
      <c r="BD35" s="222"/>
      <c r="BE35" s="244">
        <v>1</v>
      </c>
      <c r="BF35" s="222"/>
      <c r="BG35" s="222"/>
      <c r="BH35" s="222"/>
      <c r="BI35" s="222"/>
      <c r="BJ35" s="244">
        <v>1</v>
      </c>
      <c r="BK35" s="222"/>
      <c r="BL35" s="222"/>
      <c r="BM35" s="222"/>
      <c r="BN35" s="222"/>
      <c r="BO35" s="244">
        <v>1</v>
      </c>
      <c r="BP35" s="222"/>
      <c r="BQ35" s="222"/>
      <c r="BR35" s="222"/>
      <c r="BS35" s="222"/>
      <c r="BT35" s="244">
        <v>1</v>
      </c>
      <c r="BU35" s="222"/>
      <c r="BV35" s="222"/>
      <c r="BW35" s="222"/>
      <c r="BX35" s="222"/>
      <c r="BY35" s="244">
        <v>1</v>
      </c>
      <c r="BZ35" s="222"/>
      <c r="CA35" s="222"/>
      <c r="CB35" s="222"/>
      <c r="CC35" s="222"/>
      <c r="CD35" s="244">
        <v>1</v>
      </c>
      <c r="CE35" s="222"/>
      <c r="CF35" s="222"/>
      <c r="CG35" s="222"/>
      <c r="CH35" s="222"/>
      <c r="CI35" s="244">
        <v>1</v>
      </c>
      <c r="CJ35" s="222"/>
      <c r="CK35" s="222"/>
      <c r="CL35" s="222"/>
      <c r="CM35" s="222"/>
      <c r="CN35" s="244">
        <v>1</v>
      </c>
      <c r="CO35" s="222"/>
      <c r="CP35" s="222"/>
      <c r="CQ35" s="222"/>
      <c r="CR35" s="222"/>
      <c r="CS35" s="244">
        <v>1</v>
      </c>
      <c r="CT35" s="222"/>
      <c r="CU35" s="222"/>
      <c r="CV35" s="222"/>
      <c r="CW35" s="222">
        <v>1</v>
      </c>
      <c r="CX35" s="244">
        <v>1</v>
      </c>
      <c r="CY35" s="222"/>
      <c r="CZ35" s="222"/>
      <c r="DA35" s="222"/>
      <c r="DB35" s="222">
        <v>1</v>
      </c>
      <c r="DC35" s="244">
        <v>1</v>
      </c>
      <c r="DD35" s="222">
        <v>2</v>
      </c>
      <c r="DE35" s="222"/>
      <c r="DF35" s="222"/>
      <c r="DG35" s="222">
        <v>1</v>
      </c>
      <c r="DH35" s="244">
        <v>1</v>
      </c>
      <c r="DI35" s="222">
        <v>2</v>
      </c>
      <c r="DJ35" s="222"/>
      <c r="DK35" s="222"/>
      <c r="DL35" s="222">
        <v>1</v>
      </c>
      <c r="DM35" s="244">
        <v>1</v>
      </c>
      <c r="DN35" s="222">
        <v>2</v>
      </c>
      <c r="DO35" s="222">
        <v>1</v>
      </c>
      <c r="DP35" s="222"/>
      <c r="DQ35" s="222"/>
      <c r="DR35" s="244">
        <v>1</v>
      </c>
      <c r="DS35" s="222">
        <v>1</v>
      </c>
      <c r="DT35" s="222"/>
      <c r="DU35" s="222"/>
      <c r="DV35" s="222"/>
      <c r="DW35" s="244">
        <v>1</v>
      </c>
      <c r="DX35" s="222"/>
      <c r="DY35" s="222"/>
      <c r="DZ35" s="222"/>
      <c r="EA35" s="222"/>
      <c r="EB35" s="244">
        <v>1</v>
      </c>
      <c r="EC35" s="222">
        <v>2</v>
      </c>
      <c r="ED35" s="222">
        <v>2</v>
      </c>
      <c r="EE35" s="222"/>
      <c r="EF35" s="222">
        <v>8</v>
      </c>
      <c r="EG35" s="244">
        <v>1</v>
      </c>
      <c r="EH35" s="222">
        <v>2</v>
      </c>
      <c r="EI35" s="222">
        <v>2</v>
      </c>
      <c r="EJ35" s="222"/>
      <c r="EK35" s="222">
        <v>8</v>
      </c>
      <c r="EL35" s="244">
        <v>1</v>
      </c>
      <c r="EM35" s="242">
        <v>2</v>
      </c>
      <c r="EN35" s="242">
        <v>2</v>
      </c>
      <c r="EO35" s="242"/>
      <c r="EP35" s="242">
        <v>8</v>
      </c>
      <c r="EQ35" s="244">
        <v>1</v>
      </c>
      <c r="ER35" s="242">
        <v>2</v>
      </c>
      <c r="ES35" s="242">
        <v>2</v>
      </c>
      <c r="ET35" s="242"/>
      <c r="EU35" s="242">
        <v>8</v>
      </c>
      <c r="EV35" s="244">
        <v>1</v>
      </c>
      <c r="EW35" s="242">
        <v>2</v>
      </c>
      <c r="EX35" s="242">
        <v>2</v>
      </c>
      <c r="EY35" s="242"/>
      <c r="EZ35" s="242">
        <v>8</v>
      </c>
      <c r="FA35" s="244">
        <v>1</v>
      </c>
      <c r="FB35" s="222">
        <v>2</v>
      </c>
      <c r="FC35" s="222">
        <v>2</v>
      </c>
      <c r="FD35" s="222"/>
      <c r="FE35" s="222">
        <v>8</v>
      </c>
      <c r="FF35" s="223">
        <f t="shared" si="2"/>
        <v>0</v>
      </c>
      <c r="FG35" s="90">
        <f t="shared" si="3"/>
        <v>30</v>
      </c>
      <c r="FH35" s="231">
        <f t="shared" si="0"/>
        <v>30</v>
      </c>
      <c r="FI35" s="235">
        <f t="shared" si="4"/>
        <v>21.25</v>
      </c>
      <c r="FJ35" s="235">
        <f t="shared" si="4"/>
        <v>14</v>
      </c>
      <c r="FK35" s="235">
        <f t="shared" si="4"/>
        <v>0</v>
      </c>
      <c r="FL35" s="235">
        <f t="shared" si="4"/>
        <v>52</v>
      </c>
      <c r="FM35" s="240"/>
      <c r="FN35" s="240"/>
      <c r="FO35" s="232"/>
      <c r="FP35" s="233"/>
      <c r="FQ35" s="234"/>
    </row>
    <row r="36" spans="1:173" ht="15.75" thickBot="1" x14ac:dyDescent="0.3">
      <c r="A36" s="88" t="s">
        <v>126</v>
      </c>
      <c r="B36" s="113">
        <v>31</v>
      </c>
      <c r="C36" s="85" t="s">
        <v>57</v>
      </c>
      <c r="D36" s="81">
        <v>76468131</v>
      </c>
      <c r="E36" s="83">
        <v>43617</v>
      </c>
      <c r="F36" s="84" t="s">
        <v>15</v>
      </c>
      <c r="G36" s="244">
        <v>1</v>
      </c>
      <c r="H36" s="222">
        <v>0.5</v>
      </c>
      <c r="I36" s="222"/>
      <c r="J36" s="222"/>
      <c r="K36" s="222"/>
      <c r="L36" s="244">
        <v>1</v>
      </c>
      <c r="M36" s="222">
        <v>1</v>
      </c>
      <c r="N36" s="222"/>
      <c r="O36" s="222"/>
      <c r="P36" s="222"/>
      <c r="Q36" s="244">
        <v>1</v>
      </c>
      <c r="R36" s="222">
        <v>0.5</v>
      </c>
      <c r="S36" s="222"/>
      <c r="T36" s="222"/>
      <c r="U36" s="222"/>
      <c r="V36" s="244">
        <v>1</v>
      </c>
      <c r="W36" s="222"/>
      <c r="X36" s="222"/>
      <c r="Y36" s="222"/>
      <c r="Z36" s="222"/>
      <c r="AA36" s="244">
        <v>1</v>
      </c>
      <c r="AB36" s="222"/>
      <c r="AC36" s="222"/>
      <c r="AD36" s="222"/>
      <c r="AE36" s="222">
        <v>1</v>
      </c>
      <c r="AF36" s="244">
        <v>1</v>
      </c>
      <c r="AG36" s="222"/>
      <c r="AH36" s="222"/>
      <c r="AI36" s="222"/>
      <c r="AJ36" s="222">
        <v>1</v>
      </c>
      <c r="AK36" s="244">
        <v>1</v>
      </c>
      <c r="AL36" s="222"/>
      <c r="AM36" s="222"/>
      <c r="AN36" s="222"/>
      <c r="AO36" s="222">
        <v>1</v>
      </c>
      <c r="AP36" s="244">
        <v>1</v>
      </c>
      <c r="AQ36" s="222"/>
      <c r="AR36" s="222"/>
      <c r="AS36" s="222"/>
      <c r="AT36" s="222"/>
      <c r="AU36" s="244">
        <v>1</v>
      </c>
      <c r="AV36" s="222"/>
      <c r="AW36" s="222"/>
      <c r="AX36" s="222"/>
      <c r="AY36" s="222"/>
      <c r="AZ36" s="244">
        <v>1</v>
      </c>
      <c r="BA36" s="222"/>
      <c r="BB36" s="222"/>
      <c r="BC36" s="222"/>
      <c r="BD36" s="222">
        <v>1</v>
      </c>
      <c r="BE36" s="244">
        <v>1</v>
      </c>
      <c r="BF36" s="222"/>
      <c r="BG36" s="222"/>
      <c r="BH36" s="222"/>
      <c r="BI36" s="222"/>
      <c r="BJ36" s="244">
        <v>1</v>
      </c>
      <c r="BK36" s="222"/>
      <c r="BL36" s="222"/>
      <c r="BM36" s="222"/>
      <c r="BN36" s="222"/>
      <c r="BO36" s="244">
        <v>1</v>
      </c>
      <c r="BP36" s="222">
        <v>0.5</v>
      </c>
      <c r="BQ36" s="222"/>
      <c r="BR36" s="222"/>
      <c r="BS36" s="222"/>
      <c r="BT36" s="244">
        <v>1</v>
      </c>
      <c r="BU36" s="222">
        <v>2</v>
      </c>
      <c r="BV36" s="222">
        <v>1</v>
      </c>
      <c r="BW36" s="222"/>
      <c r="BX36" s="222"/>
      <c r="BY36" s="244">
        <v>1</v>
      </c>
      <c r="BZ36" s="222">
        <v>1</v>
      </c>
      <c r="CA36" s="222"/>
      <c r="CB36" s="222"/>
      <c r="CC36" s="222"/>
      <c r="CD36" s="244">
        <v>1</v>
      </c>
      <c r="CE36" s="222"/>
      <c r="CF36" s="222"/>
      <c r="CG36" s="222"/>
      <c r="CH36" s="222"/>
      <c r="CI36" s="244">
        <v>0</v>
      </c>
      <c r="CJ36" s="222"/>
      <c r="CK36" s="222"/>
      <c r="CL36" s="222"/>
      <c r="CM36" s="222"/>
      <c r="CN36" s="244">
        <v>0.83</v>
      </c>
      <c r="CO36" s="222"/>
      <c r="CP36" s="222"/>
      <c r="CQ36" s="222"/>
      <c r="CR36" s="222"/>
      <c r="CS36" s="244">
        <v>1</v>
      </c>
      <c r="CT36" s="222"/>
      <c r="CU36" s="222"/>
      <c r="CV36" s="222"/>
      <c r="CW36" s="222"/>
      <c r="CX36" s="244">
        <v>1</v>
      </c>
      <c r="CY36" s="222"/>
      <c r="CZ36" s="222"/>
      <c r="DA36" s="222"/>
      <c r="DB36" s="222"/>
      <c r="DC36" s="244">
        <v>1</v>
      </c>
      <c r="DD36" s="222"/>
      <c r="DE36" s="222"/>
      <c r="DF36" s="222"/>
      <c r="DG36" s="222"/>
      <c r="DH36" s="244">
        <v>1</v>
      </c>
      <c r="DI36" s="222"/>
      <c r="DJ36" s="222"/>
      <c r="DK36" s="222"/>
      <c r="DL36" s="222"/>
      <c r="DM36" s="244">
        <v>1</v>
      </c>
      <c r="DN36" s="222"/>
      <c r="DO36" s="222"/>
      <c r="DP36" s="222"/>
      <c r="DQ36" s="222"/>
      <c r="DR36" s="244">
        <v>1</v>
      </c>
      <c r="DS36" s="222"/>
      <c r="DT36" s="222"/>
      <c r="DU36" s="222"/>
      <c r="DV36" s="222"/>
      <c r="DW36" s="244">
        <v>1</v>
      </c>
      <c r="DX36" s="222"/>
      <c r="DY36" s="222"/>
      <c r="DZ36" s="222"/>
      <c r="EA36" s="222"/>
      <c r="EB36" s="244">
        <v>1</v>
      </c>
      <c r="EC36" s="222"/>
      <c r="ED36" s="222"/>
      <c r="EE36" s="222"/>
      <c r="EF36" s="222"/>
      <c r="EG36" s="244">
        <v>1</v>
      </c>
      <c r="EH36" s="222"/>
      <c r="EI36" s="222"/>
      <c r="EJ36" s="222"/>
      <c r="EK36" s="222"/>
      <c r="EL36" s="244">
        <v>1</v>
      </c>
      <c r="EM36" s="242"/>
      <c r="EN36" s="242"/>
      <c r="EO36" s="242"/>
      <c r="EP36" s="242"/>
      <c r="EQ36" s="244">
        <v>1</v>
      </c>
      <c r="ER36" s="242"/>
      <c r="ES36" s="242"/>
      <c r="ET36" s="242"/>
      <c r="EU36" s="242"/>
      <c r="EV36" s="244">
        <v>1</v>
      </c>
      <c r="EW36" s="242"/>
      <c r="EX36" s="242"/>
      <c r="EY36" s="242"/>
      <c r="EZ36" s="242"/>
      <c r="FA36" s="244">
        <v>1</v>
      </c>
      <c r="FB36" s="222"/>
      <c r="FC36" s="222"/>
      <c r="FD36" s="222"/>
      <c r="FE36" s="222"/>
      <c r="FF36" s="223">
        <f t="shared" si="2"/>
        <v>0</v>
      </c>
      <c r="FG36" s="90">
        <f t="shared" si="3"/>
        <v>28.83</v>
      </c>
      <c r="FH36" s="231">
        <f t="shared" si="0"/>
        <v>28.83</v>
      </c>
      <c r="FI36" s="235">
        <f t="shared" si="4"/>
        <v>5.5</v>
      </c>
      <c r="FJ36" s="235">
        <f t="shared" si="4"/>
        <v>1</v>
      </c>
      <c r="FK36" s="235">
        <f t="shared" si="4"/>
        <v>0</v>
      </c>
      <c r="FL36" s="235">
        <f t="shared" si="4"/>
        <v>4</v>
      </c>
      <c r="FM36" s="240"/>
      <c r="FN36" s="240"/>
      <c r="FO36" s="232"/>
      <c r="FP36" s="233"/>
      <c r="FQ36" s="234"/>
    </row>
    <row r="37" spans="1:173" ht="16.5" customHeight="1" thickBot="1" x14ac:dyDescent="0.3">
      <c r="A37" s="88" t="s">
        <v>124</v>
      </c>
      <c r="B37" s="81">
        <v>32</v>
      </c>
      <c r="C37" s="85" t="s">
        <v>58</v>
      </c>
      <c r="D37" s="81">
        <v>18021602</v>
      </c>
      <c r="E37" s="83">
        <v>43617</v>
      </c>
      <c r="F37" s="84" t="s">
        <v>15</v>
      </c>
      <c r="G37" s="244">
        <v>1</v>
      </c>
      <c r="H37" s="222"/>
      <c r="I37" s="222"/>
      <c r="J37" s="222"/>
      <c r="K37" s="222"/>
      <c r="L37" s="244">
        <v>1</v>
      </c>
      <c r="M37" s="222"/>
      <c r="N37" s="222"/>
      <c r="O37" s="222"/>
      <c r="P37" s="222"/>
      <c r="Q37" s="244">
        <v>1</v>
      </c>
      <c r="R37" s="222"/>
      <c r="S37" s="222"/>
      <c r="T37" s="222"/>
      <c r="U37" s="222"/>
      <c r="V37" s="244">
        <v>1</v>
      </c>
      <c r="W37" s="222"/>
      <c r="X37" s="222"/>
      <c r="Y37" s="222"/>
      <c r="Z37" s="222"/>
      <c r="AA37" s="244">
        <v>1</v>
      </c>
      <c r="AB37" s="222"/>
      <c r="AC37" s="222"/>
      <c r="AD37" s="222"/>
      <c r="AE37" s="222"/>
      <c r="AF37" s="244">
        <v>1</v>
      </c>
      <c r="AG37" s="222"/>
      <c r="AH37" s="222"/>
      <c r="AI37" s="222"/>
      <c r="AJ37" s="222"/>
      <c r="AK37" s="244">
        <v>1</v>
      </c>
      <c r="AL37" s="222"/>
      <c r="AM37" s="222"/>
      <c r="AN37" s="222"/>
      <c r="AO37" s="222"/>
      <c r="AP37" s="244">
        <v>1</v>
      </c>
      <c r="AQ37" s="222"/>
      <c r="AR37" s="222"/>
      <c r="AS37" s="222"/>
      <c r="AT37" s="222"/>
      <c r="AU37" s="244">
        <v>1</v>
      </c>
      <c r="AV37" s="222"/>
      <c r="AW37" s="222"/>
      <c r="AX37" s="222"/>
      <c r="AY37" s="222"/>
      <c r="AZ37" s="244">
        <v>1</v>
      </c>
      <c r="BA37" s="222"/>
      <c r="BB37" s="222"/>
      <c r="BC37" s="222"/>
      <c r="BD37" s="222"/>
      <c r="BE37" s="244">
        <v>1</v>
      </c>
      <c r="BF37" s="222"/>
      <c r="BG37" s="222"/>
      <c r="BH37" s="222"/>
      <c r="BI37" s="222"/>
      <c r="BJ37" s="244">
        <v>1</v>
      </c>
      <c r="BK37" s="222"/>
      <c r="BL37" s="222"/>
      <c r="BM37" s="222"/>
      <c r="BN37" s="222"/>
      <c r="BO37" s="244">
        <v>1</v>
      </c>
      <c r="BP37" s="222"/>
      <c r="BQ37" s="222"/>
      <c r="BR37" s="222"/>
      <c r="BS37" s="222"/>
      <c r="BT37" s="244">
        <v>1</v>
      </c>
      <c r="BU37" s="222"/>
      <c r="BV37" s="222"/>
      <c r="BW37" s="222"/>
      <c r="BX37" s="222"/>
      <c r="BY37" s="244">
        <v>1</v>
      </c>
      <c r="BZ37" s="222"/>
      <c r="CA37" s="222"/>
      <c r="CB37" s="222"/>
      <c r="CC37" s="222"/>
      <c r="CD37" s="244">
        <v>1</v>
      </c>
      <c r="CE37" s="222"/>
      <c r="CF37" s="222"/>
      <c r="CG37" s="222"/>
      <c r="CH37" s="222"/>
      <c r="CI37" s="244">
        <v>1</v>
      </c>
      <c r="CJ37" s="222"/>
      <c r="CK37" s="222"/>
      <c r="CL37" s="222"/>
      <c r="CM37" s="222"/>
      <c r="CN37" s="244">
        <v>1</v>
      </c>
      <c r="CO37" s="222"/>
      <c r="CP37" s="222"/>
      <c r="CQ37" s="222"/>
      <c r="CR37" s="222"/>
      <c r="CS37" s="244">
        <v>1</v>
      </c>
      <c r="CT37" s="222"/>
      <c r="CU37" s="222"/>
      <c r="CV37" s="222"/>
      <c r="CW37" s="222"/>
      <c r="CX37" s="244">
        <v>1</v>
      </c>
      <c r="CY37" s="222"/>
      <c r="CZ37" s="222"/>
      <c r="DA37" s="222"/>
      <c r="DB37" s="222"/>
      <c r="DC37" s="244">
        <v>1</v>
      </c>
      <c r="DD37" s="222"/>
      <c r="DE37" s="222"/>
      <c r="DF37" s="222"/>
      <c r="DG37" s="222"/>
      <c r="DH37" s="244">
        <v>1</v>
      </c>
      <c r="DI37" s="222"/>
      <c r="DJ37" s="222"/>
      <c r="DK37" s="222"/>
      <c r="DL37" s="222"/>
      <c r="DM37" s="244">
        <v>1</v>
      </c>
      <c r="DN37" s="222"/>
      <c r="DO37" s="222"/>
      <c r="DP37" s="222"/>
      <c r="DQ37" s="222"/>
      <c r="DR37" s="244">
        <v>1</v>
      </c>
      <c r="DS37" s="222"/>
      <c r="DT37" s="222"/>
      <c r="DU37" s="222"/>
      <c r="DV37" s="222"/>
      <c r="DW37" s="244">
        <v>1</v>
      </c>
      <c r="DX37" s="222"/>
      <c r="DY37" s="222"/>
      <c r="DZ37" s="222"/>
      <c r="EA37" s="222"/>
      <c r="EB37" s="244">
        <v>1</v>
      </c>
      <c r="EC37" s="222"/>
      <c r="ED37" s="222"/>
      <c r="EE37" s="222"/>
      <c r="EF37" s="222"/>
      <c r="EG37" s="244">
        <v>1</v>
      </c>
      <c r="EH37" s="222"/>
      <c r="EI37" s="222"/>
      <c r="EJ37" s="222"/>
      <c r="EK37" s="222"/>
      <c r="EL37" s="244">
        <v>1</v>
      </c>
      <c r="EM37" s="242"/>
      <c r="EN37" s="242"/>
      <c r="EO37" s="242"/>
      <c r="EP37" s="242"/>
      <c r="EQ37" s="244">
        <v>1</v>
      </c>
      <c r="ER37" s="242"/>
      <c r="ES37" s="242"/>
      <c r="ET37" s="242"/>
      <c r="EU37" s="242"/>
      <c r="EV37" s="244">
        <v>1</v>
      </c>
      <c r="EW37" s="242"/>
      <c r="EX37" s="242"/>
      <c r="EY37" s="242"/>
      <c r="EZ37" s="242"/>
      <c r="FA37" s="244">
        <v>0</v>
      </c>
      <c r="FB37" s="222"/>
      <c r="FC37" s="222"/>
      <c r="FD37" s="222"/>
      <c r="FE37" s="222"/>
      <c r="FF37" s="223">
        <f t="shared" si="2"/>
        <v>0</v>
      </c>
      <c r="FG37" s="90">
        <f t="shared" si="3"/>
        <v>29</v>
      </c>
      <c r="FH37" s="231">
        <f t="shared" si="0"/>
        <v>29</v>
      </c>
      <c r="FI37" s="235">
        <f t="shared" si="4"/>
        <v>0</v>
      </c>
      <c r="FJ37" s="235">
        <f t="shared" si="4"/>
        <v>0</v>
      </c>
      <c r="FK37" s="235">
        <f t="shared" si="4"/>
        <v>0</v>
      </c>
      <c r="FL37" s="235">
        <f t="shared" si="4"/>
        <v>0</v>
      </c>
      <c r="FM37" s="240"/>
      <c r="FN37" s="240"/>
      <c r="FO37" s="232"/>
      <c r="FP37" s="233"/>
      <c r="FQ37" s="234"/>
    </row>
    <row r="38" spans="1:173" ht="15.75" customHeight="1" thickBot="1" x14ac:dyDescent="0.3">
      <c r="A38" s="88" t="s">
        <v>124</v>
      </c>
      <c r="B38" s="113">
        <v>33</v>
      </c>
      <c r="C38" s="85" t="s">
        <v>59</v>
      </c>
      <c r="D38" s="81">
        <v>71622389</v>
      </c>
      <c r="E38" s="83">
        <v>43803</v>
      </c>
      <c r="F38" s="84" t="s">
        <v>15</v>
      </c>
      <c r="G38" s="244">
        <v>1</v>
      </c>
      <c r="H38" s="222">
        <v>2</v>
      </c>
      <c r="I38" s="222"/>
      <c r="J38" s="222"/>
      <c r="K38" s="222"/>
      <c r="L38" s="244">
        <v>1</v>
      </c>
      <c r="M38" s="222">
        <v>2</v>
      </c>
      <c r="N38" s="222">
        <v>1</v>
      </c>
      <c r="O38" s="222"/>
      <c r="P38" s="222"/>
      <c r="Q38" s="244">
        <v>1</v>
      </c>
      <c r="R38" s="222">
        <v>2</v>
      </c>
      <c r="S38" s="222"/>
      <c r="T38" s="222"/>
      <c r="U38" s="222"/>
      <c r="V38" s="244">
        <v>1</v>
      </c>
      <c r="W38" s="222"/>
      <c r="X38" s="222"/>
      <c r="Y38" s="222"/>
      <c r="Z38" s="222"/>
      <c r="AA38" s="244">
        <v>1</v>
      </c>
      <c r="AB38" s="222">
        <v>2</v>
      </c>
      <c r="AC38" s="222">
        <v>1</v>
      </c>
      <c r="AD38" s="222"/>
      <c r="AE38" s="222"/>
      <c r="AF38" s="244">
        <v>1</v>
      </c>
      <c r="AG38" s="222">
        <v>2</v>
      </c>
      <c r="AH38" s="222">
        <v>1</v>
      </c>
      <c r="AI38" s="222"/>
      <c r="AJ38" s="222"/>
      <c r="AK38" s="244">
        <v>0</v>
      </c>
      <c r="AL38" s="222"/>
      <c r="AM38" s="222"/>
      <c r="AN38" s="222"/>
      <c r="AO38" s="222"/>
      <c r="AP38" s="244">
        <v>1</v>
      </c>
      <c r="AQ38" s="222"/>
      <c r="AR38" s="222"/>
      <c r="AS38" s="222"/>
      <c r="AT38" s="222"/>
      <c r="AU38" s="244">
        <v>1</v>
      </c>
      <c r="AV38" s="222"/>
      <c r="AW38" s="222"/>
      <c r="AX38" s="222"/>
      <c r="AY38" s="222"/>
      <c r="AZ38" s="244">
        <v>1</v>
      </c>
      <c r="BA38" s="222"/>
      <c r="BB38" s="222"/>
      <c r="BC38" s="222"/>
      <c r="BD38" s="222"/>
      <c r="BE38" s="244">
        <v>0.83</v>
      </c>
      <c r="BF38" s="222"/>
      <c r="BG38" s="222"/>
      <c r="BH38" s="222"/>
      <c r="BI38" s="222"/>
      <c r="BJ38" s="244">
        <v>1</v>
      </c>
      <c r="BK38" s="222"/>
      <c r="BL38" s="222"/>
      <c r="BM38" s="222"/>
      <c r="BN38" s="222"/>
      <c r="BO38" s="244">
        <v>1</v>
      </c>
      <c r="BP38" s="222"/>
      <c r="BQ38" s="222"/>
      <c r="BR38" s="222"/>
      <c r="BS38" s="222"/>
      <c r="BT38" s="244">
        <v>1</v>
      </c>
      <c r="BU38" s="222"/>
      <c r="BV38" s="222"/>
      <c r="BW38" s="222"/>
      <c r="BX38" s="222"/>
      <c r="BY38" s="244">
        <v>1</v>
      </c>
      <c r="BZ38" s="222"/>
      <c r="CA38" s="222"/>
      <c r="CB38" s="222"/>
      <c r="CC38" s="222"/>
      <c r="CD38" s="244">
        <v>1</v>
      </c>
      <c r="CE38" s="222"/>
      <c r="CF38" s="222"/>
      <c r="CG38" s="222"/>
      <c r="CH38" s="222"/>
      <c r="CI38" s="244">
        <v>1</v>
      </c>
      <c r="CJ38" s="222"/>
      <c r="CK38" s="222"/>
      <c r="CL38" s="222"/>
      <c r="CM38" s="222"/>
      <c r="CN38" s="244">
        <v>1</v>
      </c>
      <c r="CO38" s="222"/>
      <c r="CP38" s="222"/>
      <c r="CQ38" s="222"/>
      <c r="CR38" s="222"/>
      <c r="CS38" s="244">
        <v>1</v>
      </c>
      <c r="CT38" s="222"/>
      <c r="CU38" s="222"/>
      <c r="CV38" s="222"/>
      <c r="CW38" s="222"/>
      <c r="CX38" s="244">
        <v>1</v>
      </c>
      <c r="CY38" s="222"/>
      <c r="CZ38" s="222"/>
      <c r="DA38" s="222"/>
      <c r="DB38" s="222"/>
      <c r="DC38" s="244">
        <v>1</v>
      </c>
      <c r="DD38" s="222"/>
      <c r="DE38" s="222"/>
      <c r="DF38" s="222"/>
      <c r="DG38" s="222"/>
      <c r="DH38" s="244">
        <v>1</v>
      </c>
      <c r="DI38" s="222"/>
      <c r="DJ38" s="222"/>
      <c r="DK38" s="222"/>
      <c r="DL38" s="222"/>
      <c r="DM38" s="244">
        <v>1</v>
      </c>
      <c r="DN38" s="222"/>
      <c r="DO38" s="222"/>
      <c r="DP38" s="222"/>
      <c r="DQ38" s="222"/>
      <c r="DR38" s="244">
        <v>1</v>
      </c>
      <c r="DS38" s="222"/>
      <c r="DT38" s="222"/>
      <c r="DU38" s="222"/>
      <c r="DV38" s="222"/>
      <c r="DW38" s="244">
        <v>1</v>
      </c>
      <c r="DX38" s="222"/>
      <c r="DY38" s="222"/>
      <c r="DZ38" s="222"/>
      <c r="EA38" s="222"/>
      <c r="EB38" s="244">
        <v>1</v>
      </c>
      <c r="EC38" s="222"/>
      <c r="ED38" s="222"/>
      <c r="EE38" s="222"/>
      <c r="EF38" s="222"/>
      <c r="EG38" s="244">
        <v>1</v>
      </c>
      <c r="EH38" s="222"/>
      <c r="EI38" s="222"/>
      <c r="EJ38" s="222"/>
      <c r="EK38" s="222"/>
      <c r="EL38" s="244">
        <v>1</v>
      </c>
      <c r="EM38" s="242"/>
      <c r="EN38" s="242"/>
      <c r="EO38" s="242"/>
      <c r="EP38" s="242"/>
      <c r="EQ38" s="244">
        <v>0</v>
      </c>
      <c r="ER38" s="242"/>
      <c r="ES38" s="242"/>
      <c r="ET38" s="242"/>
      <c r="EU38" s="242"/>
      <c r="EV38" s="244">
        <v>0</v>
      </c>
      <c r="EW38" s="242"/>
      <c r="EX38" s="242"/>
      <c r="EY38" s="242"/>
      <c r="EZ38" s="242"/>
      <c r="FA38" s="244">
        <v>0</v>
      </c>
      <c r="FB38" s="222"/>
      <c r="FC38" s="222"/>
      <c r="FD38" s="222"/>
      <c r="FE38" s="222"/>
      <c r="FF38" s="223">
        <f t="shared" si="2"/>
        <v>1</v>
      </c>
      <c r="FG38" s="90">
        <f t="shared" si="3"/>
        <v>26.83</v>
      </c>
      <c r="FH38" s="231">
        <f t="shared" si="0"/>
        <v>25.83</v>
      </c>
      <c r="FI38" s="235">
        <f t="shared" si="4"/>
        <v>10</v>
      </c>
      <c r="FJ38" s="235">
        <f t="shared" si="4"/>
        <v>3</v>
      </c>
      <c r="FK38" s="235">
        <f t="shared" si="4"/>
        <v>0</v>
      </c>
      <c r="FL38" s="235">
        <f t="shared" si="4"/>
        <v>0</v>
      </c>
      <c r="FM38" s="240"/>
      <c r="FN38" s="240"/>
      <c r="FO38" s="232"/>
      <c r="FP38" s="233"/>
      <c r="FQ38" s="234"/>
    </row>
    <row r="39" spans="1:173" ht="15.75" thickBot="1" x14ac:dyDescent="0.3">
      <c r="A39" s="88" t="s">
        <v>124</v>
      </c>
      <c r="B39" s="81">
        <v>34</v>
      </c>
      <c r="C39" s="85" t="s">
        <v>60</v>
      </c>
      <c r="D39" s="81">
        <v>40816865</v>
      </c>
      <c r="E39" s="83">
        <v>43617</v>
      </c>
      <c r="F39" s="84" t="s">
        <v>15</v>
      </c>
      <c r="G39" s="244">
        <v>1</v>
      </c>
      <c r="H39" s="222">
        <v>2</v>
      </c>
      <c r="I39" s="222"/>
      <c r="J39" s="222"/>
      <c r="K39" s="222">
        <v>1</v>
      </c>
      <c r="L39" s="244">
        <v>1</v>
      </c>
      <c r="M39" s="222">
        <v>2</v>
      </c>
      <c r="N39" s="222">
        <v>1</v>
      </c>
      <c r="O39" s="222"/>
      <c r="P39" s="222">
        <v>2</v>
      </c>
      <c r="Q39" s="244">
        <v>1</v>
      </c>
      <c r="R39" s="222">
        <v>0.5</v>
      </c>
      <c r="S39" s="222"/>
      <c r="T39" s="222"/>
      <c r="U39" s="222"/>
      <c r="V39" s="244">
        <v>1</v>
      </c>
      <c r="W39" s="222"/>
      <c r="X39" s="222"/>
      <c r="Y39" s="222"/>
      <c r="Z39" s="222"/>
      <c r="AA39" s="244">
        <v>1</v>
      </c>
      <c r="AB39" s="222">
        <v>2</v>
      </c>
      <c r="AC39" s="222">
        <v>1</v>
      </c>
      <c r="AD39" s="222"/>
      <c r="AE39" s="222"/>
      <c r="AF39" s="244">
        <v>1</v>
      </c>
      <c r="AG39" s="222">
        <v>1</v>
      </c>
      <c r="AH39" s="222"/>
      <c r="AI39" s="222"/>
      <c r="AJ39" s="222"/>
      <c r="AK39" s="244">
        <v>1</v>
      </c>
      <c r="AL39" s="222">
        <v>2</v>
      </c>
      <c r="AM39" s="222">
        <v>1</v>
      </c>
      <c r="AN39" s="222"/>
      <c r="AO39" s="222"/>
      <c r="AP39" s="244">
        <v>1</v>
      </c>
      <c r="AQ39" s="222"/>
      <c r="AR39" s="222"/>
      <c r="AS39" s="222"/>
      <c r="AT39" s="222"/>
      <c r="AU39" s="244">
        <v>1</v>
      </c>
      <c r="AV39" s="222"/>
      <c r="AW39" s="222"/>
      <c r="AX39" s="222"/>
      <c r="AY39" s="222"/>
      <c r="AZ39" s="244">
        <v>1</v>
      </c>
      <c r="BA39" s="222">
        <v>1</v>
      </c>
      <c r="BB39" s="222"/>
      <c r="BC39" s="222"/>
      <c r="BD39" s="222"/>
      <c r="BE39" s="244">
        <v>1</v>
      </c>
      <c r="BF39" s="222"/>
      <c r="BG39" s="222"/>
      <c r="BH39" s="222"/>
      <c r="BI39" s="222"/>
      <c r="BJ39" s="244">
        <v>1</v>
      </c>
      <c r="BK39" s="222">
        <v>0.5</v>
      </c>
      <c r="BL39" s="222"/>
      <c r="BM39" s="222"/>
      <c r="BN39" s="222"/>
      <c r="BO39" s="244">
        <v>1</v>
      </c>
      <c r="BP39" s="222"/>
      <c r="BQ39" s="222"/>
      <c r="BR39" s="222"/>
      <c r="BS39" s="222"/>
      <c r="BT39" s="244">
        <v>1</v>
      </c>
      <c r="BU39" s="222"/>
      <c r="BV39" s="222"/>
      <c r="BW39" s="222"/>
      <c r="BX39" s="222"/>
      <c r="BY39" s="244">
        <v>1</v>
      </c>
      <c r="BZ39" s="222"/>
      <c r="CA39" s="222"/>
      <c r="CB39" s="222"/>
      <c r="CC39" s="222"/>
      <c r="CD39" s="244">
        <v>1</v>
      </c>
      <c r="CE39" s="222"/>
      <c r="CF39" s="222"/>
      <c r="CG39" s="222"/>
      <c r="CH39" s="222"/>
      <c r="CI39" s="244">
        <v>1</v>
      </c>
      <c r="CJ39" s="222"/>
      <c r="CK39" s="222"/>
      <c r="CL39" s="222"/>
      <c r="CM39" s="222"/>
      <c r="CN39" s="244">
        <v>1</v>
      </c>
      <c r="CO39" s="222"/>
      <c r="CP39" s="222"/>
      <c r="CQ39" s="222"/>
      <c r="CR39" s="222"/>
      <c r="CS39" s="244">
        <v>1</v>
      </c>
      <c r="CT39" s="222">
        <v>2</v>
      </c>
      <c r="CU39" s="222">
        <v>1</v>
      </c>
      <c r="CV39" s="222"/>
      <c r="CW39" s="222"/>
      <c r="CX39" s="244">
        <v>1</v>
      </c>
      <c r="CY39" s="222">
        <v>2</v>
      </c>
      <c r="CZ39" s="222">
        <v>1</v>
      </c>
      <c r="DA39" s="222"/>
      <c r="DB39" s="222"/>
      <c r="DC39" s="244">
        <v>1</v>
      </c>
      <c r="DD39" s="222">
        <v>2</v>
      </c>
      <c r="DE39" s="222">
        <v>1</v>
      </c>
      <c r="DF39" s="222"/>
      <c r="DG39" s="222"/>
      <c r="DH39" s="244">
        <v>1</v>
      </c>
      <c r="DI39" s="222">
        <v>2</v>
      </c>
      <c r="DJ39" s="222">
        <v>1</v>
      </c>
      <c r="DK39" s="222"/>
      <c r="DL39" s="222"/>
      <c r="DM39" s="244">
        <v>1</v>
      </c>
      <c r="DN39" s="222">
        <v>2</v>
      </c>
      <c r="DO39" s="222">
        <v>1</v>
      </c>
      <c r="DP39" s="222"/>
      <c r="DQ39" s="222"/>
      <c r="DR39" s="244">
        <v>1</v>
      </c>
      <c r="DS39" s="222">
        <v>1.5</v>
      </c>
      <c r="DT39" s="222"/>
      <c r="DU39" s="222"/>
      <c r="DV39" s="222"/>
      <c r="DW39" s="244">
        <v>1</v>
      </c>
      <c r="DX39" s="222"/>
      <c r="DY39" s="222"/>
      <c r="DZ39" s="222"/>
      <c r="EA39" s="222"/>
      <c r="EB39" s="244">
        <v>1</v>
      </c>
      <c r="EC39" s="222"/>
      <c r="ED39" s="222"/>
      <c r="EE39" s="222"/>
      <c r="EF39" s="222"/>
      <c r="EG39" s="244">
        <v>1</v>
      </c>
      <c r="EH39" s="222"/>
      <c r="EI39" s="222"/>
      <c r="EJ39" s="222"/>
      <c r="EK39" s="222"/>
      <c r="EL39" s="244">
        <v>1</v>
      </c>
      <c r="EM39" s="242"/>
      <c r="EN39" s="242"/>
      <c r="EO39" s="242"/>
      <c r="EP39" s="242"/>
      <c r="EQ39" s="244">
        <v>1</v>
      </c>
      <c r="ER39" s="242">
        <v>1</v>
      </c>
      <c r="ES39" s="242"/>
      <c r="ET39" s="242"/>
      <c r="EU39" s="242">
        <v>1</v>
      </c>
      <c r="EV39" s="244">
        <v>1</v>
      </c>
      <c r="EW39" s="242">
        <v>1</v>
      </c>
      <c r="EX39" s="242"/>
      <c r="EY39" s="242"/>
      <c r="EZ39" s="242">
        <v>1</v>
      </c>
      <c r="FA39" s="244">
        <v>1</v>
      </c>
      <c r="FB39" s="222"/>
      <c r="FC39" s="222"/>
      <c r="FD39" s="222"/>
      <c r="FE39" s="222"/>
      <c r="FF39" s="223">
        <f t="shared" si="2"/>
        <v>0</v>
      </c>
      <c r="FG39" s="90">
        <f t="shared" si="3"/>
        <v>30</v>
      </c>
      <c r="FH39" s="231">
        <f t="shared" si="0"/>
        <v>30</v>
      </c>
      <c r="FI39" s="235">
        <f t="shared" si="4"/>
        <v>24.5</v>
      </c>
      <c r="FJ39" s="235">
        <f t="shared" si="4"/>
        <v>8</v>
      </c>
      <c r="FK39" s="235">
        <f t="shared" si="4"/>
        <v>0</v>
      </c>
      <c r="FL39" s="235">
        <f t="shared" si="4"/>
        <v>5</v>
      </c>
      <c r="FM39" s="240"/>
      <c r="FN39" s="240"/>
      <c r="FO39" s="232"/>
      <c r="FP39" s="233"/>
      <c r="FQ39" s="234"/>
    </row>
    <row r="40" spans="1:173" ht="15.75" thickBot="1" x14ac:dyDescent="0.3">
      <c r="A40" s="88" t="s">
        <v>126</v>
      </c>
      <c r="B40" s="113">
        <v>35</v>
      </c>
      <c r="C40" s="85" t="s">
        <v>61</v>
      </c>
      <c r="D40" s="81">
        <v>45582179</v>
      </c>
      <c r="E40" s="83">
        <v>43617</v>
      </c>
      <c r="F40" s="84" t="s">
        <v>15</v>
      </c>
      <c r="G40" s="244">
        <v>1</v>
      </c>
      <c r="H40" s="222">
        <v>2</v>
      </c>
      <c r="I40" s="222"/>
      <c r="J40" s="222"/>
      <c r="K40" s="222"/>
      <c r="L40" s="244">
        <v>1</v>
      </c>
      <c r="M40" s="222"/>
      <c r="N40" s="222"/>
      <c r="O40" s="222"/>
      <c r="P40" s="222"/>
      <c r="Q40" s="244">
        <v>1</v>
      </c>
      <c r="R40" s="222"/>
      <c r="S40" s="222"/>
      <c r="T40" s="222"/>
      <c r="U40" s="222"/>
      <c r="V40" s="244">
        <v>1</v>
      </c>
      <c r="W40" s="222"/>
      <c r="X40" s="222"/>
      <c r="Y40" s="222"/>
      <c r="Z40" s="222"/>
      <c r="AA40" s="244">
        <v>1</v>
      </c>
      <c r="AB40" s="222"/>
      <c r="AC40" s="222"/>
      <c r="AD40" s="222"/>
      <c r="AE40" s="222"/>
      <c r="AF40" s="244">
        <v>1</v>
      </c>
      <c r="AG40" s="222"/>
      <c r="AH40" s="222"/>
      <c r="AI40" s="222"/>
      <c r="AJ40" s="222"/>
      <c r="AK40" s="244">
        <v>1</v>
      </c>
      <c r="AL40" s="222"/>
      <c r="AM40" s="222"/>
      <c r="AN40" s="222"/>
      <c r="AO40" s="222"/>
      <c r="AP40" s="244">
        <v>1</v>
      </c>
      <c r="AQ40" s="222"/>
      <c r="AR40" s="222"/>
      <c r="AS40" s="222"/>
      <c r="AT40" s="222"/>
      <c r="AU40" s="244">
        <v>1</v>
      </c>
      <c r="AV40" s="222"/>
      <c r="AW40" s="222"/>
      <c r="AX40" s="222"/>
      <c r="AY40" s="222"/>
      <c r="AZ40" s="244">
        <v>1</v>
      </c>
      <c r="BA40" s="222"/>
      <c r="BB40" s="222"/>
      <c r="BC40" s="222"/>
      <c r="BD40" s="222"/>
      <c r="BE40" s="244">
        <v>1</v>
      </c>
      <c r="BF40" s="222"/>
      <c r="BG40" s="222"/>
      <c r="BH40" s="222"/>
      <c r="BI40" s="222"/>
      <c r="BJ40" s="244">
        <v>1</v>
      </c>
      <c r="BK40" s="222"/>
      <c r="BL40" s="222"/>
      <c r="BM40" s="222"/>
      <c r="BN40" s="222"/>
      <c r="BO40" s="244">
        <v>1</v>
      </c>
      <c r="BP40" s="222"/>
      <c r="BQ40" s="222"/>
      <c r="BR40" s="222"/>
      <c r="BS40" s="222"/>
      <c r="BT40" s="244">
        <v>1</v>
      </c>
      <c r="BU40" s="222"/>
      <c r="BV40" s="222"/>
      <c r="BW40" s="222"/>
      <c r="BX40" s="222"/>
      <c r="BY40" s="244">
        <v>1</v>
      </c>
      <c r="BZ40" s="222"/>
      <c r="CA40" s="222"/>
      <c r="CB40" s="222"/>
      <c r="CC40" s="222"/>
      <c r="CD40" s="244">
        <v>1</v>
      </c>
      <c r="CE40" s="222">
        <v>1</v>
      </c>
      <c r="CF40" s="222"/>
      <c r="CG40" s="222"/>
      <c r="CH40" s="222"/>
      <c r="CI40" s="244">
        <v>1</v>
      </c>
      <c r="CJ40" s="222">
        <v>2</v>
      </c>
      <c r="CK40" s="222">
        <v>1</v>
      </c>
      <c r="CL40" s="222"/>
      <c r="CM40" s="222"/>
      <c r="CN40" s="244">
        <v>1</v>
      </c>
      <c r="CO40" s="222"/>
      <c r="CP40" s="222"/>
      <c r="CQ40" s="222"/>
      <c r="CR40" s="222"/>
      <c r="CS40" s="244">
        <v>1</v>
      </c>
      <c r="CT40" s="222">
        <v>1</v>
      </c>
      <c r="CU40" s="222"/>
      <c r="CV40" s="222"/>
      <c r="CW40" s="222"/>
      <c r="CX40" s="244">
        <v>1</v>
      </c>
      <c r="CY40" s="222">
        <v>2</v>
      </c>
      <c r="CZ40" s="222"/>
      <c r="DA40" s="222"/>
      <c r="DB40" s="222"/>
      <c r="DC40" s="244">
        <v>1</v>
      </c>
      <c r="DD40" s="222">
        <v>2</v>
      </c>
      <c r="DE40" s="222">
        <v>1</v>
      </c>
      <c r="DF40" s="222"/>
      <c r="DG40" s="222"/>
      <c r="DH40" s="244">
        <v>1</v>
      </c>
      <c r="DI40" s="222">
        <v>2</v>
      </c>
      <c r="DJ40" s="222">
        <v>1</v>
      </c>
      <c r="DK40" s="222"/>
      <c r="DL40" s="222"/>
      <c r="DM40" s="244">
        <v>1</v>
      </c>
      <c r="DN40" s="222">
        <v>2</v>
      </c>
      <c r="DO40" s="222"/>
      <c r="DP40" s="222"/>
      <c r="DQ40" s="222"/>
      <c r="DR40" s="244">
        <v>1</v>
      </c>
      <c r="DS40" s="222">
        <v>1</v>
      </c>
      <c r="DT40" s="222"/>
      <c r="DU40" s="222"/>
      <c r="DV40" s="222"/>
      <c r="DW40" s="244">
        <v>1</v>
      </c>
      <c r="DX40" s="222"/>
      <c r="DY40" s="222"/>
      <c r="DZ40" s="222"/>
      <c r="EA40" s="222"/>
      <c r="EB40" s="244">
        <v>1</v>
      </c>
      <c r="EC40" s="222">
        <v>1</v>
      </c>
      <c r="ED40" s="222"/>
      <c r="EE40" s="222"/>
      <c r="EF40" s="222"/>
      <c r="EG40" s="244">
        <v>1</v>
      </c>
      <c r="EH40" s="222"/>
      <c r="EI40" s="222"/>
      <c r="EJ40" s="222"/>
      <c r="EK40" s="222"/>
      <c r="EL40" s="244">
        <v>1</v>
      </c>
      <c r="EM40" s="242"/>
      <c r="EN40" s="242"/>
      <c r="EO40" s="242"/>
      <c r="EP40" s="242"/>
      <c r="EQ40" s="244">
        <v>1</v>
      </c>
      <c r="ER40" s="242">
        <v>1</v>
      </c>
      <c r="ES40" s="242"/>
      <c r="ET40" s="242"/>
      <c r="EU40" s="242"/>
      <c r="EV40" s="244">
        <v>1</v>
      </c>
      <c r="EW40" s="242">
        <v>2</v>
      </c>
      <c r="EX40" s="242"/>
      <c r="EY40" s="242"/>
      <c r="EZ40" s="242"/>
      <c r="FA40" s="244">
        <v>1</v>
      </c>
      <c r="FB40" s="222"/>
      <c r="FC40" s="222"/>
      <c r="FD40" s="222"/>
      <c r="FE40" s="222"/>
      <c r="FF40" s="223">
        <f t="shared" si="2"/>
        <v>0</v>
      </c>
      <c r="FG40" s="90">
        <f t="shared" si="3"/>
        <v>30</v>
      </c>
      <c r="FH40" s="231">
        <f t="shared" si="0"/>
        <v>30</v>
      </c>
      <c r="FI40" s="235">
        <f t="shared" si="4"/>
        <v>19</v>
      </c>
      <c r="FJ40" s="235">
        <f t="shared" si="4"/>
        <v>3</v>
      </c>
      <c r="FK40" s="235">
        <f t="shared" si="4"/>
        <v>0</v>
      </c>
      <c r="FL40" s="235">
        <f t="shared" si="4"/>
        <v>0</v>
      </c>
      <c r="FM40" s="240"/>
      <c r="FN40" s="240"/>
      <c r="FO40" s="232"/>
      <c r="FP40" s="233"/>
      <c r="FQ40" s="234"/>
    </row>
    <row r="41" spans="1:173" ht="15.75" thickBot="1" x14ac:dyDescent="0.3">
      <c r="A41" s="88" t="s">
        <v>125</v>
      </c>
      <c r="B41" s="81">
        <v>36</v>
      </c>
      <c r="C41" s="85" t="s">
        <v>62</v>
      </c>
      <c r="D41" s="81">
        <v>43968133</v>
      </c>
      <c r="E41" s="83">
        <v>43617</v>
      </c>
      <c r="F41" s="84" t="s">
        <v>15</v>
      </c>
      <c r="G41" s="244">
        <v>1</v>
      </c>
      <c r="H41" s="222">
        <v>2</v>
      </c>
      <c r="I41" s="222">
        <v>2</v>
      </c>
      <c r="J41" s="222"/>
      <c r="K41" s="222">
        <v>8</v>
      </c>
      <c r="L41" s="244">
        <v>1</v>
      </c>
      <c r="M41" s="222">
        <v>2</v>
      </c>
      <c r="N41" s="222">
        <v>2</v>
      </c>
      <c r="O41" s="222"/>
      <c r="P41" s="222">
        <v>8</v>
      </c>
      <c r="Q41" s="244">
        <v>1</v>
      </c>
      <c r="R41" s="222">
        <v>2</v>
      </c>
      <c r="S41" s="222">
        <v>2</v>
      </c>
      <c r="T41" s="222"/>
      <c r="U41" s="222">
        <v>8</v>
      </c>
      <c r="V41" s="244">
        <v>1</v>
      </c>
      <c r="W41" s="222"/>
      <c r="X41" s="222"/>
      <c r="Y41" s="222"/>
      <c r="Z41" s="222"/>
      <c r="AA41" s="244">
        <v>1</v>
      </c>
      <c r="AB41" s="222">
        <v>2</v>
      </c>
      <c r="AC41" s="222">
        <v>2</v>
      </c>
      <c r="AD41" s="222"/>
      <c r="AE41" s="222">
        <v>8</v>
      </c>
      <c r="AF41" s="244">
        <v>1</v>
      </c>
      <c r="AG41" s="222">
        <v>2</v>
      </c>
      <c r="AH41" s="222">
        <v>2</v>
      </c>
      <c r="AI41" s="222"/>
      <c r="AJ41" s="222">
        <v>8</v>
      </c>
      <c r="AK41" s="244">
        <v>1</v>
      </c>
      <c r="AL41" s="222">
        <v>2</v>
      </c>
      <c r="AM41" s="222">
        <v>2</v>
      </c>
      <c r="AN41" s="222"/>
      <c r="AO41" s="222">
        <v>8</v>
      </c>
      <c r="AP41" s="244">
        <v>1</v>
      </c>
      <c r="AQ41" s="222"/>
      <c r="AR41" s="222"/>
      <c r="AS41" s="222">
        <v>12</v>
      </c>
      <c r="AT41" s="222">
        <v>8</v>
      </c>
      <c r="AU41" s="244">
        <v>1</v>
      </c>
      <c r="AV41" s="222"/>
      <c r="AW41" s="222"/>
      <c r="AX41" s="222"/>
      <c r="AY41" s="222"/>
      <c r="AZ41" s="244">
        <v>1</v>
      </c>
      <c r="BA41" s="222">
        <v>2</v>
      </c>
      <c r="BB41" s="222">
        <v>2</v>
      </c>
      <c r="BC41" s="222"/>
      <c r="BD41" s="222">
        <v>8</v>
      </c>
      <c r="BE41" s="244">
        <v>1</v>
      </c>
      <c r="BF41" s="222"/>
      <c r="BG41" s="222"/>
      <c r="BH41" s="222"/>
      <c r="BI41" s="222"/>
      <c r="BJ41" s="244">
        <v>1</v>
      </c>
      <c r="BK41" s="222">
        <v>2</v>
      </c>
      <c r="BL41" s="222">
        <v>1</v>
      </c>
      <c r="BM41" s="222"/>
      <c r="BN41" s="222"/>
      <c r="BO41" s="244">
        <v>1</v>
      </c>
      <c r="BP41" s="222">
        <v>2</v>
      </c>
      <c r="BQ41" s="222"/>
      <c r="BR41" s="222"/>
      <c r="BS41" s="222"/>
      <c r="BT41" s="244">
        <v>1</v>
      </c>
      <c r="BU41" s="222">
        <v>2</v>
      </c>
      <c r="BV41" s="222">
        <v>1</v>
      </c>
      <c r="BW41" s="222"/>
      <c r="BX41" s="222"/>
      <c r="BY41" s="244">
        <v>1</v>
      </c>
      <c r="BZ41" s="222">
        <v>2</v>
      </c>
      <c r="CA41" s="222">
        <v>1</v>
      </c>
      <c r="CB41" s="222"/>
      <c r="CC41" s="222"/>
      <c r="CD41" s="244">
        <v>1</v>
      </c>
      <c r="CE41" s="222">
        <v>2</v>
      </c>
      <c r="CF41" s="222">
        <v>1</v>
      </c>
      <c r="CG41" s="222"/>
      <c r="CH41" s="222"/>
      <c r="CI41" s="244">
        <v>1</v>
      </c>
      <c r="CJ41" s="222">
        <v>2</v>
      </c>
      <c r="CK41" s="222">
        <v>1</v>
      </c>
      <c r="CL41" s="222"/>
      <c r="CM41" s="222"/>
      <c r="CN41" s="244">
        <v>1</v>
      </c>
      <c r="CO41" s="222"/>
      <c r="CP41" s="222"/>
      <c r="CQ41" s="222"/>
      <c r="CR41" s="222"/>
      <c r="CS41" s="244">
        <v>1</v>
      </c>
      <c r="CT41" s="222"/>
      <c r="CU41" s="222"/>
      <c r="CV41" s="222"/>
      <c r="CW41" s="222"/>
      <c r="CX41" s="244">
        <v>1</v>
      </c>
      <c r="CY41" s="222"/>
      <c r="CZ41" s="222"/>
      <c r="DA41" s="222"/>
      <c r="DB41" s="222"/>
      <c r="DC41" s="244">
        <v>1</v>
      </c>
      <c r="DD41" s="222"/>
      <c r="DE41" s="222"/>
      <c r="DF41" s="222"/>
      <c r="DG41" s="222"/>
      <c r="DH41" s="244">
        <v>1</v>
      </c>
      <c r="DI41" s="222"/>
      <c r="DJ41" s="222"/>
      <c r="DK41" s="222"/>
      <c r="DL41" s="222"/>
      <c r="DM41" s="244">
        <v>1</v>
      </c>
      <c r="DN41" s="222"/>
      <c r="DO41" s="222"/>
      <c r="DP41" s="222"/>
      <c r="DQ41" s="222"/>
      <c r="DR41" s="244">
        <v>1</v>
      </c>
      <c r="DS41" s="222">
        <v>2</v>
      </c>
      <c r="DT41" s="222">
        <v>1</v>
      </c>
      <c r="DU41" s="222"/>
      <c r="DV41" s="222"/>
      <c r="DW41" s="244">
        <v>1</v>
      </c>
      <c r="DX41" s="222"/>
      <c r="DY41" s="222"/>
      <c r="DZ41" s="222"/>
      <c r="EA41" s="222"/>
      <c r="EB41" s="244">
        <v>1</v>
      </c>
      <c r="EC41" s="222">
        <v>2</v>
      </c>
      <c r="ED41" s="222">
        <v>1</v>
      </c>
      <c r="EE41" s="222"/>
      <c r="EF41" s="222"/>
      <c r="EG41" s="244">
        <v>1</v>
      </c>
      <c r="EH41" s="222">
        <v>2</v>
      </c>
      <c r="EI41" s="222">
        <v>1</v>
      </c>
      <c r="EJ41" s="222"/>
      <c r="EK41" s="222"/>
      <c r="EL41" s="244">
        <v>1</v>
      </c>
      <c r="EM41" s="242">
        <v>2</v>
      </c>
      <c r="EN41" s="242">
        <v>1</v>
      </c>
      <c r="EO41" s="242"/>
      <c r="EP41" s="242"/>
      <c r="EQ41" s="244">
        <v>1</v>
      </c>
      <c r="ER41" s="242">
        <v>2</v>
      </c>
      <c r="ES41" s="242">
        <v>1</v>
      </c>
      <c r="ET41" s="242"/>
      <c r="EU41" s="242"/>
      <c r="EV41" s="244">
        <v>1</v>
      </c>
      <c r="EW41" s="242">
        <v>2</v>
      </c>
      <c r="EX41" s="242">
        <v>1</v>
      </c>
      <c r="EY41" s="242"/>
      <c r="EZ41" s="242"/>
      <c r="FA41" s="244">
        <v>1</v>
      </c>
      <c r="FB41" s="222">
        <v>2</v>
      </c>
      <c r="FC41" s="222">
        <v>1</v>
      </c>
      <c r="FD41" s="222"/>
      <c r="FE41" s="222"/>
      <c r="FF41" s="223">
        <f t="shared" si="2"/>
        <v>0</v>
      </c>
      <c r="FG41" s="90">
        <f t="shared" si="3"/>
        <v>30</v>
      </c>
      <c r="FH41" s="231">
        <f t="shared" si="0"/>
        <v>30</v>
      </c>
      <c r="FI41" s="235">
        <f t="shared" si="4"/>
        <v>40</v>
      </c>
      <c r="FJ41" s="235">
        <f t="shared" si="4"/>
        <v>26</v>
      </c>
      <c r="FK41" s="235">
        <f t="shared" si="4"/>
        <v>12</v>
      </c>
      <c r="FL41" s="235">
        <f t="shared" si="4"/>
        <v>64</v>
      </c>
      <c r="FM41" s="240">
        <v>100</v>
      </c>
      <c r="FN41" s="240"/>
      <c r="FO41" s="232"/>
      <c r="FP41" s="233"/>
      <c r="FQ41" s="234"/>
    </row>
    <row r="42" spans="1:173" ht="15.75" thickBot="1" x14ac:dyDescent="0.3">
      <c r="A42" s="88" t="s">
        <v>124</v>
      </c>
      <c r="B42" s="113">
        <v>37</v>
      </c>
      <c r="C42" s="85" t="s">
        <v>63</v>
      </c>
      <c r="D42" s="81">
        <v>47410160</v>
      </c>
      <c r="E42" s="83">
        <v>43617</v>
      </c>
      <c r="F42" s="84" t="s">
        <v>15</v>
      </c>
      <c r="G42" s="244">
        <v>1</v>
      </c>
      <c r="H42" s="222"/>
      <c r="I42" s="222"/>
      <c r="J42" s="222"/>
      <c r="K42" s="222"/>
      <c r="L42" s="244">
        <v>1</v>
      </c>
      <c r="M42" s="222"/>
      <c r="N42" s="222"/>
      <c r="O42" s="222"/>
      <c r="P42" s="222"/>
      <c r="Q42" s="244">
        <v>1</v>
      </c>
      <c r="R42" s="222">
        <v>1</v>
      </c>
      <c r="S42" s="222"/>
      <c r="T42" s="222"/>
      <c r="U42" s="222"/>
      <c r="V42" s="244">
        <v>1</v>
      </c>
      <c r="W42" s="222"/>
      <c r="X42" s="222"/>
      <c r="Y42" s="222"/>
      <c r="Z42" s="222"/>
      <c r="AA42" s="244">
        <v>1</v>
      </c>
      <c r="AB42" s="222">
        <v>2</v>
      </c>
      <c r="AC42" s="222">
        <v>1</v>
      </c>
      <c r="AD42" s="222"/>
      <c r="AE42" s="222">
        <v>2</v>
      </c>
      <c r="AF42" s="244">
        <v>1</v>
      </c>
      <c r="AG42" s="222">
        <v>2</v>
      </c>
      <c r="AH42" s="222"/>
      <c r="AI42" s="222"/>
      <c r="AJ42" s="222">
        <v>1</v>
      </c>
      <c r="AK42" s="244">
        <v>1</v>
      </c>
      <c r="AL42" s="222">
        <v>2</v>
      </c>
      <c r="AM42" s="222">
        <v>1</v>
      </c>
      <c r="AN42" s="222"/>
      <c r="AO42" s="222">
        <v>2</v>
      </c>
      <c r="AP42" s="244">
        <v>1</v>
      </c>
      <c r="AQ42" s="222"/>
      <c r="AR42" s="222"/>
      <c r="AS42" s="222"/>
      <c r="AT42" s="222"/>
      <c r="AU42" s="244">
        <v>1</v>
      </c>
      <c r="AV42" s="222"/>
      <c r="AW42" s="222"/>
      <c r="AX42" s="222"/>
      <c r="AY42" s="222"/>
      <c r="AZ42" s="244">
        <v>1</v>
      </c>
      <c r="BA42" s="222">
        <v>1</v>
      </c>
      <c r="BB42" s="222"/>
      <c r="BC42" s="222"/>
      <c r="BD42" s="222"/>
      <c r="BE42" s="244">
        <v>1</v>
      </c>
      <c r="BF42" s="222"/>
      <c r="BG42" s="222"/>
      <c r="BH42" s="222"/>
      <c r="BI42" s="222"/>
      <c r="BJ42" s="244">
        <v>1</v>
      </c>
      <c r="BK42" s="222"/>
      <c r="BL42" s="222"/>
      <c r="BM42" s="222"/>
      <c r="BN42" s="222"/>
      <c r="BO42" s="244">
        <v>1</v>
      </c>
      <c r="BP42" s="222"/>
      <c r="BQ42" s="222"/>
      <c r="BR42" s="222"/>
      <c r="BS42" s="222"/>
      <c r="BT42" s="244">
        <v>1</v>
      </c>
      <c r="BU42" s="222"/>
      <c r="BV42" s="222"/>
      <c r="BW42" s="222"/>
      <c r="BX42" s="222"/>
      <c r="BY42" s="244">
        <v>0.63</v>
      </c>
      <c r="BZ42" s="222"/>
      <c r="CA42" s="222"/>
      <c r="CB42" s="222"/>
      <c r="CC42" s="222"/>
      <c r="CD42" s="244">
        <v>1</v>
      </c>
      <c r="CE42" s="222"/>
      <c r="CF42" s="222"/>
      <c r="CG42" s="222"/>
      <c r="CH42" s="222"/>
      <c r="CI42" s="244">
        <v>1</v>
      </c>
      <c r="CJ42" s="222">
        <v>2</v>
      </c>
      <c r="CK42" s="222"/>
      <c r="CL42" s="222"/>
      <c r="CM42" s="222"/>
      <c r="CN42" s="244">
        <v>1</v>
      </c>
      <c r="CO42" s="222"/>
      <c r="CP42" s="222"/>
      <c r="CQ42" s="222"/>
      <c r="CR42" s="222"/>
      <c r="CS42" s="244">
        <v>1</v>
      </c>
      <c r="CT42" s="222"/>
      <c r="CU42" s="222"/>
      <c r="CV42" s="222"/>
      <c r="CW42" s="222"/>
      <c r="CX42" s="244">
        <v>1</v>
      </c>
      <c r="CY42" s="222"/>
      <c r="CZ42" s="222"/>
      <c r="DA42" s="222"/>
      <c r="DB42" s="222"/>
      <c r="DC42" s="244">
        <v>1</v>
      </c>
      <c r="DD42" s="222">
        <v>0.5</v>
      </c>
      <c r="DE42" s="222"/>
      <c r="DF42" s="222"/>
      <c r="DG42" s="222">
        <v>0.5</v>
      </c>
      <c r="DH42" s="244">
        <v>1</v>
      </c>
      <c r="DI42" s="222">
        <v>0.5</v>
      </c>
      <c r="DJ42" s="222"/>
      <c r="DK42" s="222"/>
      <c r="DL42" s="222">
        <v>0.5</v>
      </c>
      <c r="DM42" s="244">
        <v>1</v>
      </c>
      <c r="DN42" s="222"/>
      <c r="DO42" s="222"/>
      <c r="DP42" s="222"/>
      <c r="DQ42" s="222"/>
      <c r="DR42" s="244">
        <v>1</v>
      </c>
      <c r="DS42" s="222"/>
      <c r="DT42" s="222"/>
      <c r="DU42" s="222"/>
      <c r="DV42" s="222"/>
      <c r="DW42" s="244">
        <v>1</v>
      </c>
      <c r="DX42" s="222"/>
      <c r="DY42" s="222"/>
      <c r="DZ42" s="222"/>
      <c r="EA42" s="222"/>
      <c r="EB42" s="244">
        <v>1</v>
      </c>
      <c r="EC42" s="222"/>
      <c r="ED42" s="222"/>
      <c r="EE42" s="222"/>
      <c r="EF42" s="222"/>
      <c r="EG42" s="244">
        <v>1</v>
      </c>
      <c r="EH42" s="222"/>
      <c r="EI42" s="222"/>
      <c r="EJ42" s="222"/>
      <c r="EK42" s="222"/>
      <c r="EL42" s="244">
        <v>1</v>
      </c>
      <c r="EM42" s="242">
        <v>1</v>
      </c>
      <c r="EN42" s="242"/>
      <c r="EO42" s="242"/>
      <c r="EP42" s="242"/>
      <c r="EQ42" s="244">
        <v>1</v>
      </c>
      <c r="ER42" s="242">
        <v>2</v>
      </c>
      <c r="ES42" s="242"/>
      <c r="ET42" s="242"/>
      <c r="EU42" s="242"/>
      <c r="EV42" s="244">
        <v>1</v>
      </c>
      <c r="EW42" s="242">
        <v>2</v>
      </c>
      <c r="EX42" s="242"/>
      <c r="EY42" s="242"/>
      <c r="EZ42" s="242"/>
      <c r="FA42" s="244">
        <v>1</v>
      </c>
      <c r="FB42" s="222"/>
      <c r="FC42" s="222"/>
      <c r="FD42" s="222"/>
      <c r="FE42" s="222"/>
      <c r="FF42" s="223">
        <f t="shared" si="2"/>
        <v>0</v>
      </c>
      <c r="FG42" s="90">
        <f t="shared" si="3"/>
        <v>29.63</v>
      </c>
      <c r="FH42" s="231">
        <f t="shared" si="0"/>
        <v>29.63</v>
      </c>
      <c r="FI42" s="235">
        <f t="shared" si="4"/>
        <v>16</v>
      </c>
      <c r="FJ42" s="235">
        <f t="shared" si="4"/>
        <v>2</v>
      </c>
      <c r="FK42" s="235">
        <f t="shared" si="4"/>
        <v>0</v>
      </c>
      <c r="FL42" s="235">
        <f t="shared" si="4"/>
        <v>6</v>
      </c>
      <c r="FM42" s="240"/>
      <c r="FN42" s="240"/>
      <c r="FO42" s="232"/>
      <c r="FP42" s="233"/>
      <c r="FQ42" s="234"/>
    </row>
    <row r="43" spans="1:173" ht="15.75" thickBot="1" x14ac:dyDescent="0.3">
      <c r="A43" s="88" t="s">
        <v>124</v>
      </c>
      <c r="B43" s="81">
        <v>38</v>
      </c>
      <c r="C43" s="85" t="s">
        <v>64</v>
      </c>
      <c r="D43" s="81">
        <v>41312502</v>
      </c>
      <c r="E43" s="83">
        <v>43617</v>
      </c>
      <c r="F43" s="84" t="s">
        <v>15</v>
      </c>
      <c r="G43" s="244">
        <v>1</v>
      </c>
      <c r="H43" s="222">
        <v>2</v>
      </c>
      <c r="I43" s="222">
        <v>1</v>
      </c>
      <c r="J43" s="222"/>
      <c r="K43" s="222"/>
      <c r="L43" s="244">
        <v>1</v>
      </c>
      <c r="M43" s="222">
        <v>2</v>
      </c>
      <c r="N43" s="222">
        <v>1</v>
      </c>
      <c r="O43" s="222"/>
      <c r="P43" s="222"/>
      <c r="Q43" s="244">
        <v>1</v>
      </c>
      <c r="R43" s="222">
        <v>1</v>
      </c>
      <c r="S43" s="222"/>
      <c r="T43" s="222"/>
      <c r="U43" s="222"/>
      <c r="V43" s="244">
        <v>1</v>
      </c>
      <c r="W43" s="222"/>
      <c r="X43" s="222"/>
      <c r="Y43" s="222"/>
      <c r="Z43" s="222"/>
      <c r="AA43" s="244">
        <v>1</v>
      </c>
      <c r="AB43" s="222">
        <v>2</v>
      </c>
      <c r="AC43" s="222">
        <v>1</v>
      </c>
      <c r="AD43" s="222"/>
      <c r="AE43" s="222">
        <v>2</v>
      </c>
      <c r="AF43" s="244">
        <v>0.88</v>
      </c>
      <c r="AG43" s="222"/>
      <c r="AH43" s="222"/>
      <c r="AI43" s="222"/>
      <c r="AJ43" s="222"/>
      <c r="AK43" s="244">
        <v>0</v>
      </c>
      <c r="AL43" s="222"/>
      <c r="AM43" s="222"/>
      <c r="AN43" s="222"/>
      <c r="AO43" s="222"/>
      <c r="AP43" s="244">
        <v>1</v>
      </c>
      <c r="AQ43" s="222"/>
      <c r="AR43" s="222"/>
      <c r="AS43" s="222"/>
      <c r="AT43" s="222"/>
      <c r="AU43" s="244">
        <v>1</v>
      </c>
      <c r="AV43" s="222"/>
      <c r="AW43" s="222"/>
      <c r="AX43" s="222"/>
      <c r="AY43" s="222"/>
      <c r="AZ43" s="244">
        <v>1</v>
      </c>
      <c r="BA43" s="222"/>
      <c r="BB43" s="222"/>
      <c r="BC43" s="222"/>
      <c r="BD43" s="222"/>
      <c r="BE43" s="244">
        <v>0.81</v>
      </c>
      <c r="BF43" s="222"/>
      <c r="BG43" s="222"/>
      <c r="BH43" s="222"/>
      <c r="BI43" s="222"/>
      <c r="BJ43" s="244">
        <v>1</v>
      </c>
      <c r="BK43" s="222"/>
      <c r="BL43" s="222"/>
      <c r="BM43" s="222"/>
      <c r="BN43" s="222"/>
      <c r="BO43" s="244">
        <v>1</v>
      </c>
      <c r="BP43" s="222"/>
      <c r="BQ43" s="222"/>
      <c r="BR43" s="222"/>
      <c r="BS43" s="222"/>
      <c r="BT43" s="244">
        <v>1</v>
      </c>
      <c r="BU43" s="222"/>
      <c r="BV43" s="222"/>
      <c r="BW43" s="222"/>
      <c r="BX43" s="222"/>
      <c r="BY43" s="244">
        <v>1</v>
      </c>
      <c r="BZ43" s="222"/>
      <c r="CA43" s="222"/>
      <c r="CB43" s="222"/>
      <c r="CC43" s="222"/>
      <c r="CD43" s="244">
        <v>1</v>
      </c>
      <c r="CE43" s="222"/>
      <c r="CF43" s="222"/>
      <c r="CG43" s="222"/>
      <c r="CH43" s="222"/>
      <c r="CI43" s="244">
        <v>1</v>
      </c>
      <c r="CJ43" s="222"/>
      <c r="CK43" s="222"/>
      <c r="CL43" s="222"/>
      <c r="CM43" s="222"/>
      <c r="CN43" s="244">
        <v>1</v>
      </c>
      <c r="CO43" s="222"/>
      <c r="CP43" s="222"/>
      <c r="CQ43" s="222"/>
      <c r="CR43" s="222"/>
      <c r="CS43" s="244">
        <v>1</v>
      </c>
      <c r="CT43" s="222"/>
      <c r="CU43" s="222"/>
      <c r="CV43" s="222"/>
      <c r="CW43" s="222"/>
      <c r="CX43" s="244">
        <v>1</v>
      </c>
      <c r="CY43" s="222"/>
      <c r="CZ43" s="222"/>
      <c r="DA43" s="222"/>
      <c r="DB43" s="222"/>
      <c r="DC43" s="244">
        <v>1</v>
      </c>
      <c r="DD43" s="222"/>
      <c r="DE43" s="222"/>
      <c r="DF43" s="222"/>
      <c r="DG43" s="222"/>
      <c r="DH43" s="244">
        <v>1</v>
      </c>
      <c r="DI43" s="222"/>
      <c r="DJ43" s="222"/>
      <c r="DK43" s="222"/>
      <c r="DL43" s="222"/>
      <c r="DM43" s="244">
        <v>1</v>
      </c>
      <c r="DN43" s="222"/>
      <c r="DO43" s="222"/>
      <c r="DP43" s="222"/>
      <c r="DQ43" s="222"/>
      <c r="DR43" s="244">
        <v>1</v>
      </c>
      <c r="DS43" s="222"/>
      <c r="DT43" s="222"/>
      <c r="DU43" s="222"/>
      <c r="DV43" s="222"/>
      <c r="DW43" s="244">
        <v>1</v>
      </c>
      <c r="DX43" s="222"/>
      <c r="DY43" s="222"/>
      <c r="DZ43" s="222"/>
      <c r="EA43" s="222"/>
      <c r="EB43" s="244">
        <v>1</v>
      </c>
      <c r="EC43" s="222"/>
      <c r="ED43" s="222"/>
      <c r="EE43" s="222"/>
      <c r="EF43" s="222"/>
      <c r="EG43" s="244">
        <v>1</v>
      </c>
      <c r="EH43" s="222"/>
      <c r="EI43" s="222"/>
      <c r="EJ43" s="222"/>
      <c r="EK43" s="222"/>
      <c r="EL43" s="244">
        <v>1</v>
      </c>
      <c r="EM43" s="242">
        <v>1</v>
      </c>
      <c r="EN43" s="242"/>
      <c r="EO43" s="242"/>
      <c r="EP43" s="242"/>
      <c r="EQ43" s="244">
        <v>1</v>
      </c>
      <c r="ER43" s="242">
        <v>2</v>
      </c>
      <c r="ES43" s="242"/>
      <c r="ET43" s="242"/>
      <c r="EU43" s="242"/>
      <c r="EV43" s="244">
        <v>1</v>
      </c>
      <c r="EW43" s="242">
        <v>2</v>
      </c>
      <c r="EX43" s="242"/>
      <c r="EY43" s="242"/>
      <c r="EZ43" s="242"/>
      <c r="FA43" s="244">
        <v>1</v>
      </c>
      <c r="FB43" s="222"/>
      <c r="FC43" s="222"/>
      <c r="FD43" s="222"/>
      <c r="FE43" s="222"/>
      <c r="FF43" s="223">
        <f t="shared" si="2"/>
        <v>1.1200000000000001</v>
      </c>
      <c r="FG43" s="90">
        <f t="shared" si="3"/>
        <v>29.810000000000002</v>
      </c>
      <c r="FH43" s="231">
        <f t="shared" si="0"/>
        <v>28.69</v>
      </c>
      <c r="FI43" s="235">
        <f t="shared" si="4"/>
        <v>12</v>
      </c>
      <c r="FJ43" s="235">
        <f t="shared" si="4"/>
        <v>3</v>
      </c>
      <c r="FK43" s="235">
        <f t="shared" si="4"/>
        <v>0</v>
      </c>
      <c r="FL43" s="235">
        <f t="shared" si="4"/>
        <v>2</v>
      </c>
      <c r="FM43" s="240"/>
      <c r="FN43" s="240"/>
      <c r="FO43" s="232"/>
      <c r="FP43" s="233"/>
      <c r="FQ43" s="234"/>
    </row>
    <row r="44" spans="1:173" ht="15.75" thickBot="1" x14ac:dyDescent="0.3">
      <c r="A44" s="88"/>
      <c r="B44" s="113"/>
      <c r="C44" s="85" t="s">
        <v>66</v>
      </c>
      <c r="D44" s="81">
        <v>73220448</v>
      </c>
      <c r="E44" s="83">
        <v>43617</v>
      </c>
      <c r="F44" s="84" t="s">
        <v>15</v>
      </c>
      <c r="G44" s="244">
        <v>1</v>
      </c>
      <c r="H44" s="222">
        <v>2</v>
      </c>
      <c r="I44" s="222"/>
      <c r="J44" s="222"/>
      <c r="K44" s="222">
        <v>8</v>
      </c>
      <c r="L44" s="244">
        <v>1</v>
      </c>
      <c r="M44" s="222">
        <v>2</v>
      </c>
      <c r="N44" s="222"/>
      <c r="O44" s="222"/>
      <c r="P44" s="222">
        <v>8</v>
      </c>
      <c r="Q44" s="244">
        <v>1</v>
      </c>
      <c r="R44" s="222">
        <v>2</v>
      </c>
      <c r="S44" s="222"/>
      <c r="T44" s="222"/>
      <c r="U44" s="222">
        <v>8</v>
      </c>
      <c r="V44" s="244">
        <v>1</v>
      </c>
      <c r="W44" s="222"/>
      <c r="X44" s="222"/>
      <c r="Y44" s="222"/>
      <c r="Z44" s="222"/>
      <c r="AA44" s="244">
        <v>1</v>
      </c>
      <c r="AB44" s="222">
        <v>2</v>
      </c>
      <c r="AC44" s="222"/>
      <c r="AD44" s="222"/>
      <c r="AE44" s="222">
        <v>8</v>
      </c>
      <c r="AF44" s="244">
        <v>1</v>
      </c>
      <c r="AG44" s="222">
        <v>2</v>
      </c>
      <c r="AH44" s="222"/>
      <c r="AI44" s="222"/>
      <c r="AJ44" s="222">
        <v>8</v>
      </c>
      <c r="AK44" s="244">
        <v>1</v>
      </c>
      <c r="AL44" s="222">
        <v>2</v>
      </c>
      <c r="AM44" s="222"/>
      <c r="AN44" s="222"/>
      <c r="AO44" s="222">
        <v>8</v>
      </c>
      <c r="AP44" s="244">
        <v>1</v>
      </c>
      <c r="AQ44" s="222"/>
      <c r="AR44" s="222"/>
      <c r="AS44" s="222"/>
      <c r="AT44" s="222"/>
      <c r="AU44" s="244">
        <v>1</v>
      </c>
      <c r="AV44" s="222"/>
      <c r="AW44" s="222"/>
      <c r="AX44" s="222"/>
      <c r="AY44" s="222"/>
      <c r="AZ44" s="244">
        <v>0</v>
      </c>
      <c r="BA44" s="222"/>
      <c r="BB44" s="222"/>
      <c r="BC44" s="222"/>
      <c r="BD44" s="222"/>
      <c r="BE44" s="244">
        <v>0.83</v>
      </c>
      <c r="BF44" s="222"/>
      <c r="BG44" s="222"/>
      <c r="BH44" s="222"/>
      <c r="BI44" s="222"/>
      <c r="BJ44" s="244">
        <v>1</v>
      </c>
      <c r="BK44" s="222"/>
      <c r="BL44" s="222"/>
      <c r="BM44" s="222"/>
      <c r="BN44" s="222"/>
      <c r="BO44" s="244">
        <v>1</v>
      </c>
      <c r="BP44" s="222"/>
      <c r="BQ44" s="222"/>
      <c r="BR44" s="222"/>
      <c r="BS44" s="222"/>
      <c r="BT44" s="244">
        <v>1</v>
      </c>
      <c r="BU44" s="222"/>
      <c r="BV44" s="222"/>
      <c r="BW44" s="222"/>
      <c r="BX44" s="222"/>
      <c r="BY44" s="244">
        <v>1</v>
      </c>
      <c r="BZ44" s="222"/>
      <c r="CA44" s="222"/>
      <c r="CB44" s="222"/>
      <c r="CC44" s="222"/>
      <c r="CD44" s="244">
        <v>1</v>
      </c>
      <c r="CE44" s="222"/>
      <c r="CF44" s="222"/>
      <c r="CG44" s="222"/>
      <c r="CH44" s="222"/>
      <c r="CI44" s="244">
        <v>1</v>
      </c>
      <c r="CJ44" s="222"/>
      <c r="CK44" s="222"/>
      <c r="CL44" s="222"/>
      <c r="CM44" s="222"/>
      <c r="CN44" s="244">
        <v>1</v>
      </c>
      <c r="CO44" s="222"/>
      <c r="CP44" s="222"/>
      <c r="CQ44" s="222"/>
      <c r="CR44" s="222"/>
      <c r="CS44" s="244">
        <v>1</v>
      </c>
      <c r="CT44" s="222"/>
      <c r="CU44" s="222"/>
      <c r="CV44" s="222"/>
      <c r="CW44" s="222"/>
      <c r="CX44" s="244">
        <v>1</v>
      </c>
      <c r="CY44" s="222"/>
      <c r="CZ44" s="222"/>
      <c r="DA44" s="222"/>
      <c r="DB44" s="222"/>
      <c r="DC44" s="244">
        <v>1</v>
      </c>
      <c r="DD44" s="222"/>
      <c r="DE44" s="222"/>
      <c r="DF44" s="222"/>
      <c r="DG44" s="222"/>
      <c r="DH44" s="244">
        <v>1</v>
      </c>
      <c r="DI44" s="222"/>
      <c r="DJ44" s="222"/>
      <c r="DK44" s="222"/>
      <c r="DL44" s="222"/>
      <c r="DM44" s="244">
        <v>1</v>
      </c>
      <c r="DN44" s="222"/>
      <c r="DO44" s="222"/>
      <c r="DP44" s="222"/>
      <c r="DQ44" s="222"/>
      <c r="DR44" s="244">
        <v>1</v>
      </c>
      <c r="DS44" s="222"/>
      <c r="DT44" s="222"/>
      <c r="DU44" s="222"/>
      <c r="DV44" s="222"/>
      <c r="DW44" s="244">
        <v>1</v>
      </c>
      <c r="DX44" s="222"/>
      <c r="DY44" s="222"/>
      <c r="DZ44" s="222"/>
      <c r="EA44" s="222"/>
      <c r="EB44" s="244">
        <v>1</v>
      </c>
      <c r="EC44" s="229"/>
      <c r="ED44" s="229"/>
      <c r="EE44" s="229"/>
      <c r="EF44" s="229"/>
      <c r="EG44" s="244">
        <v>1</v>
      </c>
      <c r="EH44" s="222"/>
      <c r="EI44" s="222"/>
      <c r="EJ44" s="222"/>
      <c r="EK44" s="222"/>
      <c r="EL44" s="244">
        <v>1</v>
      </c>
      <c r="EM44" s="242"/>
      <c r="EN44" s="242"/>
      <c r="EO44" s="242"/>
      <c r="EP44" s="242"/>
      <c r="EQ44" s="244">
        <v>1</v>
      </c>
      <c r="ER44" s="242"/>
      <c r="ES44" s="242"/>
      <c r="ET44" s="242"/>
      <c r="EU44" s="242"/>
      <c r="EV44" s="244">
        <v>1</v>
      </c>
      <c r="EW44" s="242"/>
      <c r="EX44" s="242"/>
      <c r="EY44" s="242"/>
      <c r="EZ44" s="242"/>
      <c r="FA44" s="244">
        <v>1</v>
      </c>
      <c r="FB44" s="222"/>
      <c r="FC44" s="222"/>
      <c r="FD44" s="222"/>
      <c r="FE44" s="222"/>
      <c r="FF44" s="223">
        <f t="shared" si="2"/>
        <v>0</v>
      </c>
      <c r="FG44" s="90">
        <f t="shared" si="3"/>
        <v>28.83</v>
      </c>
      <c r="FH44" s="231">
        <f t="shared" si="0"/>
        <v>28.83</v>
      </c>
      <c r="FI44" s="235">
        <f t="shared" ref="FI44" si="9">H44+M44+R44+W44+AB44+AG44+AL44+AQ44+AV44+BA44+BF44+BK44+BP44+BU44+BZ44+CE44+CJ44+CO44+CT44+CY44+DD44+DI44+DN44+DS44+DX44+EC44+EH44+EM44+ER44+EW44+FB44</f>
        <v>12</v>
      </c>
      <c r="FJ44" s="235">
        <f t="shared" ref="FJ44" si="10">I44+N44+S44+X44+AC44+AH44+AM44+AR44+AW44+BB44+BG44+BL44+BQ44+BV44+CA44+CF44+CK44+CP44+CU44+CZ44+DE44+DJ44+DO44+DT44+DY44+ED44+EI44+EN44+ES44+EX44+FC44</f>
        <v>0</v>
      </c>
      <c r="FK44" s="235">
        <f t="shared" ref="FK44" si="11">J44+O44+T44+Y44+AD44+AI44+AN44+AS44+AX44+BC44+BH44+BM44+BR44+BW44+CB44+CG44+CL44+CQ44+CV44+DA44+DF44+DK44+DP44+DU44+DZ44+EE44+EJ44+EO44+ET44+EY44+FD44</f>
        <v>0</v>
      </c>
      <c r="FL44" s="235">
        <f t="shared" ref="FL44" si="12">K44+P44+U44+Z44+AE44+AJ44+AO44+AT44+AY44+BD44+BI44+BN44+BS44+BX44+CC44+CH44+CM44+CR44+CW44+DB44+DG44+DL44+DQ44+DV44+EA44+EF44+EK44+EP44+EU44+EZ44+FE44</f>
        <v>48</v>
      </c>
      <c r="FM44" s="240"/>
      <c r="FN44" s="240"/>
      <c r="FO44" s="232"/>
      <c r="FP44" s="233"/>
      <c r="FQ44" s="234"/>
    </row>
    <row r="45" spans="1:173" ht="21" customHeight="1" thickBot="1" x14ac:dyDescent="0.3">
      <c r="A45" s="88" t="s">
        <v>22</v>
      </c>
      <c r="B45" s="113">
        <v>39</v>
      </c>
      <c r="C45" s="85" t="s">
        <v>65</v>
      </c>
      <c r="D45" s="81">
        <v>43976251</v>
      </c>
      <c r="E45" s="83">
        <v>43617</v>
      </c>
      <c r="F45" s="84" t="s">
        <v>22</v>
      </c>
      <c r="G45" s="244">
        <v>1</v>
      </c>
      <c r="H45" s="222"/>
      <c r="I45" s="222"/>
      <c r="J45" s="222"/>
      <c r="K45" s="222"/>
      <c r="L45" s="244">
        <v>1</v>
      </c>
      <c r="M45" s="222"/>
      <c r="N45" s="222"/>
      <c r="O45" s="222"/>
      <c r="P45" s="222"/>
      <c r="Q45" s="244">
        <v>1</v>
      </c>
      <c r="R45" s="222">
        <v>2</v>
      </c>
      <c r="S45" s="222">
        <v>1</v>
      </c>
      <c r="T45" s="222"/>
      <c r="U45" s="222"/>
      <c r="V45" s="244">
        <v>1</v>
      </c>
      <c r="W45" s="222"/>
      <c r="X45" s="222"/>
      <c r="Y45" s="222"/>
      <c r="Z45" s="222"/>
      <c r="AA45" s="244">
        <v>1</v>
      </c>
      <c r="AB45" s="222">
        <v>2</v>
      </c>
      <c r="AC45" s="222">
        <v>1</v>
      </c>
      <c r="AD45" s="222"/>
      <c r="AE45" s="222"/>
      <c r="AF45" s="244">
        <v>1</v>
      </c>
      <c r="AG45" s="222">
        <v>2</v>
      </c>
      <c r="AH45" s="222">
        <v>1</v>
      </c>
      <c r="AI45" s="222"/>
      <c r="AJ45" s="222"/>
      <c r="AK45" s="244">
        <v>1</v>
      </c>
      <c r="AL45" s="222">
        <v>2</v>
      </c>
      <c r="AM45" s="222">
        <v>1</v>
      </c>
      <c r="AN45" s="222"/>
      <c r="AO45" s="222"/>
      <c r="AP45" s="244">
        <v>1</v>
      </c>
      <c r="AQ45" s="222"/>
      <c r="AR45" s="222"/>
      <c r="AS45" s="222"/>
      <c r="AT45" s="222"/>
      <c r="AU45" s="244">
        <v>1</v>
      </c>
      <c r="AV45" s="222"/>
      <c r="AW45" s="222"/>
      <c r="AX45" s="222"/>
      <c r="AY45" s="222"/>
      <c r="AZ45" s="244">
        <v>1</v>
      </c>
      <c r="BA45" s="222"/>
      <c r="BB45" s="222"/>
      <c r="BC45" s="222"/>
      <c r="BD45" s="222"/>
      <c r="BE45" s="244">
        <v>1</v>
      </c>
      <c r="BF45" s="222"/>
      <c r="BG45" s="222"/>
      <c r="BH45" s="222"/>
      <c r="BI45" s="222"/>
      <c r="BJ45" s="244">
        <v>1</v>
      </c>
      <c r="BK45" s="222"/>
      <c r="BL45" s="222"/>
      <c r="BM45" s="222"/>
      <c r="BN45" s="222"/>
      <c r="BO45" s="244">
        <v>1</v>
      </c>
      <c r="BP45" s="222"/>
      <c r="BQ45" s="222"/>
      <c r="BR45" s="222"/>
      <c r="BS45" s="222"/>
      <c r="BT45" s="244">
        <v>1</v>
      </c>
      <c r="BU45" s="222"/>
      <c r="BV45" s="222"/>
      <c r="BW45" s="222"/>
      <c r="BX45" s="222"/>
      <c r="BY45" s="244">
        <v>1</v>
      </c>
      <c r="BZ45" s="222"/>
      <c r="CA45" s="222"/>
      <c r="CB45" s="222"/>
      <c r="CC45" s="222"/>
      <c r="CD45" s="244">
        <v>1</v>
      </c>
      <c r="CE45" s="222"/>
      <c r="CF45" s="222"/>
      <c r="CG45" s="222"/>
      <c r="CH45" s="222"/>
      <c r="CI45" s="244">
        <v>1</v>
      </c>
      <c r="CJ45" s="222">
        <v>2</v>
      </c>
      <c r="CK45" s="222">
        <v>1</v>
      </c>
      <c r="CL45" s="222"/>
      <c r="CM45" s="222"/>
      <c r="CN45" s="244">
        <v>1</v>
      </c>
      <c r="CO45" s="222"/>
      <c r="CP45" s="222"/>
      <c r="CQ45" s="222"/>
      <c r="CR45" s="222"/>
      <c r="CS45" s="244">
        <v>1</v>
      </c>
      <c r="CT45" s="222">
        <v>2</v>
      </c>
      <c r="CU45" s="222">
        <v>1</v>
      </c>
      <c r="CV45" s="222"/>
      <c r="CW45" s="222"/>
      <c r="CX45" s="244">
        <v>1</v>
      </c>
      <c r="CY45" s="222">
        <v>2</v>
      </c>
      <c r="CZ45" s="222">
        <v>1</v>
      </c>
      <c r="DA45" s="222"/>
      <c r="DB45" s="222"/>
      <c r="DC45" s="244">
        <v>1</v>
      </c>
      <c r="DD45" s="222">
        <v>2</v>
      </c>
      <c r="DE45" s="222">
        <v>1</v>
      </c>
      <c r="DF45" s="222"/>
      <c r="DG45" s="222"/>
      <c r="DH45" s="244">
        <v>1</v>
      </c>
      <c r="DI45" s="222">
        <v>2</v>
      </c>
      <c r="DJ45" s="222">
        <v>1</v>
      </c>
      <c r="DK45" s="222"/>
      <c r="DL45" s="222"/>
      <c r="DM45" s="244">
        <v>1</v>
      </c>
      <c r="DN45" s="222">
        <v>2</v>
      </c>
      <c r="DO45" s="222">
        <v>1</v>
      </c>
      <c r="DP45" s="222"/>
      <c r="DQ45" s="222"/>
      <c r="DR45" s="244">
        <v>1</v>
      </c>
      <c r="DS45" s="222">
        <v>0</v>
      </c>
      <c r="DT45" s="222">
        <v>0</v>
      </c>
      <c r="DU45" s="222"/>
      <c r="DV45" s="222"/>
      <c r="DW45" s="244">
        <v>1</v>
      </c>
      <c r="DX45" s="222"/>
      <c r="DY45" s="222"/>
      <c r="DZ45" s="222"/>
      <c r="EA45" s="222"/>
      <c r="EB45" s="244">
        <v>1</v>
      </c>
      <c r="EC45" s="242"/>
      <c r="ED45" s="242"/>
      <c r="EE45" s="242"/>
      <c r="EF45" s="242"/>
      <c r="EG45" s="244">
        <v>1</v>
      </c>
      <c r="EH45" s="222"/>
      <c r="EI45" s="222"/>
      <c r="EJ45" s="222"/>
      <c r="EK45" s="222"/>
      <c r="EL45" s="244">
        <v>1</v>
      </c>
      <c r="EM45" s="242"/>
      <c r="EN45" s="242"/>
      <c r="EO45" s="242"/>
      <c r="EP45" s="242"/>
      <c r="EQ45" s="244">
        <v>1</v>
      </c>
      <c r="ER45" s="242"/>
      <c r="ES45" s="242"/>
      <c r="ET45" s="242"/>
      <c r="EU45" s="242"/>
      <c r="EV45" s="244">
        <v>1</v>
      </c>
      <c r="EW45" s="242"/>
      <c r="EX45" s="242"/>
      <c r="EY45" s="242"/>
      <c r="EZ45" s="242"/>
      <c r="FA45" s="244">
        <v>1</v>
      </c>
      <c r="FB45" s="222">
        <v>2</v>
      </c>
      <c r="FC45" s="222">
        <v>1</v>
      </c>
      <c r="FD45" s="222"/>
      <c r="FE45" s="222"/>
      <c r="FF45" s="223">
        <f t="shared" si="2"/>
        <v>0</v>
      </c>
      <c r="FG45" s="90">
        <f t="shared" si="3"/>
        <v>30</v>
      </c>
      <c r="FH45" s="231">
        <f t="shared" si="0"/>
        <v>30</v>
      </c>
      <c r="FI45" s="235">
        <f t="shared" si="4"/>
        <v>22</v>
      </c>
      <c r="FJ45" s="235">
        <f t="shared" si="4"/>
        <v>11</v>
      </c>
      <c r="FK45" s="235">
        <f t="shared" si="4"/>
        <v>0</v>
      </c>
      <c r="FL45" s="235">
        <f t="shared" si="4"/>
        <v>0</v>
      </c>
      <c r="FM45" s="240"/>
      <c r="FN45" s="240"/>
      <c r="FO45" s="232"/>
      <c r="FP45" s="233"/>
      <c r="FQ45" s="234"/>
    </row>
    <row r="46" spans="1:173" ht="15.75" thickBot="1" x14ac:dyDescent="0.3">
      <c r="A46" s="88" t="s">
        <v>126</v>
      </c>
      <c r="B46" s="81">
        <v>40</v>
      </c>
      <c r="C46" s="85" t="s">
        <v>67</v>
      </c>
      <c r="D46" s="81">
        <v>41696368</v>
      </c>
      <c r="E46" s="83">
        <v>43617</v>
      </c>
      <c r="F46" s="84" t="s">
        <v>15</v>
      </c>
      <c r="G46" s="244">
        <v>1</v>
      </c>
      <c r="H46" s="222">
        <v>2</v>
      </c>
      <c r="I46" s="222">
        <v>1</v>
      </c>
      <c r="J46" s="222"/>
      <c r="K46" s="222"/>
      <c r="L46" s="244">
        <v>1</v>
      </c>
      <c r="M46" s="222">
        <v>0.5</v>
      </c>
      <c r="N46" s="222"/>
      <c r="O46" s="222"/>
      <c r="P46" s="222"/>
      <c r="Q46" s="244">
        <v>1</v>
      </c>
      <c r="R46" s="222">
        <v>0.5</v>
      </c>
      <c r="S46" s="222"/>
      <c r="T46" s="222"/>
      <c r="U46" s="222"/>
      <c r="V46" s="244">
        <v>1</v>
      </c>
      <c r="W46" s="222"/>
      <c r="X46" s="222"/>
      <c r="Y46" s="222"/>
      <c r="Z46" s="222"/>
      <c r="AA46" s="244">
        <v>1</v>
      </c>
      <c r="AB46" s="222">
        <v>2</v>
      </c>
      <c r="AC46" s="222">
        <v>1.5</v>
      </c>
      <c r="AD46" s="222"/>
      <c r="AE46" s="222"/>
      <c r="AF46" s="244">
        <v>1</v>
      </c>
      <c r="AG46" s="222">
        <v>0.5</v>
      </c>
      <c r="AH46" s="222"/>
      <c r="AI46" s="222"/>
      <c r="AJ46" s="222"/>
      <c r="AK46" s="244">
        <v>1</v>
      </c>
      <c r="AL46" s="222">
        <v>2</v>
      </c>
      <c r="AM46" s="222">
        <v>0.5</v>
      </c>
      <c r="AN46" s="222"/>
      <c r="AO46" s="222"/>
      <c r="AP46" s="244">
        <v>1</v>
      </c>
      <c r="AQ46" s="222"/>
      <c r="AR46" s="222"/>
      <c r="AS46" s="222"/>
      <c r="AT46" s="222"/>
      <c r="AU46" s="244">
        <v>1</v>
      </c>
      <c r="AV46" s="222"/>
      <c r="AW46" s="222"/>
      <c r="AX46" s="222"/>
      <c r="AY46" s="222"/>
      <c r="AZ46" s="244">
        <v>1</v>
      </c>
      <c r="BA46" s="222">
        <v>0.5</v>
      </c>
      <c r="BB46" s="222"/>
      <c r="BC46" s="222"/>
      <c r="BD46" s="222"/>
      <c r="BE46" s="244">
        <v>1</v>
      </c>
      <c r="BF46" s="222"/>
      <c r="BG46" s="222"/>
      <c r="BH46" s="222"/>
      <c r="BI46" s="222"/>
      <c r="BJ46" s="244">
        <v>1</v>
      </c>
      <c r="BK46" s="222">
        <v>2</v>
      </c>
      <c r="BL46" s="222">
        <v>1.5</v>
      </c>
      <c r="BM46" s="222"/>
      <c r="BN46" s="222"/>
      <c r="BO46" s="244">
        <v>1</v>
      </c>
      <c r="BP46" s="222">
        <v>2</v>
      </c>
      <c r="BQ46" s="222">
        <v>1.5</v>
      </c>
      <c r="BR46" s="222"/>
      <c r="BS46" s="222"/>
      <c r="BT46" s="244">
        <v>1</v>
      </c>
      <c r="BU46" s="222">
        <v>2</v>
      </c>
      <c r="BV46" s="222">
        <v>1.5</v>
      </c>
      <c r="BW46" s="222"/>
      <c r="BX46" s="222"/>
      <c r="BY46" s="244">
        <v>1</v>
      </c>
      <c r="BZ46" s="222">
        <v>2</v>
      </c>
      <c r="CA46" s="222">
        <v>1.5</v>
      </c>
      <c r="CB46" s="222"/>
      <c r="CC46" s="222"/>
      <c r="CD46" s="244">
        <v>1</v>
      </c>
      <c r="CE46" s="222">
        <v>2</v>
      </c>
      <c r="CF46" s="222">
        <v>0.5</v>
      </c>
      <c r="CG46" s="222"/>
      <c r="CH46" s="222"/>
      <c r="CI46" s="244">
        <v>1</v>
      </c>
      <c r="CJ46" s="222">
        <v>2</v>
      </c>
      <c r="CK46" s="222">
        <v>0.5</v>
      </c>
      <c r="CL46" s="222"/>
      <c r="CM46" s="222"/>
      <c r="CN46" s="244">
        <v>1</v>
      </c>
      <c r="CO46" s="222"/>
      <c r="CP46" s="222"/>
      <c r="CQ46" s="222"/>
      <c r="CR46" s="222"/>
      <c r="CS46" s="244">
        <v>1</v>
      </c>
      <c r="CT46" s="222">
        <v>0.5</v>
      </c>
      <c r="CU46" s="222"/>
      <c r="CV46" s="222"/>
      <c r="CW46" s="222"/>
      <c r="CX46" s="244">
        <v>1</v>
      </c>
      <c r="CY46" s="222">
        <v>0.5</v>
      </c>
      <c r="CZ46" s="222"/>
      <c r="DA46" s="222"/>
      <c r="DB46" s="222"/>
      <c r="DC46" s="244">
        <v>1</v>
      </c>
      <c r="DD46" s="222">
        <v>0.5</v>
      </c>
      <c r="DE46" s="222"/>
      <c r="DF46" s="222"/>
      <c r="DG46" s="222"/>
      <c r="DH46" s="244">
        <v>1</v>
      </c>
      <c r="DI46" s="222">
        <v>0.5</v>
      </c>
      <c r="DJ46" s="222"/>
      <c r="DK46" s="222"/>
      <c r="DL46" s="222"/>
      <c r="DM46" s="244">
        <v>0</v>
      </c>
      <c r="DN46" s="222"/>
      <c r="DO46" s="222"/>
      <c r="DP46" s="222"/>
      <c r="DQ46" s="222"/>
      <c r="DR46" s="244">
        <v>0</v>
      </c>
      <c r="DS46" s="222"/>
      <c r="DT46" s="222"/>
      <c r="DU46" s="222"/>
      <c r="DV46" s="222"/>
      <c r="DW46" s="244">
        <v>0.6</v>
      </c>
      <c r="DX46" s="222"/>
      <c r="DY46" s="222"/>
      <c r="DZ46" s="222"/>
      <c r="EA46" s="222"/>
      <c r="EB46" s="244">
        <v>0</v>
      </c>
      <c r="EC46" s="242"/>
      <c r="ED46" s="242"/>
      <c r="EE46" s="242"/>
      <c r="EF46" s="242"/>
      <c r="EG46" s="244">
        <v>0</v>
      </c>
      <c r="EH46" s="222"/>
      <c r="EI46" s="222"/>
      <c r="EJ46" s="222"/>
      <c r="EK46" s="222"/>
      <c r="EL46" s="244">
        <v>0</v>
      </c>
      <c r="EM46" s="242"/>
      <c r="EN46" s="242"/>
      <c r="EO46" s="242"/>
      <c r="EP46" s="242"/>
      <c r="EQ46" s="244">
        <v>0</v>
      </c>
      <c r="ER46" s="242"/>
      <c r="ES46" s="242"/>
      <c r="ET46" s="242"/>
      <c r="EU46" s="242"/>
      <c r="EV46" s="244">
        <v>0</v>
      </c>
      <c r="EW46" s="242"/>
      <c r="EX46" s="242"/>
      <c r="EY46" s="242"/>
      <c r="EZ46" s="242"/>
      <c r="FA46" s="244">
        <v>0</v>
      </c>
      <c r="FB46" s="222"/>
      <c r="FC46" s="222"/>
      <c r="FD46" s="222"/>
      <c r="FE46" s="222"/>
      <c r="FF46" s="223">
        <f t="shared" si="2"/>
        <v>0</v>
      </c>
      <c r="FG46" s="90">
        <f t="shared" si="3"/>
        <v>21.6</v>
      </c>
      <c r="FH46" s="231">
        <f t="shared" si="0"/>
        <v>21.6</v>
      </c>
      <c r="FI46" s="235">
        <f t="shared" si="4"/>
        <v>22</v>
      </c>
      <c r="FJ46" s="235">
        <f t="shared" si="4"/>
        <v>10</v>
      </c>
      <c r="FK46" s="235">
        <f t="shared" si="4"/>
        <v>0</v>
      </c>
      <c r="FL46" s="235">
        <f t="shared" si="4"/>
        <v>0</v>
      </c>
      <c r="FM46" s="240"/>
      <c r="FN46" s="240"/>
      <c r="FO46" s="232"/>
      <c r="FP46" s="233"/>
      <c r="FQ46" s="234"/>
    </row>
    <row r="47" spans="1:173" ht="15.75" thickBot="1" x14ac:dyDescent="0.3">
      <c r="A47" s="88"/>
      <c r="B47" s="113">
        <v>41</v>
      </c>
      <c r="C47" s="85" t="s">
        <v>144</v>
      </c>
      <c r="D47" s="81">
        <v>48424598</v>
      </c>
      <c r="E47" s="83">
        <v>44210</v>
      </c>
      <c r="F47" s="84" t="s">
        <v>15</v>
      </c>
      <c r="G47" s="244">
        <v>1</v>
      </c>
      <c r="H47" s="222">
        <v>2</v>
      </c>
      <c r="I47" s="222"/>
      <c r="J47" s="222"/>
      <c r="K47" s="222">
        <v>1</v>
      </c>
      <c r="L47" s="244">
        <v>1</v>
      </c>
      <c r="M47" s="222">
        <v>2</v>
      </c>
      <c r="N47" s="222">
        <v>1</v>
      </c>
      <c r="O47" s="222"/>
      <c r="P47" s="222">
        <v>2</v>
      </c>
      <c r="Q47" s="244">
        <v>0</v>
      </c>
      <c r="R47" s="222"/>
      <c r="S47" s="222"/>
      <c r="T47" s="222"/>
      <c r="U47" s="222"/>
      <c r="V47" s="244">
        <v>0.83</v>
      </c>
      <c r="W47" s="222"/>
      <c r="X47" s="222"/>
      <c r="Y47" s="222"/>
      <c r="Z47" s="222"/>
      <c r="AA47" s="244">
        <v>1</v>
      </c>
      <c r="AB47" s="222">
        <v>2</v>
      </c>
      <c r="AC47" s="222">
        <v>1</v>
      </c>
      <c r="AD47" s="222"/>
      <c r="AE47" s="222"/>
      <c r="AF47" s="244">
        <v>1</v>
      </c>
      <c r="AG47" s="222">
        <v>0.25</v>
      </c>
      <c r="AH47" s="222"/>
      <c r="AI47" s="222"/>
      <c r="AJ47" s="222"/>
      <c r="AK47" s="244">
        <v>1</v>
      </c>
      <c r="AL47" s="222">
        <v>1</v>
      </c>
      <c r="AM47" s="222"/>
      <c r="AN47" s="222"/>
      <c r="AO47" s="222"/>
      <c r="AP47" s="244">
        <v>1</v>
      </c>
      <c r="AQ47" s="222"/>
      <c r="AR47" s="222"/>
      <c r="AS47" s="222"/>
      <c r="AT47" s="222"/>
      <c r="AU47" s="244">
        <v>1</v>
      </c>
      <c r="AV47" s="222"/>
      <c r="AW47" s="222"/>
      <c r="AX47" s="222"/>
      <c r="AY47" s="222"/>
      <c r="AZ47" s="244">
        <v>1</v>
      </c>
      <c r="BA47" s="222">
        <v>1</v>
      </c>
      <c r="BB47" s="222"/>
      <c r="BC47" s="222"/>
      <c r="BD47" s="222"/>
      <c r="BE47" s="244">
        <v>1</v>
      </c>
      <c r="BF47" s="222"/>
      <c r="BG47" s="222"/>
      <c r="BH47" s="222"/>
      <c r="BI47" s="222"/>
      <c r="BJ47" s="244">
        <v>1</v>
      </c>
      <c r="BK47" s="222"/>
      <c r="BL47" s="222"/>
      <c r="BM47" s="222"/>
      <c r="BN47" s="222"/>
      <c r="BO47" s="244">
        <v>1</v>
      </c>
      <c r="BP47" s="222"/>
      <c r="BQ47" s="222"/>
      <c r="BR47" s="222"/>
      <c r="BS47" s="222"/>
      <c r="BT47" s="244">
        <v>1</v>
      </c>
      <c r="BU47" s="222"/>
      <c r="BV47" s="222"/>
      <c r="BW47" s="222"/>
      <c r="BX47" s="222"/>
      <c r="BY47" s="244">
        <v>1</v>
      </c>
      <c r="BZ47" s="222"/>
      <c r="CA47" s="222"/>
      <c r="CB47" s="222"/>
      <c r="CC47" s="222"/>
      <c r="CD47" s="244">
        <v>1</v>
      </c>
      <c r="CE47" s="222"/>
      <c r="CF47" s="222"/>
      <c r="CG47" s="222"/>
      <c r="CH47" s="222"/>
      <c r="CI47" s="244">
        <v>1</v>
      </c>
      <c r="CJ47" s="222"/>
      <c r="CK47" s="222"/>
      <c r="CL47" s="222"/>
      <c r="CM47" s="222"/>
      <c r="CN47" s="244">
        <v>1</v>
      </c>
      <c r="CO47" s="222"/>
      <c r="CP47" s="222"/>
      <c r="CQ47" s="222"/>
      <c r="CR47" s="222"/>
      <c r="CS47" s="244">
        <v>1</v>
      </c>
      <c r="CT47" s="222">
        <v>2</v>
      </c>
      <c r="CU47" s="222">
        <v>1</v>
      </c>
      <c r="CV47" s="222"/>
      <c r="CW47" s="222"/>
      <c r="CX47" s="244">
        <v>1</v>
      </c>
      <c r="CY47" s="222">
        <v>2</v>
      </c>
      <c r="CZ47" s="222">
        <v>1</v>
      </c>
      <c r="DA47" s="222"/>
      <c r="DB47" s="222"/>
      <c r="DC47" s="244">
        <v>1</v>
      </c>
      <c r="DD47" s="222">
        <v>2</v>
      </c>
      <c r="DE47" s="222">
        <v>1</v>
      </c>
      <c r="DF47" s="222"/>
      <c r="DG47" s="222"/>
      <c r="DH47" s="244">
        <v>1</v>
      </c>
      <c r="DI47" s="222">
        <v>2</v>
      </c>
      <c r="DJ47" s="222">
        <v>1</v>
      </c>
      <c r="DK47" s="222"/>
      <c r="DL47" s="222"/>
      <c r="DM47" s="244">
        <v>1</v>
      </c>
      <c r="DN47" s="222">
        <v>1</v>
      </c>
      <c r="DO47" s="222"/>
      <c r="DP47" s="222"/>
      <c r="DQ47" s="222"/>
      <c r="DR47" s="244">
        <v>1</v>
      </c>
      <c r="DS47" s="222">
        <v>1.5</v>
      </c>
      <c r="DT47" s="222"/>
      <c r="DU47" s="222"/>
      <c r="DV47" s="222"/>
      <c r="DW47" s="244">
        <v>1</v>
      </c>
      <c r="DX47" s="222"/>
      <c r="DY47" s="222"/>
      <c r="DZ47" s="222"/>
      <c r="EA47" s="222"/>
      <c r="EB47" s="244">
        <v>1</v>
      </c>
      <c r="EC47" s="242"/>
      <c r="ED47" s="242"/>
      <c r="EE47" s="242"/>
      <c r="EF47" s="242"/>
      <c r="EG47" s="244">
        <v>1</v>
      </c>
      <c r="EH47" s="222"/>
      <c r="EI47" s="222"/>
      <c r="EJ47" s="222"/>
      <c r="EK47" s="222"/>
      <c r="EL47" s="244">
        <v>1</v>
      </c>
      <c r="EM47" s="242"/>
      <c r="EN47" s="242"/>
      <c r="EO47" s="242"/>
      <c r="EP47" s="242"/>
      <c r="EQ47" s="244">
        <v>1</v>
      </c>
      <c r="ER47" s="242">
        <v>1</v>
      </c>
      <c r="ES47" s="242"/>
      <c r="ET47" s="242"/>
      <c r="EU47" s="242">
        <v>1</v>
      </c>
      <c r="EV47" s="244">
        <v>1</v>
      </c>
      <c r="EW47" s="242">
        <v>1</v>
      </c>
      <c r="EX47" s="242"/>
      <c r="EY47" s="242"/>
      <c r="EZ47" s="242">
        <v>1</v>
      </c>
      <c r="FA47" s="244">
        <v>1</v>
      </c>
      <c r="FB47" s="222"/>
      <c r="FC47" s="222"/>
      <c r="FD47" s="222"/>
      <c r="FE47" s="222"/>
      <c r="FF47" s="223">
        <f t="shared" si="2"/>
        <v>1.17</v>
      </c>
      <c r="FG47" s="90">
        <f t="shared" si="3"/>
        <v>30</v>
      </c>
      <c r="FH47" s="231">
        <f t="shared" si="0"/>
        <v>28.83</v>
      </c>
      <c r="FI47" s="235">
        <f t="shared" si="4"/>
        <v>20.75</v>
      </c>
      <c r="FJ47" s="235">
        <f t="shared" si="4"/>
        <v>6</v>
      </c>
      <c r="FK47" s="235">
        <f t="shared" si="4"/>
        <v>0</v>
      </c>
      <c r="FL47" s="235">
        <f t="shared" si="4"/>
        <v>5</v>
      </c>
      <c r="FM47" s="240"/>
      <c r="FN47" s="240"/>
      <c r="FO47" s="232"/>
      <c r="FP47" s="233"/>
      <c r="FQ47" s="234"/>
    </row>
    <row r="48" spans="1:173" ht="15.75" thickBot="1" x14ac:dyDescent="0.3">
      <c r="A48" s="88" t="s">
        <v>124</v>
      </c>
      <c r="B48" s="81">
        <v>42</v>
      </c>
      <c r="C48" s="43" t="s">
        <v>68</v>
      </c>
      <c r="D48" s="81" t="s">
        <v>69</v>
      </c>
      <c r="E48" s="83">
        <v>43617</v>
      </c>
      <c r="F48" s="84" t="s">
        <v>15</v>
      </c>
      <c r="G48" s="244">
        <v>1</v>
      </c>
      <c r="H48" s="222"/>
      <c r="I48" s="222"/>
      <c r="J48" s="222"/>
      <c r="K48" s="222"/>
      <c r="L48" s="244">
        <v>1</v>
      </c>
      <c r="M48" s="222">
        <v>2</v>
      </c>
      <c r="N48" s="222">
        <v>1</v>
      </c>
      <c r="O48" s="222"/>
      <c r="P48" s="222"/>
      <c r="Q48" s="244">
        <v>1</v>
      </c>
      <c r="R48" s="222"/>
      <c r="S48" s="222"/>
      <c r="T48" s="222"/>
      <c r="U48" s="222"/>
      <c r="V48" s="244">
        <v>1</v>
      </c>
      <c r="W48" s="222"/>
      <c r="X48" s="222"/>
      <c r="Y48" s="222"/>
      <c r="Z48" s="222"/>
      <c r="AA48" s="244">
        <v>1</v>
      </c>
      <c r="AB48" s="222">
        <v>2</v>
      </c>
      <c r="AC48" s="222"/>
      <c r="AD48" s="222"/>
      <c r="AE48" s="222"/>
      <c r="AF48" s="244">
        <v>1</v>
      </c>
      <c r="AG48" s="222"/>
      <c r="AH48" s="222"/>
      <c r="AI48" s="222"/>
      <c r="AJ48" s="222"/>
      <c r="AK48" s="244">
        <v>1</v>
      </c>
      <c r="AL48" s="222">
        <v>2</v>
      </c>
      <c r="AM48" s="222"/>
      <c r="AN48" s="222"/>
      <c r="AO48" s="222"/>
      <c r="AP48" s="244">
        <v>1</v>
      </c>
      <c r="AQ48" s="222"/>
      <c r="AR48" s="222"/>
      <c r="AS48" s="222"/>
      <c r="AT48" s="222"/>
      <c r="AU48" s="244">
        <v>1</v>
      </c>
      <c r="AV48" s="222"/>
      <c r="AW48" s="222"/>
      <c r="AX48" s="222"/>
      <c r="AY48" s="222"/>
      <c r="AZ48" s="244">
        <v>1</v>
      </c>
      <c r="BA48" s="222"/>
      <c r="BB48" s="222"/>
      <c r="BC48" s="222"/>
      <c r="BD48" s="222"/>
      <c r="BE48" s="244">
        <v>1</v>
      </c>
      <c r="BF48" s="222"/>
      <c r="BG48" s="222"/>
      <c r="BH48" s="222"/>
      <c r="BI48" s="222"/>
      <c r="BJ48" s="244">
        <v>1</v>
      </c>
      <c r="BK48" s="222"/>
      <c r="BL48" s="222"/>
      <c r="BM48" s="222"/>
      <c r="BN48" s="222"/>
      <c r="BO48" s="244">
        <v>1</v>
      </c>
      <c r="BP48" s="222"/>
      <c r="BQ48" s="222"/>
      <c r="BR48" s="222"/>
      <c r="BS48" s="222"/>
      <c r="BT48" s="244">
        <v>1</v>
      </c>
      <c r="BU48" s="222"/>
      <c r="BV48" s="222"/>
      <c r="BW48" s="222"/>
      <c r="BX48" s="222"/>
      <c r="BY48" s="244">
        <v>1</v>
      </c>
      <c r="BZ48" s="222"/>
      <c r="CA48" s="222"/>
      <c r="CB48" s="222"/>
      <c r="CC48" s="222"/>
      <c r="CD48" s="244">
        <v>1</v>
      </c>
      <c r="CE48" s="222"/>
      <c r="CF48" s="222"/>
      <c r="CG48" s="222"/>
      <c r="CH48" s="222"/>
      <c r="CI48" s="244">
        <v>1</v>
      </c>
      <c r="CJ48" s="222"/>
      <c r="CK48" s="222"/>
      <c r="CL48" s="222"/>
      <c r="CM48" s="222"/>
      <c r="CN48" s="244">
        <v>1</v>
      </c>
      <c r="CO48" s="222"/>
      <c r="CP48" s="222"/>
      <c r="CQ48" s="222"/>
      <c r="CR48" s="222"/>
      <c r="CS48" s="244">
        <v>1</v>
      </c>
      <c r="CT48" s="222"/>
      <c r="CU48" s="222"/>
      <c r="CV48" s="222"/>
      <c r="CW48" s="222"/>
      <c r="CX48" s="244">
        <v>1</v>
      </c>
      <c r="CY48" s="222"/>
      <c r="CZ48" s="222"/>
      <c r="DA48" s="222"/>
      <c r="DB48" s="222"/>
      <c r="DC48" s="244">
        <v>1</v>
      </c>
      <c r="DD48" s="222"/>
      <c r="DE48" s="222"/>
      <c r="DF48" s="222"/>
      <c r="DG48" s="222"/>
      <c r="DH48" s="244">
        <v>1</v>
      </c>
      <c r="DI48" s="222"/>
      <c r="DJ48" s="222"/>
      <c r="DK48" s="222"/>
      <c r="DL48" s="222"/>
      <c r="DM48" s="244">
        <v>1</v>
      </c>
      <c r="DN48" s="222"/>
      <c r="DO48" s="222"/>
      <c r="DP48" s="222"/>
      <c r="DQ48" s="222"/>
      <c r="DR48" s="244">
        <v>1</v>
      </c>
      <c r="DS48" s="222"/>
      <c r="DT48" s="222"/>
      <c r="DU48" s="222"/>
      <c r="DV48" s="222"/>
      <c r="DW48" s="244">
        <v>1</v>
      </c>
      <c r="DX48" s="222"/>
      <c r="DY48" s="222"/>
      <c r="DZ48" s="222"/>
      <c r="EA48" s="222"/>
      <c r="EB48" s="244">
        <v>1</v>
      </c>
      <c r="EC48" s="242"/>
      <c r="ED48" s="242"/>
      <c r="EE48" s="242"/>
      <c r="EF48" s="242"/>
      <c r="EG48" s="244">
        <v>1</v>
      </c>
      <c r="EH48" s="222"/>
      <c r="EI48" s="222"/>
      <c r="EJ48" s="222"/>
      <c r="EK48" s="222"/>
      <c r="EL48" s="244">
        <v>1</v>
      </c>
      <c r="EM48" s="242"/>
      <c r="EN48" s="242"/>
      <c r="EO48" s="242"/>
      <c r="EP48" s="242"/>
      <c r="EQ48" s="244">
        <v>1</v>
      </c>
      <c r="ER48" s="242"/>
      <c r="ES48" s="242"/>
      <c r="ET48" s="242"/>
      <c r="EU48" s="242"/>
      <c r="EV48" s="244">
        <v>1</v>
      </c>
      <c r="EW48" s="242"/>
      <c r="EX48" s="242"/>
      <c r="EY48" s="242"/>
      <c r="EZ48" s="242"/>
      <c r="FA48" s="244">
        <v>1</v>
      </c>
      <c r="FB48" s="222"/>
      <c r="FC48" s="222"/>
      <c r="FD48" s="222"/>
      <c r="FE48" s="222"/>
      <c r="FF48" s="223">
        <f t="shared" si="2"/>
        <v>0</v>
      </c>
      <c r="FG48" s="90">
        <f t="shared" si="3"/>
        <v>30</v>
      </c>
      <c r="FH48" s="231">
        <f t="shared" si="0"/>
        <v>30</v>
      </c>
      <c r="FI48" s="235">
        <f t="shared" si="4"/>
        <v>6</v>
      </c>
      <c r="FJ48" s="235">
        <f t="shared" si="4"/>
        <v>1</v>
      </c>
      <c r="FK48" s="235">
        <f t="shared" si="4"/>
        <v>0</v>
      </c>
      <c r="FL48" s="235">
        <f t="shared" si="4"/>
        <v>0</v>
      </c>
      <c r="FM48" s="240"/>
      <c r="FN48" s="240"/>
      <c r="FO48" s="232"/>
      <c r="FP48" s="233"/>
      <c r="FQ48" s="234"/>
    </row>
    <row r="49" spans="1:173" ht="15.75" thickBot="1" x14ac:dyDescent="0.3">
      <c r="A49" s="88"/>
      <c r="B49" s="113">
        <v>43</v>
      </c>
      <c r="C49" s="85" t="s">
        <v>145</v>
      </c>
      <c r="D49" s="81">
        <v>70556653</v>
      </c>
      <c r="E49" s="83">
        <v>44217</v>
      </c>
      <c r="F49" s="84" t="s">
        <v>15</v>
      </c>
      <c r="G49" s="244">
        <v>0</v>
      </c>
      <c r="H49" s="222"/>
      <c r="I49" s="222"/>
      <c r="J49" s="222"/>
      <c r="K49" s="222"/>
      <c r="L49" s="244">
        <v>1</v>
      </c>
      <c r="M49" s="222">
        <v>2</v>
      </c>
      <c r="N49" s="222">
        <v>1</v>
      </c>
      <c r="O49" s="222"/>
      <c r="P49" s="222"/>
      <c r="Q49" s="244">
        <v>1</v>
      </c>
      <c r="R49" s="222">
        <v>2</v>
      </c>
      <c r="S49" s="222"/>
      <c r="T49" s="222"/>
      <c r="U49" s="222"/>
      <c r="V49" s="244">
        <v>0.83</v>
      </c>
      <c r="W49" s="222"/>
      <c r="X49" s="222"/>
      <c r="Y49" s="222"/>
      <c r="Z49" s="222"/>
      <c r="AA49" s="244">
        <v>1</v>
      </c>
      <c r="AB49" s="222"/>
      <c r="AC49" s="222"/>
      <c r="AD49" s="222"/>
      <c r="AE49" s="222"/>
      <c r="AF49" s="244">
        <v>1</v>
      </c>
      <c r="AG49" s="222"/>
      <c r="AH49" s="222"/>
      <c r="AI49" s="222"/>
      <c r="AJ49" s="222"/>
      <c r="AK49" s="244">
        <v>1</v>
      </c>
      <c r="AL49" s="222">
        <v>1</v>
      </c>
      <c r="AM49" s="222"/>
      <c r="AN49" s="222"/>
      <c r="AO49" s="222"/>
      <c r="AP49" s="244">
        <v>1</v>
      </c>
      <c r="AQ49" s="222"/>
      <c r="AR49" s="222"/>
      <c r="AS49" s="222"/>
      <c r="AT49" s="222"/>
      <c r="AU49" s="244">
        <v>1</v>
      </c>
      <c r="AV49" s="222"/>
      <c r="AW49" s="222"/>
      <c r="AX49" s="222"/>
      <c r="AY49" s="222"/>
      <c r="AZ49" s="244">
        <v>0</v>
      </c>
      <c r="BA49" s="222"/>
      <c r="BB49" s="222"/>
      <c r="BC49" s="222"/>
      <c r="BD49" s="222"/>
      <c r="BE49" s="244">
        <v>0.83</v>
      </c>
      <c r="BF49" s="222"/>
      <c r="BG49" s="222"/>
      <c r="BH49" s="222"/>
      <c r="BI49" s="222"/>
      <c r="BJ49" s="244">
        <v>0</v>
      </c>
      <c r="BK49" s="222"/>
      <c r="BL49" s="222"/>
      <c r="BM49" s="222"/>
      <c r="BN49" s="222"/>
      <c r="BO49" s="244">
        <v>1</v>
      </c>
      <c r="BP49" s="222">
        <v>1</v>
      </c>
      <c r="BQ49" s="222"/>
      <c r="BR49" s="222"/>
      <c r="BS49" s="222"/>
      <c r="BT49" s="244">
        <v>1</v>
      </c>
      <c r="BU49" s="222">
        <v>1.5</v>
      </c>
      <c r="BV49" s="222"/>
      <c r="BW49" s="222"/>
      <c r="BX49" s="222"/>
      <c r="BY49" s="244">
        <v>0</v>
      </c>
      <c r="BZ49" s="222"/>
      <c r="CA49" s="222"/>
      <c r="CB49" s="222"/>
      <c r="CC49" s="222"/>
      <c r="CD49" s="244">
        <v>0</v>
      </c>
      <c r="CE49" s="222"/>
      <c r="CF49" s="222"/>
      <c r="CG49" s="222"/>
      <c r="CH49" s="222"/>
      <c r="CI49" s="244">
        <v>0.75</v>
      </c>
      <c r="CJ49" s="222"/>
      <c r="CK49" s="222"/>
      <c r="CL49" s="222"/>
      <c r="CM49" s="222"/>
      <c r="CN49" s="244">
        <v>0.46</v>
      </c>
      <c r="CO49" s="222"/>
      <c r="CP49" s="222"/>
      <c r="CQ49" s="222"/>
      <c r="CR49" s="222"/>
      <c r="CS49" s="244">
        <v>0</v>
      </c>
      <c r="CT49" s="222"/>
      <c r="CU49" s="222"/>
      <c r="CV49" s="222"/>
      <c r="CW49" s="222"/>
      <c r="CX49" s="244">
        <v>0</v>
      </c>
      <c r="CY49" s="222"/>
      <c r="CZ49" s="222"/>
      <c r="DA49" s="222"/>
      <c r="DB49" s="222"/>
      <c r="DC49" s="244">
        <v>0</v>
      </c>
      <c r="DD49" s="222"/>
      <c r="DE49" s="222"/>
      <c r="DF49" s="222"/>
      <c r="DG49" s="222"/>
      <c r="DH49" s="244">
        <v>0</v>
      </c>
      <c r="DI49" s="222"/>
      <c r="DJ49" s="222"/>
      <c r="DK49" s="222"/>
      <c r="DL49" s="222"/>
      <c r="DM49" s="244">
        <v>0</v>
      </c>
      <c r="DN49" s="222"/>
      <c r="DO49" s="222"/>
      <c r="DP49" s="222"/>
      <c r="DQ49" s="222"/>
      <c r="DR49" s="244">
        <v>0</v>
      </c>
      <c r="DS49" s="222"/>
      <c r="DT49" s="222"/>
      <c r="DU49" s="222"/>
      <c r="DV49" s="222"/>
      <c r="DW49" s="244">
        <v>0</v>
      </c>
      <c r="DX49" s="222"/>
      <c r="DY49" s="222"/>
      <c r="DZ49" s="222"/>
      <c r="EA49" s="222"/>
      <c r="EB49" s="244">
        <v>0</v>
      </c>
      <c r="EC49" s="242"/>
      <c r="ED49" s="242"/>
      <c r="EE49" s="242"/>
      <c r="EF49" s="242"/>
      <c r="EG49" s="244">
        <v>0</v>
      </c>
      <c r="EH49" s="222"/>
      <c r="EI49" s="222"/>
      <c r="EJ49" s="222"/>
      <c r="EK49" s="222"/>
      <c r="EL49" s="244">
        <v>0</v>
      </c>
      <c r="EM49" s="242"/>
      <c r="EN49" s="242"/>
      <c r="EO49" s="242"/>
      <c r="EP49" s="242"/>
      <c r="EQ49" s="244">
        <v>0</v>
      </c>
      <c r="ER49" s="242"/>
      <c r="ES49" s="242"/>
      <c r="ET49" s="242"/>
      <c r="EU49" s="242"/>
      <c r="EV49" s="244">
        <v>0</v>
      </c>
      <c r="EW49" s="242"/>
      <c r="EX49" s="242"/>
      <c r="EY49" s="242"/>
      <c r="EZ49" s="242"/>
      <c r="FA49" s="244">
        <v>0</v>
      </c>
      <c r="FB49" s="222"/>
      <c r="FC49" s="222"/>
      <c r="FD49" s="222"/>
      <c r="FE49" s="222"/>
      <c r="FF49" s="223">
        <f t="shared" si="2"/>
        <v>1.17</v>
      </c>
      <c r="FG49" s="90">
        <f t="shared" si="3"/>
        <v>12.040000000000001</v>
      </c>
      <c r="FH49" s="231">
        <f t="shared" si="0"/>
        <v>10.870000000000001</v>
      </c>
      <c r="FI49" s="235">
        <f t="shared" si="4"/>
        <v>7.5</v>
      </c>
      <c r="FJ49" s="235">
        <f t="shared" si="4"/>
        <v>1</v>
      </c>
      <c r="FK49" s="235">
        <f t="shared" si="4"/>
        <v>0</v>
      </c>
      <c r="FL49" s="235">
        <f t="shared" si="4"/>
        <v>0</v>
      </c>
      <c r="FM49" s="240"/>
      <c r="FN49" s="240"/>
      <c r="FO49" s="232"/>
      <c r="FP49" s="233"/>
      <c r="FQ49" s="234"/>
    </row>
    <row r="50" spans="1:173" ht="15.75" thickBot="1" x14ac:dyDescent="0.3">
      <c r="A50" s="88" t="s">
        <v>124</v>
      </c>
      <c r="B50" s="81">
        <v>44</v>
      </c>
      <c r="C50" s="43" t="s">
        <v>72</v>
      </c>
      <c r="D50" s="81">
        <v>48356563</v>
      </c>
      <c r="E50" s="83">
        <v>43617</v>
      </c>
      <c r="F50" s="84" t="s">
        <v>15</v>
      </c>
      <c r="G50" s="244">
        <v>1</v>
      </c>
      <c r="H50" s="222">
        <v>2</v>
      </c>
      <c r="I50" s="222"/>
      <c r="J50" s="222"/>
      <c r="K50" s="222">
        <v>1</v>
      </c>
      <c r="L50" s="244">
        <v>1</v>
      </c>
      <c r="M50" s="222">
        <v>2</v>
      </c>
      <c r="N50" s="222">
        <v>1</v>
      </c>
      <c r="O50" s="222"/>
      <c r="P50" s="222">
        <v>2</v>
      </c>
      <c r="Q50" s="244">
        <v>1</v>
      </c>
      <c r="R50" s="222">
        <v>0.25</v>
      </c>
      <c r="S50" s="222"/>
      <c r="T50" s="222"/>
      <c r="U50" s="222"/>
      <c r="V50" s="244">
        <v>1</v>
      </c>
      <c r="W50" s="222"/>
      <c r="X50" s="222"/>
      <c r="Y50" s="222"/>
      <c r="Z50" s="222"/>
      <c r="AA50" s="244">
        <v>1</v>
      </c>
      <c r="AB50" s="222">
        <v>2</v>
      </c>
      <c r="AC50" s="222"/>
      <c r="AD50" s="222"/>
      <c r="AE50" s="222"/>
      <c r="AF50" s="244">
        <v>1</v>
      </c>
      <c r="AG50" s="222">
        <v>1.5</v>
      </c>
      <c r="AH50" s="222"/>
      <c r="AI50" s="222"/>
      <c r="AJ50" s="222"/>
      <c r="AK50" s="244">
        <v>1</v>
      </c>
      <c r="AL50" s="222">
        <v>2</v>
      </c>
      <c r="AM50" s="222">
        <v>1</v>
      </c>
      <c r="AN50" s="222"/>
      <c r="AO50" s="222"/>
      <c r="AP50" s="244">
        <v>1</v>
      </c>
      <c r="AQ50" s="222"/>
      <c r="AR50" s="222"/>
      <c r="AS50" s="222"/>
      <c r="AT50" s="222"/>
      <c r="AU50" s="244">
        <v>1</v>
      </c>
      <c r="AV50" s="222"/>
      <c r="AW50" s="222"/>
      <c r="AX50" s="222"/>
      <c r="AY50" s="222"/>
      <c r="AZ50" s="244">
        <v>1</v>
      </c>
      <c r="BA50" s="222">
        <v>2</v>
      </c>
      <c r="BB50" s="222"/>
      <c r="BC50" s="222"/>
      <c r="BD50" s="222"/>
      <c r="BE50" s="244">
        <v>1</v>
      </c>
      <c r="BF50" s="222"/>
      <c r="BG50" s="222"/>
      <c r="BH50" s="222"/>
      <c r="BI50" s="222"/>
      <c r="BJ50" s="244">
        <v>1</v>
      </c>
      <c r="BK50" s="222"/>
      <c r="BL50" s="222"/>
      <c r="BM50" s="222"/>
      <c r="BN50" s="222"/>
      <c r="BO50" s="244">
        <v>1</v>
      </c>
      <c r="BP50" s="222"/>
      <c r="BQ50" s="222"/>
      <c r="BR50" s="222"/>
      <c r="BS50" s="222"/>
      <c r="BT50" s="244">
        <v>1</v>
      </c>
      <c r="BU50" s="222"/>
      <c r="BV50" s="222"/>
      <c r="BW50" s="222"/>
      <c r="BX50" s="222"/>
      <c r="BY50" s="244">
        <v>1</v>
      </c>
      <c r="BZ50" s="222"/>
      <c r="CA50" s="222"/>
      <c r="CB50" s="222"/>
      <c r="CC50" s="222"/>
      <c r="CD50" s="244">
        <v>1</v>
      </c>
      <c r="CE50" s="222"/>
      <c r="CF50" s="222"/>
      <c r="CG50" s="222"/>
      <c r="CH50" s="222"/>
      <c r="CI50" s="244">
        <v>1</v>
      </c>
      <c r="CJ50" s="222"/>
      <c r="CK50" s="222"/>
      <c r="CL50" s="222"/>
      <c r="CM50" s="222"/>
      <c r="CN50" s="244">
        <v>1</v>
      </c>
      <c r="CO50" s="222"/>
      <c r="CP50" s="222"/>
      <c r="CQ50" s="222"/>
      <c r="CR50" s="222"/>
      <c r="CS50" s="244">
        <v>1</v>
      </c>
      <c r="CT50" s="222">
        <v>2</v>
      </c>
      <c r="CU50" s="222">
        <v>1</v>
      </c>
      <c r="CV50" s="222"/>
      <c r="CW50" s="222"/>
      <c r="CX50" s="244">
        <v>1</v>
      </c>
      <c r="CY50" s="222">
        <v>2</v>
      </c>
      <c r="CZ50" s="222">
        <v>1</v>
      </c>
      <c r="DA50" s="222"/>
      <c r="DB50" s="222"/>
      <c r="DC50" s="244">
        <v>1</v>
      </c>
      <c r="DD50" s="222">
        <v>2</v>
      </c>
      <c r="DE50" s="222">
        <v>0.5</v>
      </c>
      <c r="DF50" s="222"/>
      <c r="DG50" s="222"/>
      <c r="DH50" s="244">
        <v>1</v>
      </c>
      <c r="DI50" s="222">
        <v>2</v>
      </c>
      <c r="DJ50" s="222">
        <v>0.5</v>
      </c>
      <c r="DK50" s="222"/>
      <c r="DL50" s="222"/>
      <c r="DM50" s="244">
        <v>1</v>
      </c>
      <c r="DN50" s="222">
        <v>2</v>
      </c>
      <c r="DO50" s="222"/>
      <c r="DP50" s="222"/>
      <c r="DQ50" s="222"/>
      <c r="DR50" s="244">
        <v>1</v>
      </c>
      <c r="DS50" s="222"/>
      <c r="DT50" s="222"/>
      <c r="DU50" s="222"/>
      <c r="DV50" s="222"/>
      <c r="DW50" s="244">
        <v>1</v>
      </c>
      <c r="DX50" s="222"/>
      <c r="DY50" s="222"/>
      <c r="DZ50" s="222"/>
      <c r="EA50" s="222"/>
      <c r="EB50" s="244">
        <v>1</v>
      </c>
      <c r="EC50" s="242"/>
      <c r="ED50" s="242"/>
      <c r="EE50" s="242"/>
      <c r="EF50" s="242"/>
      <c r="EG50" s="244">
        <v>1</v>
      </c>
      <c r="EH50" s="222"/>
      <c r="EI50" s="222"/>
      <c r="EJ50" s="222"/>
      <c r="EK50" s="222"/>
      <c r="EL50" s="244">
        <v>1</v>
      </c>
      <c r="EM50" s="242"/>
      <c r="EN50" s="242"/>
      <c r="EO50" s="242"/>
      <c r="EP50" s="242"/>
      <c r="EQ50" s="244">
        <v>1</v>
      </c>
      <c r="ER50" s="242">
        <v>1</v>
      </c>
      <c r="ES50" s="242"/>
      <c r="ET50" s="242"/>
      <c r="EU50" s="242">
        <v>1</v>
      </c>
      <c r="EV50" s="244">
        <v>1</v>
      </c>
      <c r="EW50" s="242">
        <v>1</v>
      </c>
      <c r="EX50" s="242"/>
      <c r="EY50" s="242"/>
      <c r="EZ50" s="242">
        <v>1</v>
      </c>
      <c r="FA50" s="244">
        <v>1</v>
      </c>
      <c r="FB50" s="222"/>
      <c r="FC50" s="222"/>
      <c r="FD50" s="222"/>
      <c r="FE50" s="222"/>
      <c r="FF50" s="223">
        <f t="shared" si="2"/>
        <v>0</v>
      </c>
      <c r="FG50" s="90">
        <f t="shared" si="3"/>
        <v>30</v>
      </c>
      <c r="FH50" s="231">
        <f t="shared" si="0"/>
        <v>30</v>
      </c>
      <c r="FI50" s="235">
        <f t="shared" si="4"/>
        <v>23.75</v>
      </c>
      <c r="FJ50" s="235">
        <f t="shared" si="4"/>
        <v>5</v>
      </c>
      <c r="FK50" s="235">
        <f t="shared" si="4"/>
        <v>0</v>
      </c>
      <c r="FL50" s="235">
        <f t="shared" si="4"/>
        <v>5</v>
      </c>
      <c r="FM50" s="240"/>
      <c r="FN50" s="240"/>
      <c r="FO50" s="232"/>
      <c r="FP50" s="233"/>
      <c r="FQ50" s="234"/>
    </row>
    <row r="51" spans="1:173" ht="15.75" thickBot="1" x14ac:dyDescent="0.3">
      <c r="A51" s="88" t="s">
        <v>124</v>
      </c>
      <c r="B51" s="113">
        <v>45</v>
      </c>
      <c r="C51" s="43" t="s">
        <v>73</v>
      </c>
      <c r="D51" s="81">
        <v>47399166</v>
      </c>
      <c r="E51" s="83">
        <v>43617</v>
      </c>
      <c r="F51" s="84" t="s">
        <v>15</v>
      </c>
      <c r="G51" s="256">
        <v>1</v>
      </c>
      <c r="H51" s="222"/>
      <c r="I51" s="222"/>
      <c r="J51" s="222"/>
      <c r="K51" s="222"/>
      <c r="L51" s="256">
        <v>1</v>
      </c>
      <c r="M51" s="222">
        <v>2</v>
      </c>
      <c r="N51" s="222">
        <v>1</v>
      </c>
      <c r="O51" s="222"/>
      <c r="P51" s="222"/>
      <c r="Q51" s="256">
        <v>1</v>
      </c>
      <c r="R51" s="222">
        <v>2</v>
      </c>
      <c r="S51" s="222"/>
      <c r="T51" s="222"/>
      <c r="U51" s="222"/>
      <c r="V51" s="256">
        <v>1</v>
      </c>
      <c r="W51" s="222"/>
      <c r="X51" s="222"/>
      <c r="Y51" s="222"/>
      <c r="Z51" s="222"/>
      <c r="AA51" s="256">
        <v>1</v>
      </c>
      <c r="AB51" s="222">
        <v>1</v>
      </c>
      <c r="AC51" s="222"/>
      <c r="AD51" s="222"/>
      <c r="AE51" s="222"/>
      <c r="AF51" s="256">
        <v>1</v>
      </c>
      <c r="AG51" s="222">
        <v>2</v>
      </c>
      <c r="AH51" s="222"/>
      <c r="AI51" s="222"/>
      <c r="AJ51" s="222"/>
      <c r="AK51" s="256">
        <v>1</v>
      </c>
      <c r="AL51" s="222">
        <v>2</v>
      </c>
      <c r="AM51" s="222">
        <v>1</v>
      </c>
      <c r="AN51" s="222"/>
      <c r="AO51" s="222"/>
      <c r="AP51" s="256">
        <v>1</v>
      </c>
      <c r="AQ51" s="222"/>
      <c r="AR51" s="222"/>
      <c r="AS51" s="222">
        <v>8</v>
      </c>
      <c r="AT51" s="222"/>
      <c r="AU51" s="256">
        <v>1</v>
      </c>
      <c r="AV51" s="222"/>
      <c r="AW51" s="222"/>
      <c r="AX51" s="222"/>
      <c r="AY51" s="222"/>
      <c r="AZ51" s="256">
        <v>1</v>
      </c>
      <c r="BA51" s="222">
        <v>2</v>
      </c>
      <c r="BB51" s="222">
        <v>0.5</v>
      </c>
      <c r="BC51" s="222"/>
      <c r="BD51" s="222"/>
      <c r="BE51" s="256">
        <v>1</v>
      </c>
      <c r="BF51" s="222"/>
      <c r="BG51" s="222"/>
      <c r="BH51" s="222"/>
      <c r="BI51" s="222"/>
      <c r="BJ51" s="256">
        <v>1</v>
      </c>
      <c r="BK51" s="222">
        <v>2</v>
      </c>
      <c r="BL51" s="222">
        <v>0.5</v>
      </c>
      <c r="BM51" s="222"/>
      <c r="BN51" s="222"/>
      <c r="BO51" s="256">
        <v>1</v>
      </c>
      <c r="BP51" s="222">
        <v>2</v>
      </c>
      <c r="BQ51" s="222"/>
      <c r="BR51" s="222"/>
      <c r="BS51" s="222"/>
      <c r="BT51" s="256">
        <v>1</v>
      </c>
      <c r="BU51" s="222">
        <v>1</v>
      </c>
      <c r="BV51" s="222"/>
      <c r="BW51" s="222"/>
      <c r="BX51" s="222"/>
      <c r="BY51" s="256">
        <v>1</v>
      </c>
      <c r="BZ51" s="222"/>
      <c r="CA51" s="222"/>
      <c r="CB51" s="222"/>
      <c r="CC51" s="222"/>
      <c r="CD51" s="256">
        <v>1</v>
      </c>
      <c r="CE51" s="222"/>
      <c r="CF51" s="222"/>
      <c r="CG51" s="222"/>
      <c r="CH51" s="222"/>
      <c r="CI51" s="256">
        <v>1</v>
      </c>
      <c r="CJ51" s="222"/>
      <c r="CK51" s="222"/>
      <c r="CL51" s="222"/>
      <c r="CM51" s="222"/>
      <c r="CN51" s="256">
        <v>1</v>
      </c>
      <c r="CO51" s="222"/>
      <c r="CP51" s="222"/>
      <c r="CQ51" s="222"/>
      <c r="CR51" s="222"/>
      <c r="CS51" s="256">
        <v>1</v>
      </c>
      <c r="CT51" s="222"/>
      <c r="CU51" s="222"/>
      <c r="CV51" s="222"/>
      <c r="CW51" s="222"/>
      <c r="CX51" s="256">
        <v>1</v>
      </c>
      <c r="CY51" s="222"/>
      <c r="CZ51" s="222"/>
      <c r="DA51" s="222"/>
      <c r="DB51" s="222"/>
      <c r="DC51" s="256">
        <v>1</v>
      </c>
      <c r="DD51" s="222"/>
      <c r="DE51" s="222"/>
      <c r="DF51" s="222"/>
      <c r="DG51" s="222"/>
      <c r="DH51" s="256">
        <v>1</v>
      </c>
      <c r="DI51" s="222"/>
      <c r="DJ51" s="222"/>
      <c r="DK51" s="222"/>
      <c r="DL51" s="222"/>
      <c r="DM51" s="256">
        <v>1</v>
      </c>
      <c r="DN51" s="222"/>
      <c r="DO51" s="222"/>
      <c r="DP51" s="222"/>
      <c r="DQ51" s="222"/>
      <c r="DR51" s="256">
        <v>1</v>
      </c>
      <c r="DS51" s="222"/>
      <c r="DT51" s="222"/>
      <c r="DU51" s="222"/>
      <c r="DV51" s="222"/>
      <c r="DW51" s="256">
        <v>1</v>
      </c>
      <c r="DX51" s="222"/>
      <c r="DY51" s="222"/>
      <c r="DZ51" s="222"/>
      <c r="EA51" s="222"/>
      <c r="EB51" s="256">
        <v>1</v>
      </c>
      <c r="EC51" s="242"/>
      <c r="ED51" s="242"/>
      <c r="EE51" s="242"/>
      <c r="EF51" s="242"/>
      <c r="EG51" s="256">
        <v>1</v>
      </c>
      <c r="EH51" s="222"/>
      <c r="EI51" s="222"/>
      <c r="EJ51" s="222"/>
      <c r="EK51" s="222"/>
      <c r="EL51" s="256">
        <v>1</v>
      </c>
      <c r="EM51" s="242"/>
      <c r="EN51" s="242"/>
      <c r="EO51" s="242"/>
      <c r="EP51" s="242"/>
      <c r="EQ51" s="256">
        <v>1</v>
      </c>
      <c r="ER51" s="242"/>
      <c r="ES51" s="242"/>
      <c r="ET51" s="242"/>
      <c r="EU51" s="242"/>
      <c r="EV51" s="256">
        <v>1</v>
      </c>
      <c r="EW51" s="242"/>
      <c r="EX51" s="242"/>
      <c r="EY51" s="242"/>
      <c r="EZ51" s="242"/>
      <c r="FA51" s="256">
        <v>1</v>
      </c>
      <c r="FB51" s="222"/>
      <c r="FC51" s="222"/>
      <c r="FD51" s="222"/>
      <c r="FE51" s="222"/>
      <c r="FF51" s="223">
        <f t="shared" si="2"/>
        <v>0</v>
      </c>
      <c r="FG51" s="90">
        <f t="shared" si="3"/>
        <v>30</v>
      </c>
      <c r="FH51" s="231">
        <f t="shared" si="0"/>
        <v>30</v>
      </c>
      <c r="FI51" s="235">
        <f t="shared" si="4"/>
        <v>16</v>
      </c>
      <c r="FJ51" s="235">
        <f t="shared" si="4"/>
        <v>3</v>
      </c>
      <c r="FK51" s="235">
        <f t="shared" si="4"/>
        <v>8</v>
      </c>
      <c r="FL51" s="235">
        <f t="shared" si="4"/>
        <v>0</v>
      </c>
      <c r="FM51" s="240"/>
      <c r="FN51" s="240"/>
      <c r="FO51" s="232"/>
      <c r="FP51" s="233"/>
      <c r="FQ51" s="234"/>
    </row>
    <row r="52" spans="1:173" ht="15.75" thickBot="1" x14ac:dyDescent="0.3">
      <c r="A52" s="88"/>
      <c r="B52" s="81">
        <v>46</v>
      </c>
      <c r="C52" s="43" t="s">
        <v>146</v>
      </c>
      <c r="D52" s="81">
        <v>44427778</v>
      </c>
      <c r="E52" s="83">
        <v>44210</v>
      </c>
      <c r="F52" s="84" t="s">
        <v>15</v>
      </c>
      <c r="G52" s="244">
        <v>0</v>
      </c>
      <c r="H52" s="242"/>
      <c r="I52" s="242"/>
      <c r="J52" s="242"/>
      <c r="K52" s="242"/>
      <c r="L52" s="244">
        <v>0</v>
      </c>
      <c r="M52" s="242"/>
      <c r="N52" s="242"/>
      <c r="O52" s="242"/>
      <c r="P52" s="242"/>
      <c r="Q52" s="244">
        <v>0</v>
      </c>
      <c r="R52" s="242"/>
      <c r="S52" s="242"/>
      <c r="T52" s="242"/>
      <c r="U52" s="242"/>
      <c r="V52" s="244">
        <v>0.5</v>
      </c>
      <c r="W52" s="242"/>
      <c r="X52" s="242"/>
      <c r="Y52" s="242"/>
      <c r="Z52" s="242"/>
      <c r="AA52" s="244">
        <v>1</v>
      </c>
      <c r="AB52" s="242"/>
      <c r="AC52" s="242"/>
      <c r="AD52" s="242"/>
      <c r="AE52" s="242"/>
      <c r="AF52" s="244">
        <v>1</v>
      </c>
      <c r="AG52" s="242"/>
      <c r="AH52" s="242"/>
      <c r="AI52" s="242"/>
      <c r="AJ52" s="242"/>
      <c r="AK52" s="244">
        <v>0</v>
      </c>
      <c r="AL52" s="242"/>
      <c r="AM52" s="242"/>
      <c r="AN52" s="242"/>
      <c r="AO52" s="242"/>
      <c r="AP52" s="244"/>
      <c r="AQ52" s="242"/>
      <c r="AR52" s="242"/>
      <c r="AS52" s="242"/>
      <c r="AT52" s="242"/>
      <c r="AU52" s="244"/>
      <c r="AV52" s="242"/>
      <c r="AW52" s="242"/>
      <c r="AX52" s="242"/>
      <c r="AY52" s="242"/>
      <c r="AZ52" s="244"/>
      <c r="BA52" s="242"/>
      <c r="BB52" s="242"/>
      <c r="BC52" s="242"/>
      <c r="BD52" s="242"/>
      <c r="BE52" s="244"/>
      <c r="BF52" s="242"/>
      <c r="BG52" s="242"/>
      <c r="BH52" s="242"/>
      <c r="BI52" s="242"/>
      <c r="BJ52" s="244"/>
      <c r="BK52" s="242"/>
      <c r="BL52" s="242"/>
      <c r="BM52" s="242"/>
      <c r="BN52" s="242"/>
      <c r="BO52" s="244"/>
      <c r="BP52" s="242"/>
      <c r="BQ52" s="242"/>
      <c r="BR52" s="242"/>
      <c r="BS52" s="242"/>
      <c r="BT52" s="244"/>
      <c r="BU52" s="242"/>
      <c r="BV52" s="242"/>
      <c r="BW52" s="242"/>
      <c r="BX52" s="242"/>
      <c r="BY52" s="244"/>
      <c r="BZ52" s="242"/>
      <c r="CA52" s="242"/>
      <c r="CB52" s="242"/>
      <c r="CC52" s="242"/>
      <c r="CD52" s="244"/>
      <c r="CE52" s="242"/>
      <c r="CF52" s="242"/>
      <c r="CG52" s="242"/>
      <c r="CH52" s="242"/>
      <c r="CI52" s="244"/>
      <c r="CJ52" s="242"/>
      <c r="CK52" s="242"/>
      <c r="CL52" s="242"/>
      <c r="CM52" s="242"/>
      <c r="CN52" s="244"/>
      <c r="CO52" s="242"/>
      <c r="CP52" s="242"/>
      <c r="CQ52" s="242"/>
      <c r="CR52" s="242"/>
      <c r="CS52" s="244"/>
      <c r="CT52" s="242"/>
      <c r="CU52" s="242"/>
      <c r="CV52" s="242"/>
      <c r="CW52" s="242"/>
      <c r="CX52" s="244"/>
      <c r="CY52" s="242"/>
      <c r="CZ52" s="242"/>
      <c r="DA52" s="242"/>
      <c r="DB52" s="242"/>
      <c r="DC52" s="244"/>
      <c r="DD52" s="242"/>
      <c r="DE52" s="242"/>
      <c r="DF52" s="242"/>
      <c r="DG52" s="242"/>
      <c r="DH52" s="244"/>
      <c r="DI52" s="242"/>
      <c r="DJ52" s="242"/>
      <c r="DK52" s="242"/>
      <c r="DL52" s="242"/>
      <c r="DM52" s="244"/>
      <c r="DN52" s="242"/>
      <c r="DO52" s="242"/>
      <c r="DP52" s="242"/>
      <c r="DQ52" s="242"/>
      <c r="DR52" s="244"/>
      <c r="DS52" s="242"/>
      <c r="DT52" s="242"/>
      <c r="DU52" s="242"/>
      <c r="DV52" s="242"/>
      <c r="DW52" s="244"/>
      <c r="DX52" s="242"/>
      <c r="DY52" s="242"/>
      <c r="DZ52" s="242"/>
      <c r="EA52" s="242"/>
      <c r="EB52" s="244"/>
      <c r="EC52" s="242"/>
      <c r="ED52" s="242"/>
      <c r="EE52" s="242"/>
      <c r="EF52" s="242"/>
      <c r="EG52" s="244"/>
      <c r="EH52" s="242"/>
      <c r="EI52" s="242"/>
      <c r="EJ52" s="242"/>
      <c r="EK52" s="259"/>
      <c r="EL52" s="244"/>
      <c r="EM52" s="242"/>
      <c r="EN52" s="242"/>
      <c r="EO52" s="242"/>
      <c r="EP52" s="242"/>
      <c r="EQ52" s="244"/>
      <c r="ER52" s="242"/>
      <c r="ES52" s="242"/>
      <c r="ET52" s="242"/>
      <c r="EU52" s="242"/>
      <c r="EV52" s="244"/>
      <c r="EW52" s="242"/>
      <c r="EX52" s="242"/>
      <c r="EY52" s="242"/>
      <c r="EZ52" s="242"/>
      <c r="FA52" s="244"/>
      <c r="FB52" s="242"/>
      <c r="FC52" s="242"/>
      <c r="FD52" s="242"/>
      <c r="FE52" s="242"/>
      <c r="FF52" s="223">
        <f t="shared" si="2"/>
        <v>4.5</v>
      </c>
      <c r="FG52" s="90">
        <f t="shared" si="3"/>
        <v>6</v>
      </c>
      <c r="FH52" s="231">
        <f t="shared" si="0"/>
        <v>1.5</v>
      </c>
      <c r="FI52" s="235">
        <f t="shared" si="4"/>
        <v>0</v>
      </c>
      <c r="FJ52" s="235">
        <f t="shared" si="4"/>
        <v>0</v>
      </c>
      <c r="FK52" s="235">
        <f t="shared" si="4"/>
        <v>0</v>
      </c>
      <c r="FL52" s="235">
        <f t="shared" si="4"/>
        <v>0</v>
      </c>
      <c r="FM52" s="240"/>
      <c r="FN52" s="240"/>
      <c r="FO52" s="232"/>
      <c r="FP52" s="233"/>
      <c r="FQ52" s="234"/>
    </row>
    <row r="53" spans="1:173" ht="15.75" thickBot="1" x14ac:dyDescent="0.3">
      <c r="A53" s="88" t="s">
        <v>124</v>
      </c>
      <c r="B53" s="113">
        <v>47</v>
      </c>
      <c r="C53" s="43" t="s">
        <v>76</v>
      </c>
      <c r="D53" s="81">
        <v>47096680</v>
      </c>
      <c r="E53" s="83">
        <v>43831</v>
      </c>
      <c r="F53" s="84" t="s">
        <v>15</v>
      </c>
      <c r="G53" s="244">
        <v>1</v>
      </c>
      <c r="H53" s="242">
        <v>1</v>
      </c>
      <c r="I53" s="242"/>
      <c r="J53" s="242"/>
      <c r="K53" s="242"/>
      <c r="L53" s="244">
        <v>1</v>
      </c>
      <c r="M53" s="242">
        <v>2</v>
      </c>
      <c r="N53" s="242"/>
      <c r="O53" s="242"/>
      <c r="P53" s="242"/>
      <c r="Q53" s="244">
        <v>1</v>
      </c>
      <c r="R53" s="242">
        <v>1.5</v>
      </c>
      <c r="S53" s="242"/>
      <c r="T53" s="242"/>
      <c r="U53" s="242"/>
      <c r="V53" s="244">
        <v>1</v>
      </c>
      <c r="W53" s="242"/>
      <c r="X53" s="242"/>
      <c r="Y53" s="242"/>
      <c r="Z53" s="242"/>
      <c r="AA53" s="244">
        <v>1</v>
      </c>
      <c r="AB53" s="242">
        <v>2</v>
      </c>
      <c r="AC53" s="242"/>
      <c r="AD53" s="242"/>
      <c r="AE53" s="242"/>
      <c r="AF53" s="244">
        <v>1</v>
      </c>
      <c r="AG53" s="242">
        <v>2</v>
      </c>
      <c r="AH53" s="242"/>
      <c r="AI53" s="242"/>
      <c r="AJ53" s="242"/>
      <c r="AK53" s="244">
        <v>1</v>
      </c>
      <c r="AL53" s="242">
        <v>2</v>
      </c>
      <c r="AM53" s="242">
        <v>1</v>
      </c>
      <c r="AN53" s="242"/>
      <c r="AO53" s="242"/>
      <c r="AP53" s="244">
        <v>1</v>
      </c>
      <c r="AQ53" s="242"/>
      <c r="AR53" s="242"/>
      <c r="AS53" s="242"/>
      <c r="AT53" s="242"/>
      <c r="AU53" s="244">
        <v>1</v>
      </c>
      <c r="AV53" s="242"/>
      <c r="AW53" s="242"/>
      <c r="AX53" s="242"/>
      <c r="AY53" s="242"/>
      <c r="AZ53" s="244">
        <v>1</v>
      </c>
      <c r="BA53" s="242">
        <v>1</v>
      </c>
      <c r="BB53" s="242"/>
      <c r="BC53" s="242"/>
      <c r="BD53" s="242"/>
      <c r="BE53" s="244">
        <v>1</v>
      </c>
      <c r="BF53" s="242"/>
      <c r="BG53" s="242"/>
      <c r="BH53" s="242"/>
      <c r="BI53" s="242"/>
      <c r="BJ53" s="244">
        <v>1</v>
      </c>
      <c r="BK53" s="242"/>
      <c r="BL53" s="242"/>
      <c r="BM53" s="242"/>
      <c r="BN53" s="242"/>
      <c r="BO53" s="244">
        <v>1</v>
      </c>
      <c r="BP53" s="242"/>
      <c r="BQ53" s="242"/>
      <c r="BR53" s="242"/>
      <c r="BS53" s="242"/>
      <c r="BT53" s="244">
        <v>1</v>
      </c>
      <c r="BU53" s="242"/>
      <c r="BV53" s="242"/>
      <c r="BW53" s="242"/>
      <c r="BX53" s="242"/>
      <c r="BY53" s="244">
        <v>1</v>
      </c>
      <c r="BZ53" s="242"/>
      <c r="CA53" s="242"/>
      <c r="CB53" s="242"/>
      <c r="CC53" s="242"/>
      <c r="CD53" s="244">
        <v>1</v>
      </c>
      <c r="CE53" s="242"/>
      <c r="CF53" s="242"/>
      <c r="CG53" s="242"/>
      <c r="CH53" s="242"/>
      <c r="CI53" s="244">
        <v>1</v>
      </c>
      <c r="CJ53" s="242"/>
      <c r="CK53" s="242"/>
      <c r="CL53" s="242"/>
      <c r="CM53" s="242"/>
      <c r="CN53" s="244">
        <v>1</v>
      </c>
      <c r="CO53" s="242"/>
      <c r="CP53" s="242"/>
      <c r="CQ53" s="242"/>
      <c r="CR53" s="242"/>
      <c r="CS53" s="244">
        <v>1</v>
      </c>
      <c r="CT53" s="242">
        <v>2</v>
      </c>
      <c r="CU53" s="242">
        <v>1</v>
      </c>
      <c r="CV53" s="242"/>
      <c r="CW53" s="242"/>
      <c r="CX53" s="244">
        <v>1</v>
      </c>
      <c r="CY53" s="242">
        <v>2</v>
      </c>
      <c r="CZ53" s="242">
        <v>1</v>
      </c>
      <c r="DA53" s="242"/>
      <c r="DB53" s="242"/>
      <c r="DC53" s="244">
        <v>1</v>
      </c>
      <c r="DD53" s="242">
        <v>2</v>
      </c>
      <c r="DE53" s="242">
        <v>1</v>
      </c>
      <c r="DF53" s="242"/>
      <c r="DG53" s="242"/>
      <c r="DH53" s="244">
        <v>1</v>
      </c>
      <c r="DI53" s="242"/>
      <c r="DJ53" s="242"/>
      <c r="DK53" s="242"/>
      <c r="DL53" s="242"/>
      <c r="DM53" s="244">
        <v>1</v>
      </c>
      <c r="DN53" s="242">
        <v>2</v>
      </c>
      <c r="DO53" s="242">
        <v>0.5</v>
      </c>
      <c r="DP53" s="242"/>
      <c r="DQ53" s="242"/>
      <c r="DR53" s="244">
        <v>1</v>
      </c>
      <c r="DS53" s="242">
        <v>1.5</v>
      </c>
      <c r="DT53" s="242"/>
      <c r="DU53" s="242"/>
      <c r="DV53" s="242"/>
      <c r="DW53" s="244">
        <v>1</v>
      </c>
      <c r="DX53" s="242"/>
      <c r="DY53" s="242"/>
      <c r="DZ53" s="242"/>
      <c r="EA53" s="242"/>
      <c r="EB53" s="244">
        <v>1</v>
      </c>
      <c r="EC53" s="242">
        <v>0.25</v>
      </c>
      <c r="ED53" s="242"/>
      <c r="EE53" s="242"/>
      <c r="EF53" s="242"/>
      <c r="EG53" s="244">
        <v>1</v>
      </c>
      <c r="EH53" s="242"/>
      <c r="EI53" s="242"/>
      <c r="EJ53" s="242"/>
      <c r="EK53" s="259"/>
      <c r="EL53" s="244">
        <v>1</v>
      </c>
      <c r="EM53" s="242"/>
      <c r="EN53" s="242"/>
      <c r="EO53" s="242"/>
      <c r="EP53" s="242"/>
      <c r="EQ53" s="244">
        <v>1</v>
      </c>
      <c r="ER53" s="242"/>
      <c r="ES53" s="242"/>
      <c r="ET53" s="242"/>
      <c r="EU53" s="242"/>
      <c r="EV53" s="244">
        <v>1</v>
      </c>
      <c r="EW53" s="242"/>
      <c r="EX53" s="242"/>
      <c r="EY53" s="242"/>
      <c r="EZ53" s="242"/>
      <c r="FA53" s="244">
        <v>1</v>
      </c>
      <c r="FB53" s="242"/>
      <c r="FC53" s="242"/>
      <c r="FD53" s="242"/>
      <c r="FE53" s="242"/>
      <c r="FF53" s="223">
        <f t="shared" si="2"/>
        <v>0</v>
      </c>
      <c r="FG53" s="90">
        <f t="shared" si="3"/>
        <v>30</v>
      </c>
      <c r="FH53" s="231">
        <f t="shared" si="0"/>
        <v>30</v>
      </c>
      <c r="FI53" s="235">
        <f t="shared" si="4"/>
        <v>21.25</v>
      </c>
      <c r="FJ53" s="235">
        <f t="shared" si="4"/>
        <v>4.5</v>
      </c>
      <c r="FK53" s="235">
        <f t="shared" si="4"/>
        <v>0</v>
      </c>
      <c r="FL53" s="235">
        <f t="shared" si="4"/>
        <v>0</v>
      </c>
      <c r="FM53" s="240"/>
      <c r="FN53" s="240"/>
      <c r="FO53" s="232"/>
      <c r="FP53" s="233"/>
      <c r="FQ53" s="234"/>
    </row>
    <row r="54" spans="1:173" x14ac:dyDescent="0.25">
      <c r="A54" s="88" t="s">
        <v>125</v>
      </c>
      <c r="B54" s="81">
        <v>48</v>
      </c>
      <c r="C54" s="43" t="s">
        <v>78</v>
      </c>
      <c r="D54" s="81">
        <v>18158277</v>
      </c>
      <c r="E54" s="83">
        <v>43617</v>
      </c>
      <c r="F54" s="84" t="s">
        <v>15</v>
      </c>
      <c r="G54" s="244">
        <v>0</v>
      </c>
      <c r="H54" s="242"/>
      <c r="I54" s="242"/>
      <c r="J54" s="242"/>
      <c r="K54" s="242"/>
      <c r="L54" s="244">
        <v>1</v>
      </c>
      <c r="M54" s="242">
        <v>2</v>
      </c>
      <c r="N54" s="242">
        <v>1.5</v>
      </c>
      <c r="O54" s="242"/>
      <c r="P54" s="242"/>
      <c r="Q54" s="244">
        <v>1</v>
      </c>
      <c r="R54" s="242"/>
      <c r="S54" s="242"/>
      <c r="T54" s="242"/>
      <c r="U54" s="242"/>
      <c r="V54" s="244">
        <v>1</v>
      </c>
      <c r="W54" s="242"/>
      <c r="X54" s="242"/>
      <c r="Y54" s="242"/>
      <c r="Z54" s="242"/>
      <c r="AA54" s="244">
        <v>1</v>
      </c>
      <c r="AB54" s="242">
        <v>2</v>
      </c>
      <c r="AC54" s="242">
        <v>1</v>
      </c>
      <c r="AD54" s="242"/>
      <c r="AE54" s="242"/>
      <c r="AF54" s="244">
        <v>0.75</v>
      </c>
      <c r="AG54" s="242"/>
      <c r="AH54" s="242"/>
      <c r="AI54" s="242"/>
      <c r="AJ54" s="242"/>
      <c r="AK54" s="244">
        <v>1</v>
      </c>
      <c r="AL54" s="242">
        <v>2</v>
      </c>
      <c r="AM54" s="242">
        <v>1</v>
      </c>
      <c r="AN54" s="242"/>
      <c r="AO54" s="242"/>
      <c r="AP54" s="244">
        <v>1</v>
      </c>
      <c r="AQ54" s="242"/>
      <c r="AR54" s="242"/>
      <c r="AS54" s="242"/>
      <c r="AT54" s="242"/>
      <c r="AU54" s="244">
        <v>1</v>
      </c>
      <c r="AV54" s="242"/>
      <c r="AW54" s="242"/>
      <c r="AX54" s="242"/>
      <c r="AY54" s="242"/>
      <c r="AZ54" s="244">
        <v>1</v>
      </c>
      <c r="BA54" s="242">
        <v>2</v>
      </c>
      <c r="BB54" s="242">
        <v>1</v>
      </c>
      <c r="BC54" s="242"/>
      <c r="BD54" s="242"/>
      <c r="BE54" s="244">
        <v>1</v>
      </c>
      <c r="BF54" s="242"/>
      <c r="BG54" s="242"/>
      <c r="BH54" s="242"/>
      <c r="BI54" s="242"/>
      <c r="BJ54" s="244">
        <v>1</v>
      </c>
      <c r="BK54" s="242">
        <v>2</v>
      </c>
      <c r="BL54" s="242">
        <v>1</v>
      </c>
      <c r="BM54" s="242"/>
      <c r="BN54" s="242"/>
      <c r="BO54" s="244">
        <v>1</v>
      </c>
      <c r="BP54" s="242">
        <v>2</v>
      </c>
      <c r="BQ54" s="242">
        <v>1</v>
      </c>
      <c r="BR54" s="242"/>
      <c r="BS54" s="242"/>
      <c r="BT54" s="244">
        <v>1</v>
      </c>
      <c r="BU54" s="242">
        <v>2</v>
      </c>
      <c r="BV54" s="242">
        <v>1</v>
      </c>
      <c r="BW54" s="242"/>
      <c r="BX54" s="242"/>
      <c r="BY54" s="244">
        <v>1</v>
      </c>
      <c r="BZ54" s="242">
        <v>2</v>
      </c>
      <c r="CA54" s="242">
        <v>1</v>
      </c>
      <c r="CB54" s="242"/>
      <c r="CC54" s="242"/>
      <c r="CD54" s="244">
        <v>1</v>
      </c>
      <c r="CE54" s="242">
        <v>2</v>
      </c>
      <c r="CF54" s="242">
        <v>1</v>
      </c>
      <c r="CG54" s="242"/>
      <c r="CH54" s="242"/>
      <c r="CI54" s="244">
        <v>1</v>
      </c>
      <c r="CJ54" s="242">
        <v>2</v>
      </c>
      <c r="CK54" s="242">
        <v>1</v>
      </c>
      <c r="CL54" s="242"/>
      <c r="CM54" s="242"/>
      <c r="CN54" s="244">
        <v>1</v>
      </c>
      <c r="CO54" s="242"/>
      <c r="CP54" s="242"/>
      <c r="CQ54" s="242"/>
      <c r="CR54" s="242"/>
      <c r="CS54" s="244">
        <v>1</v>
      </c>
      <c r="CT54" s="242">
        <v>2</v>
      </c>
      <c r="CU54" s="242">
        <v>1</v>
      </c>
      <c r="CV54" s="242"/>
      <c r="CW54" s="242"/>
      <c r="CX54" s="244">
        <v>1</v>
      </c>
      <c r="CY54" s="242"/>
      <c r="CZ54" s="242"/>
      <c r="DA54" s="242"/>
      <c r="DB54" s="242"/>
      <c r="DC54" s="244">
        <v>1</v>
      </c>
      <c r="DD54" s="242">
        <v>2</v>
      </c>
      <c r="DE54" s="242">
        <v>1</v>
      </c>
      <c r="DF54" s="242"/>
      <c r="DG54" s="242"/>
      <c r="DH54" s="244">
        <v>1</v>
      </c>
      <c r="DI54" s="242">
        <v>2</v>
      </c>
      <c r="DJ54" s="242">
        <v>1</v>
      </c>
      <c r="DK54" s="242"/>
      <c r="DL54" s="242"/>
      <c r="DM54" s="244">
        <v>1</v>
      </c>
      <c r="DN54" s="242">
        <v>2</v>
      </c>
      <c r="DO54" s="242">
        <v>1</v>
      </c>
      <c r="DP54" s="242"/>
      <c r="DQ54" s="242"/>
      <c r="DR54" s="244">
        <v>1</v>
      </c>
      <c r="DS54" s="242"/>
      <c r="DT54" s="242"/>
      <c r="DU54" s="242"/>
      <c r="DV54" s="242"/>
      <c r="DW54" s="244">
        <v>1</v>
      </c>
      <c r="DX54" s="242"/>
      <c r="DY54" s="242"/>
      <c r="DZ54" s="242"/>
      <c r="EA54" s="242"/>
      <c r="EB54" s="244">
        <v>1</v>
      </c>
      <c r="EC54" s="242">
        <v>2</v>
      </c>
      <c r="ED54" s="242">
        <v>1</v>
      </c>
      <c r="EE54" s="242"/>
      <c r="EF54" s="242"/>
      <c r="EG54" s="244">
        <v>1</v>
      </c>
      <c r="EH54" s="242">
        <v>2</v>
      </c>
      <c r="EI54" s="242">
        <v>1</v>
      </c>
      <c r="EJ54" s="242"/>
      <c r="EK54" s="259"/>
      <c r="EL54" s="244">
        <v>1</v>
      </c>
      <c r="EM54" s="242">
        <v>2</v>
      </c>
      <c r="EN54" s="242">
        <v>1</v>
      </c>
      <c r="EO54" s="242"/>
      <c r="EP54" s="242"/>
      <c r="EQ54" s="244">
        <v>1</v>
      </c>
      <c r="ER54" s="242">
        <v>2</v>
      </c>
      <c r="ES54" s="242">
        <v>1</v>
      </c>
      <c r="ET54" s="242"/>
      <c r="EU54" s="242"/>
      <c r="EV54" s="244">
        <v>1</v>
      </c>
      <c r="EW54" s="242">
        <v>2</v>
      </c>
      <c r="EX54" s="242">
        <v>1</v>
      </c>
      <c r="EY54" s="242"/>
      <c r="EZ54" s="242"/>
      <c r="FA54" s="244">
        <v>1</v>
      </c>
      <c r="FB54" s="242"/>
      <c r="FC54" s="242"/>
      <c r="FD54" s="242"/>
      <c r="FE54" s="242"/>
      <c r="FF54" s="223">
        <f>7-(G54+L54+Q54+AA54+AF54+AK54+V54)</f>
        <v>1.25</v>
      </c>
      <c r="FG54" s="90">
        <f t="shared" si="3"/>
        <v>30</v>
      </c>
      <c r="FH54" s="231">
        <f t="shared" si="0"/>
        <v>28.75</v>
      </c>
      <c r="FI54" s="235">
        <f t="shared" si="4"/>
        <v>38</v>
      </c>
      <c r="FJ54" s="235">
        <f t="shared" si="4"/>
        <v>19.5</v>
      </c>
      <c r="FK54" s="235">
        <f t="shared" si="4"/>
        <v>0</v>
      </c>
      <c r="FL54" s="235">
        <f t="shared" si="4"/>
        <v>0</v>
      </c>
      <c r="FM54" s="240"/>
      <c r="FN54" s="240"/>
      <c r="FO54" s="232"/>
      <c r="FP54" s="233"/>
      <c r="FQ54" s="234"/>
    </row>
    <row r="55" spans="1:173" x14ac:dyDescent="0.25">
      <c r="AK55" s="2"/>
      <c r="AL55" s="2"/>
      <c r="AM55" s="2"/>
      <c r="AN55" s="2"/>
      <c r="CW55" s="2"/>
      <c r="CX55" s="47"/>
      <c r="CY55" s="47"/>
      <c r="CZ55" s="47"/>
      <c r="DA55" s="47"/>
      <c r="DB55" s="47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47"/>
      <c r="EH55" s="47"/>
      <c r="EI55" s="47"/>
      <c r="EJ55" s="47"/>
      <c r="EK55" s="47"/>
      <c r="EL55" s="47"/>
      <c r="EM55" s="47"/>
      <c r="EN55" s="47"/>
      <c r="EO55" s="47"/>
      <c r="EP55" s="47"/>
      <c r="EQ55" s="47"/>
      <c r="ER55" s="47"/>
      <c r="ES55" s="47"/>
      <c r="ET55" s="47"/>
      <c r="EU55" s="47"/>
      <c r="EV55" s="47"/>
      <c r="EW55" s="47"/>
      <c r="EX55" s="47"/>
      <c r="EY55" s="47"/>
      <c r="EZ55" s="47"/>
      <c r="FA55" s="2"/>
      <c r="FB55" s="2"/>
      <c r="FC55" s="2"/>
      <c r="FD55" s="2"/>
      <c r="FE55" s="2"/>
      <c r="FG55" s="8">
        <f t="shared" ref="FG55:FL55" si="13">SUM(FG5:FG54)</f>
        <v>1436.4</v>
      </c>
      <c r="FH55" s="8">
        <f t="shared" si="13"/>
        <v>1421.86</v>
      </c>
      <c r="FI55" s="8">
        <f t="shared" si="13"/>
        <v>1049.75</v>
      </c>
      <c r="FJ55" s="8">
        <f t="shared" si="13"/>
        <v>287</v>
      </c>
      <c r="FK55" s="8">
        <f t="shared" si="13"/>
        <v>44</v>
      </c>
      <c r="FL55" s="8">
        <f t="shared" si="13"/>
        <v>459.5</v>
      </c>
      <c r="FM55" s="8"/>
      <c r="FN55" s="8"/>
      <c r="FO55" s="8">
        <f>SUM(FO5:FO54)</f>
        <v>0</v>
      </c>
      <c r="FP55" s="8">
        <f>SUM(FP5:FP54)</f>
        <v>0</v>
      </c>
      <c r="FQ55" s="8">
        <f>SUM(FQ5:FQ54)</f>
        <v>0</v>
      </c>
    </row>
    <row r="56" spans="1:173" x14ac:dyDescent="0.25">
      <c r="G56" s="6">
        <f>SUM(G5:G54)</f>
        <v>47</v>
      </c>
      <c r="H56" s="6">
        <f t="shared" ref="H56:BS56" si="14">SUM(H5:H55)</f>
        <v>64.5</v>
      </c>
      <c r="I56" s="6">
        <f t="shared" si="14"/>
        <v>13.5</v>
      </c>
      <c r="J56" s="6">
        <f t="shared" si="14"/>
        <v>0</v>
      </c>
      <c r="K56" s="6">
        <f t="shared" si="14"/>
        <v>42</v>
      </c>
      <c r="L56" s="6">
        <f t="shared" si="14"/>
        <v>49</v>
      </c>
      <c r="M56" s="6">
        <f t="shared" si="14"/>
        <v>69</v>
      </c>
      <c r="N56" s="6">
        <f t="shared" si="14"/>
        <v>26.5</v>
      </c>
      <c r="O56" s="6">
        <f t="shared" si="14"/>
        <v>0</v>
      </c>
      <c r="P56" s="6">
        <f t="shared" si="14"/>
        <v>49</v>
      </c>
      <c r="Q56" s="6">
        <f t="shared" si="14"/>
        <v>47</v>
      </c>
      <c r="R56" s="6">
        <f t="shared" si="14"/>
        <v>43.75</v>
      </c>
      <c r="S56" s="6">
        <f t="shared" si="14"/>
        <v>4</v>
      </c>
      <c r="T56" s="6">
        <f t="shared" si="14"/>
        <v>0</v>
      </c>
      <c r="U56" s="6">
        <f t="shared" si="14"/>
        <v>34</v>
      </c>
      <c r="V56" s="6">
        <f t="shared" si="14"/>
        <v>48.83</v>
      </c>
      <c r="W56" s="6">
        <f t="shared" si="14"/>
        <v>0</v>
      </c>
      <c r="X56" s="6">
        <f t="shared" si="14"/>
        <v>0</v>
      </c>
      <c r="Y56" s="6">
        <f t="shared" si="14"/>
        <v>0</v>
      </c>
      <c r="Z56" s="6">
        <f t="shared" si="14"/>
        <v>0</v>
      </c>
      <c r="AA56" s="6">
        <f t="shared" si="14"/>
        <v>49</v>
      </c>
      <c r="AB56" s="6">
        <f t="shared" si="14"/>
        <v>64</v>
      </c>
      <c r="AC56" s="6">
        <f t="shared" si="14"/>
        <v>19.5</v>
      </c>
      <c r="AD56" s="6">
        <f t="shared" si="14"/>
        <v>0</v>
      </c>
      <c r="AE56" s="6">
        <f t="shared" si="14"/>
        <v>46</v>
      </c>
      <c r="AF56" s="6">
        <f t="shared" si="14"/>
        <v>48.63</v>
      </c>
      <c r="AG56" s="6">
        <f t="shared" si="14"/>
        <v>39.5</v>
      </c>
      <c r="AH56" s="6">
        <f t="shared" si="14"/>
        <v>7</v>
      </c>
      <c r="AI56" s="6">
        <f t="shared" si="14"/>
        <v>0</v>
      </c>
      <c r="AJ56" s="6">
        <f t="shared" si="14"/>
        <v>38.5</v>
      </c>
      <c r="AK56" s="6">
        <f t="shared" si="14"/>
        <v>46</v>
      </c>
      <c r="AL56" s="6">
        <f t="shared" si="14"/>
        <v>65.25</v>
      </c>
      <c r="AM56" s="6">
        <f t="shared" si="14"/>
        <v>21.5</v>
      </c>
      <c r="AN56" s="6">
        <f t="shared" si="14"/>
        <v>0</v>
      </c>
      <c r="AO56" s="6">
        <f t="shared" si="14"/>
        <v>47</v>
      </c>
      <c r="AP56" s="6">
        <f t="shared" si="14"/>
        <v>49</v>
      </c>
      <c r="AQ56" s="6">
        <f t="shared" si="14"/>
        <v>0</v>
      </c>
      <c r="AR56" s="6">
        <f t="shared" si="14"/>
        <v>0</v>
      </c>
      <c r="AS56" s="6">
        <f t="shared" si="14"/>
        <v>36</v>
      </c>
      <c r="AT56" s="6">
        <f t="shared" si="14"/>
        <v>8</v>
      </c>
      <c r="AU56" s="6">
        <f t="shared" si="14"/>
        <v>49</v>
      </c>
      <c r="AV56" s="6">
        <f t="shared" si="14"/>
        <v>0</v>
      </c>
      <c r="AW56" s="6">
        <f t="shared" si="14"/>
        <v>0</v>
      </c>
      <c r="AX56" s="6">
        <f t="shared" si="14"/>
        <v>8</v>
      </c>
      <c r="AY56" s="6">
        <f t="shared" si="14"/>
        <v>0</v>
      </c>
      <c r="AZ56" s="6">
        <f t="shared" si="14"/>
        <v>44</v>
      </c>
      <c r="BA56" s="6">
        <f t="shared" si="14"/>
        <v>39.5</v>
      </c>
      <c r="BB56" s="6">
        <f t="shared" si="14"/>
        <v>8</v>
      </c>
      <c r="BC56" s="6">
        <f t="shared" si="14"/>
        <v>0</v>
      </c>
      <c r="BD56" s="6">
        <f t="shared" si="14"/>
        <v>11</v>
      </c>
      <c r="BE56" s="6">
        <f t="shared" si="14"/>
        <v>47.459999999999994</v>
      </c>
      <c r="BF56" s="6">
        <f t="shared" si="14"/>
        <v>0</v>
      </c>
      <c r="BG56" s="6">
        <f t="shared" si="14"/>
        <v>0</v>
      </c>
      <c r="BH56" s="6">
        <f t="shared" si="14"/>
        <v>0</v>
      </c>
      <c r="BI56" s="6">
        <f t="shared" si="14"/>
        <v>0</v>
      </c>
      <c r="BJ56" s="6">
        <f t="shared" si="14"/>
        <v>48</v>
      </c>
      <c r="BK56" s="6">
        <f t="shared" si="14"/>
        <v>33</v>
      </c>
      <c r="BL56" s="6">
        <f t="shared" si="14"/>
        <v>7</v>
      </c>
      <c r="BM56" s="6">
        <f t="shared" si="14"/>
        <v>0</v>
      </c>
      <c r="BN56" s="6">
        <f t="shared" si="14"/>
        <v>10</v>
      </c>
      <c r="BO56" s="6">
        <f t="shared" si="14"/>
        <v>49</v>
      </c>
      <c r="BP56" s="6">
        <f t="shared" si="14"/>
        <v>36</v>
      </c>
      <c r="BQ56" s="6">
        <f t="shared" si="14"/>
        <v>8.5</v>
      </c>
      <c r="BR56" s="6">
        <f t="shared" si="14"/>
        <v>0</v>
      </c>
      <c r="BS56" s="6">
        <f t="shared" si="14"/>
        <v>9</v>
      </c>
      <c r="BT56" s="6">
        <f t="shared" ref="BT56:EE56" si="15">SUM(BT5:BT55)</f>
        <v>49</v>
      </c>
      <c r="BU56" s="6">
        <f t="shared" si="15"/>
        <v>42</v>
      </c>
      <c r="BV56" s="6">
        <f t="shared" si="15"/>
        <v>14</v>
      </c>
      <c r="BW56" s="6">
        <f t="shared" si="15"/>
        <v>0</v>
      </c>
      <c r="BX56" s="6">
        <f t="shared" si="15"/>
        <v>10</v>
      </c>
      <c r="BY56" s="6">
        <f t="shared" si="15"/>
        <v>47.63</v>
      </c>
      <c r="BZ56" s="6">
        <f t="shared" si="15"/>
        <v>37</v>
      </c>
      <c r="CA56" s="6">
        <f t="shared" si="15"/>
        <v>14.5</v>
      </c>
      <c r="CB56" s="6">
        <f t="shared" si="15"/>
        <v>0</v>
      </c>
      <c r="CC56" s="6">
        <f t="shared" si="15"/>
        <v>9</v>
      </c>
      <c r="CD56" s="6">
        <f t="shared" si="15"/>
        <v>48</v>
      </c>
      <c r="CE56" s="6">
        <f t="shared" si="15"/>
        <v>38</v>
      </c>
      <c r="CF56" s="6">
        <f t="shared" si="15"/>
        <v>8.5</v>
      </c>
      <c r="CG56" s="6">
        <f t="shared" si="15"/>
        <v>0</v>
      </c>
      <c r="CH56" s="6">
        <f t="shared" si="15"/>
        <v>10</v>
      </c>
      <c r="CI56" s="6">
        <f t="shared" si="15"/>
        <v>47.75</v>
      </c>
      <c r="CJ56" s="6">
        <f t="shared" si="15"/>
        <v>33</v>
      </c>
      <c r="CK56" s="6">
        <f t="shared" si="15"/>
        <v>6.5</v>
      </c>
      <c r="CL56" s="6">
        <f t="shared" si="15"/>
        <v>0</v>
      </c>
      <c r="CM56" s="6">
        <f t="shared" si="15"/>
        <v>9</v>
      </c>
      <c r="CN56" s="6">
        <f t="shared" si="15"/>
        <v>48.29</v>
      </c>
      <c r="CO56" s="6">
        <f t="shared" si="15"/>
        <v>0</v>
      </c>
      <c r="CP56" s="6">
        <f t="shared" si="15"/>
        <v>0</v>
      </c>
      <c r="CQ56" s="6">
        <f t="shared" si="15"/>
        <v>0</v>
      </c>
      <c r="CR56" s="6">
        <f t="shared" si="15"/>
        <v>0</v>
      </c>
      <c r="CS56" s="6">
        <f t="shared" si="15"/>
        <v>47</v>
      </c>
      <c r="CT56" s="6">
        <f t="shared" si="15"/>
        <v>36</v>
      </c>
      <c r="CU56" s="6">
        <f t="shared" si="15"/>
        <v>13.5</v>
      </c>
      <c r="CV56" s="6">
        <f t="shared" si="15"/>
        <v>0</v>
      </c>
      <c r="CW56" s="6">
        <f t="shared" si="15"/>
        <v>9</v>
      </c>
      <c r="CX56" s="6">
        <f t="shared" si="15"/>
        <v>48</v>
      </c>
      <c r="CY56" s="6">
        <f t="shared" si="15"/>
        <v>36.5</v>
      </c>
      <c r="CZ56" s="6">
        <f t="shared" si="15"/>
        <v>13</v>
      </c>
      <c r="DA56" s="6">
        <f t="shared" si="15"/>
        <v>0</v>
      </c>
      <c r="DB56" s="6">
        <f t="shared" si="15"/>
        <v>9</v>
      </c>
      <c r="DC56" s="6">
        <f t="shared" si="15"/>
        <v>48</v>
      </c>
      <c r="DD56" s="6">
        <f t="shared" si="15"/>
        <v>44.25</v>
      </c>
      <c r="DE56" s="6">
        <f t="shared" si="15"/>
        <v>12</v>
      </c>
      <c r="DF56" s="6">
        <f t="shared" si="15"/>
        <v>0</v>
      </c>
      <c r="DG56" s="6">
        <f t="shared" si="15"/>
        <v>13</v>
      </c>
      <c r="DH56" s="6">
        <f t="shared" si="15"/>
        <v>48</v>
      </c>
      <c r="DI56" s="6">
        <f t="shared" si="15"/>
        <v>50.5</v>
      </c>
      <c r="DJ56" s="6">
        <f t="shared" si="15"/>
        <v>13</v>
      </c>
      <c r="DK56" s="6">
        <f t="shared" si="15"/>
        <v>0</v>
      </c>
      <c r="DL56" s="6">
        <f t="shared" si="15"/>
        <v>13.5</v>
      </c>
      <c r="DM56" s="6">
        <f t="shared" si="15"/>
        <v>47</v>
      </c>
      <c r="DN56" s="6">
        <f t="shared" si="15"/>
        <v>40</v>
      </c>
      <c r="DO56" s="6">
        <f t="shared" si="15"/>
        <v>10</v>
      </c>
      <c r="DP56" s="6">
        <f t="shared" si="15"/>
        <v>0</v>
      </c>
      <c r="DQ56" s="6">
        <f t="shared" si="15"/>
        <v>8.5</v>
      </c>
      <c r="DR56" s="6">
        <f t="shared" si="15"/>
        <v>46</v>
      </c>
      <c r="DS56" s="6">
        <f t="shared" si="15"/>
        <v>27.25</v>
      </c>
      <c r="DT56" s="6">
        <f t="shared" si="15"/>
        <v>4</v>
      </c>
      <c r="DU56" s="6">
        <f t="shared" si="15"/>
        <v>0</v>
      </c>
      <c r="DV56" s="6">
        <f t="shared" si="15"/>
        <v>8</v>
      </c>
      <c r="DW56" s="6">
        <f t="shared" si="15"/>
        <v>47.27</v>
      </c>
      <c r="DX56" s="6">
        <f t="shared" si="15"/>
        <v>0</v>
      </c>
      <c r="DY56" s="6">
        <f t="shared" si="15"/>
        <v>0</v>
      </c>
      <c r="DZ56" s="6">
        <f t="shared" si="15"/>
        <v>0</v>
      </c>
      <c r="EA56" s="6">
        <f t="shared" si="15"/>
        <v>0</v>
      </c>
      <c r="EB56" s="6">
        <f t="shared" si="15"/>
        <v>47</v>
      </c>
      <c r="EC56" s="6">
        <f t="shared" si="15"/>
        <v>36</v>
      </c>
      <c r="ED56" s="6">
        <f t="shared" si="15"/>
        <v>10.5</v>
      </c>
      <c r="EE56" s="6">
        <f t="shared" si="15"/>
        <v>0</v>
      </c>
      <c r="EF56" s="6">
        <f t="shared" ref="EF56:FE56" si="16">SUM(EF5:EF55)</f>
        <v>9</v>
      </c>
      <c r="EG56" s="6">
        <f t="shared" si="16"/>
        <v>47</v>
      </c>
      <c r="EH56" s="6">
        <f t="shared" si="16"/>
        <v>22.5</v>
      </c>
      <c r="EI56" s="6">
        <f t="shared" si="16"/>
        <v>8</v>
      </c>
      <c r="EJ56" s="6">
        <f t="shared" si="16"/>
        <v>0</v>
      </c>
      <c r="EK56" s="6">
        <f t="shared" si="16"/>
        <v>9</v>
      </c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>
        <f t="shared" si="16"/>
        <v>45</v>
      </c>
      <c r="FB56" s="6">
        <f t="shared" si="16"/>
        <v>13</v>
      </c>
      <c r="FC56" s="6">
        <f t="shared" si="16"/>
        <v>7</v>
      </c>
      <c r="FD56" s="6">
        <f t="shared" si="16"/>
        <v>0</v>
      </c>
      <c r="FE56" s="6">
        <f t="shared" si="16"/>
        <v>9</v>
      </c>
    </row>
    <row r="57" spans="1:173" x14ac:dyDescent="0.25">
      <c r="AK57" s="2"/>
      <c r="AL57" s="2"/>
      <c r="AM57" s="2"/>
      <c r="AN57" s="2"/>
      <c r="FG57" s="245"/>
    </row>
    <row r="58" spans="1:173" x14ac:dyDescent="0.25">
      <c r="AK58" s="2"/>
      <c r="AL58" s="2"/>
      <c r="AM58" s="2"/>
      <c r="AN58" s="2"/>
    </row>
    <row r="59" spans="1:173" x14ac:dyDescent="0.25">
      <c r="AK59" s="2"/>
      <c r="AL59" s="2"/>
      <c r="AM59" s="2"/>
      <c r="AN59" s="2"/>
      <c r="FG59" s="8"/>
    </row>
    <row r="60" spans="1:173" x14ac:dyDescent="0.25">
      <c r="AK60" s="2"/>
      <c r="AL60" s="2"/>
      <c r="AM60" s="2"/>
      <c r="AN60" s="2"/>
    </row>
    <row r="61" spans="1:173" x14ac:dyDescent="0.25">
      <c r="AK61" s="2"/>
      <c r="AL61" s="2"/>
      <c r="AM61" s="2"/>
      <c r="AN61" s="2"/>
    </row>
    <row r="62" spans="1:173" x14ac:dyDescent="0.25">
      <c r="AK62" s="2"/>
      <c r="AL62" s="2"/>
      <c r="AM62" s="2"/>
      <c r="AN62" s="2"/>
    </row>
    <row r="63" spans="1:173" x14ac:dyDescent="0.25">
      <c r="AK63" s="2"/>
      <c r="AL63" s="2"/>
      <c r="AM63" s="2"/>
      <c r="AN63" s="2"/>
    </row>
    <row r="64" spans="1:173" x14ac:dyDescent="0.25">
      <c r="AK64" s="2"/>
      <c r="AL64" s="2"/>
      <c r="AM64" s="2"/>
      <c r="AN64" s="2"/>
    </row>
    <row r="65" spans="37:40" x14ac:dyDescent="0.25">
      <c r="AK65" s="2"/>
      <c r="AL65" s="2"/>
      <c r="AM65" s="2"/>
      <c r="AN65" s="2"/>
    </row>
    <row r="66" spans="37:40" x14ac:dyDescent="0.25">
      <c r="AK66" s="2"/>
      <c r="AL66" s="2"/>
      <c r="AM66" s="2"/>
      <c r="AN66" s="2"/>
    </row>
    <row r="67" spans="37:40" x14ac:dyDescent="0.25">
      <c r="AK67" s="2"/>
      <c r="AL67" s="2"/>
      <c r="AM67" s="2"/>
      <c r="AN67" s="2"/>
    </row>
    <row r="68" spans="37:40" x14ac:dyDescent="0.25">
      <c r="AK68" s="2"/>
      <c r="AL68" s="2"/>
      <c r="AM68" s="2"/>
      <c r="AN68" s="2"/>
    </row>
    <row r="69" spans="37:40" x14ac:dyDescent="0.25">
      <c r="AK69" s="2"/>
      <c r="AL69" s="2"/>
      <c r="AM69" s="2"/>
      <c r="AN69" s="2"/>
    </row>
    <row r="70" spans="37:40" x14ac:dyDescent="0.25">
      <c r="AK70" s="2"/>
      <c r="AL70" s="2"/>
      <c r="AM70" s="2"/>
      <c r="AN70" s="2"/>
    </row>
    <row r="71" spans="37:40" x14ac:dyDescent="0.25">
      <c r="AK71" s="2"/>
      <c r="AL71" s="2"/>
      <c r="AM71" s="2"/>
      <c r="AN71" s="2"/>
    </row>
    <row r="72" spans="37:40" x14ac:dyDescent="0.25">
      <c r="AK72" s="2"/>
      <c r="AL72" s="2"/>
      <c r="AM72" s="2"/>
      <c r="AN72" s="2"/>
    </row>
    <row r="73" spans="37:40" x14ac:dyDescent="0.25">
      <c r="AK73" s="2"/>
      <c r="AL73" s="2"/>
      <c r="AM73" s="2"/>
      <c r="AN73" s="2"/>
    </row>
    <row r="74" spans="37:40" x14ac:dyDescent="0.25">
      <c r="AK74" s="2"/>
      <c r="AL74" s="2"/>
      <c r="AM74" s="2"/>
      <c r="AN74" s="2"/>
    </row>
    <row r="75" spans="37:40" x14ac:dyDescent="0.25">
      <c r="AK75" s="2"/>
      <c r="AL75" s="2"/>
      <c r="AM75" s="2"/>
      <c r="AN75" s="2"/>
    </row>
    <row r="76" spans="37:40" x14ac:dyDescent="0.25">
      <c r="AK76" s="2"/>
      <c r="AL76" s="2"/>
      <c r="AM76" s="2"/>
      <c r="AN76" s="2"/>
    </row>
    <row r="77" spans="37:40" x14ac:dyDescent="0.25">
      <c r="AK77" s="2"/>
      <c r="AL77" s="2"/>
      <c r="AM77" s="2"/>
      <c r="AN77" s="2"/>
    </row>
    <row r="78" spans="37:40" x14ac:dyDescent="0.25">
      <c r="AK78" s="2"/>
      <c r="AL78" s="2"/>
      <c r="AM78" s="2"/>
      <c r="AN78" s="2"/>
    </row>
    <row r="79" spans="37:40" x14ac:dyDescent="0.25">
      <c r="AK79" s="2"/>
      <c r="AL79" s="2"/>
      <c r="AM79" s="2"/>
      <c r="AN79" s="2"/>
    </row>
  </sheetData>
  <mergeCells count="38">
    <mergeCell ref="FA3:FE3"/>
    <mergeCell ref="FF3:FL3"/>
    <mergeCell ref="FO3:FP3"/>
    <mergeCell ref="FQ3:FQ4"/>
    <mergeCell ref="DW3:EA3"/>
    <mergeCell ref="EB3:EF3"/>
    <mergeCell ref="EG3:EK3"/>
    <mergeCell ref="EL3:EP3"/>
    <mergeCell ref="EQ3:EU3"/>
    <mergeCell ref="EV3:EZ3"/>
    <mergeCell ref="DR3:DV3"/>
    <mergeCell ref="BO3:BS3"/>
    <mergeCell ref="BT3:BX3"/>
    <mergeCell ref="BY3:CC3"/>
    <mergeCell ref="CD3:CH3"/>
    <mergeCell ref="CI3:CM3"/>
    <mergeCell ref="CN3:CR3"/>
    <mergeCell ref="CS3:CW3"/>
    <mergeCell ref="CX3:DB3"/>
    <mergeCell ref="DC3:DG3"/>
    <mergeCell ref="DH3:DL3"/>
    <mergeCell ref="DM3:DQ3"/>
    <mergeCell ref="BJ3:BN3"/>
    <mergeCell ref="A1:C3"/>
    <mergeCell ref="FF1:FJ1"/>
    <mergeCell ref="AK2:AO2"/>
    <mergeCell ref="AU2:AY2"/>
    <mergeCell ref="G3:K3"/>
    <mergeCell ref="L3:P3"/>
    <mergeCell ref="Q3:U3"/>
    <mergeCell ref="V3:Z3"/>
    <mergeCell ref="AA3:AE3"/>
    <mergeCell ref="AF3:AJ3"/>
    <mergeCell ref="AK3:AO3"/>
    <mergeCell ref="AP3:AT3"/>
    <mergeCell ref="AU3:AY3"/>
    <mergeCell ref="AZ3:BD3"/>
    <mergeCell ref="BE3:BI3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216E-5994-4FFC-BCE0-7548D591E566}">
  <dimension ref="A1:FP72"/>
  <sheetViews>
    <sheetView tabSelected="1" topLeftCell="B1" workbookViewId="0">
      <pane xSplit="5" ySplit="4" topLeftCell="FF5" activePane="bottomRight" state="frozen"/>
      <selection activeCell="B1" sqref="B1"/>
      <selection pane="topRight" activeCell="G1" sqref="G1"/>
      <selection pane="bottomLeft" activeCell="B5" sqref="B5"/>
      <selection pane="bottomRight" activeCell="C9" sqref="C9"/>
    </sheetView>
  </sheetViews>
  <sheetFormatPr baseColWidth="10" defaultRowHeight="15" x14ac:dyDescent="0.25"/>
  <cols>
    <col min="1" max="1" width="15.5703125" hidden="1" customWidth="1"/>
    <col min="2" max="2" width="3.140625" bestFit="1" customWidth="1"/>
    <col min="3" max="3" width="46.85546875" customWidth="1"/>
    <col min="4" max="4" width="20" style="1" customWidth="1"/>
    <col min="5" max="5" width="16.28515625" style="1" customWidth="1"/>
    <col min="6" max="6" width="18.7109375" style="1" customWidth="1"/>
    <col min="7" max="7" width="5.5703125" style="1" customWidth="1"/>
    <col min="8" max="9" width="6.85546875" style="1" customWidth="1"/>
    <col min="10" max="10" width="8.5703125" style="1" customWidth="1"/>
    <col min="11" max="11" width="10.85546875" style="1" customWidth="1"/>
    <col min="12" max="40" width="11.42578125" style="1" customWidth="1"/>
    <col min="41" max="41" width="11.42578125" style="2" customWidth="1"/>
    <col min="42" max="46" width="11.42578125" style="1" customWidth="1"/>
    <col min="47" max="47" width="11.42578125" style="2" customWidth="1"/>
    <col min="48" max="156" width="11.42578125" style="1" customWidth="1"/>
    <col min="157" max="157" width="15.42578125" style="1" customWidth="1"/>
    <col min="158" max="158" width="10.42578125" style="1" customWidth="1"/>
    <col min="159" max="159" width="11.5703125" style="1" customWidth="1"/>
    <col min="160" max="160" width="11.85546875" style="1" bestFit="1" customWidth="1"/>
    <col min="161" max="161" width="10.5703125" style="1" customWidth="1"/>
    <col min="162" max="162" width="9.42578125" style="1" customWidth="1"/>
    <col min="163" max="163" width="10.7109375" style="1" customWidth="1"/>
    <col min="164" max="164" width="13.140625" style="1" customWidth="1"/>
    <col min="165" max="167" width="11.7109375" style="1" customWidth="1"/>
    <col min="168" max="168" width="12.7109375" style="1" customWidth="1"/>
    <col min="169" max="169" width="11.5703125" style="1" bestFit="1" customWidth="1"/>
    <col min="170" max="170" width="17.7109375" style="1" customWidth="1"/>
    <col min="171" max="172" width="11.42578125" style="72"/>
    <col min="173" max="16384" width="11.42578125" style="73"/>
  </cols>
  <sheetData>
    <row r="1" spans="1:172" ht="15.75" customHeight="1" x14ac:dyDescent="0.25">
      <c r="A1" s="262" t="s">
        <v>155</v>
      </c>
      <c r="B1" s="262"/>
      <c r="C1" s="302" t="s">
        <v>162</v>
      </c>
      <c r="M1" s="2"/>
      <c r="N1" s="2"/>
      <c r="O1" s="3"/>
      <c r="P1" s="3"/>
      <c r="Q1" s="2"/>
      <c r="R1" s="2"/>
      <c r="V1" s="1">
        <f>6*31</f>
        <v>186</v>
      </c>
      <c r="AL1" s="1">
        <f>31*3</f>
        <v>93</v>
      </c>
      <c r="EK1" s="131"/>
      <c r="EL1" s="131"/>
      <c r="EM1" s="131"/>
      <c r="EN1" s="131"/>
      <c r="EO1" s="131"/>
      <c r="EP1" s="131"/>
      <c r="EQ1" s="131"/>
      <c r="ER1" s="131"/>
      <c r="ES1" s="131"/>
      <c r="ET1" s="131"/>
      <c r="EU1" s="131"/>
      <c r="EV1" s="131"/>
      <c r="EW1" s="131"/>
      <c r="EX1" s="131"/>
      <c r="EY1" s="131"/>
      <c r="EZ1" s="131"/>
      <c r="FA1" s="281" t="s">
        <v>100</v>
      </c>
      <c r="FB1" s="281"/>
      <c r="FC1" s="281"/>
      <c r="FD1" s="281"/>
      <c r="FE1" s="281"/>
      <c r="FF1" s="156">
        <v>6</v>
      </c>
      <c r="FG1" s="6"/>
      <c r="FH1" s="6"/>
      <c r="FI1" s="6"/>
      <c r="FJ1" s="6"/>
      <c r="FK1" s="6"/>
      <c r="FL1" s="6"/>
    </row>
    <row r="2" spans="1:172" ht="19.5" thickBot="1" x14ac:dyDescent="0.35">
      <c r="A2" s="262"/>
      <c r="B2" s="262"/>
      <c r="C2" s="302"/>
      <c r="AF2" s="7"/>
      <c r="AG2" s="7"/>
      <c r="AH2" s="7"/>
      <c r="AI2" s="7"/>
      <c r="AJ2" s="7"/>
      <c r="AK2" s="284"/>
      <c r="AL2" s="284"/>
      <c r="AM2" s="284"/>
      <c r="AN2" s="284"/>
      <c r="AO2" s="284"/>
      <c r="AU2" s="300"/>
      <c r="AV2" s="300"/>
      <c r="AW2" s="300"/>
      <c r="AX2" s="300"/>
      <c r="AY2" s="300"/>
      <c r="FA2" s="8"/>
      <c r="FB2" s="9"/>
      <c r="FC2" s="10"/>
      <c r="FD2" s="9"/>
    </row>
    <row r="3" spans="1:172" ht="15.75" customHeight="1" thickBot="1" x14ac:dyDescent="0.3">
      <c r="A3" s="263"/>
      <c r="B3" s="263"/>
      <c r="C3" s="303"/>
      <c r="D3" s="168"/>
      <c r="E3" s="168"/>
      <c r="F3" s="168"/>
      <c r="G3" s="286">
        <v>44311</v>
      </c>
      <c r="H3" s="287"/>
      <c r="I3" s="287"/>
      <c r="J3" s="287"/>
      <c r="K3" s="288"/>
      <c r="L3" s="286">
        <v>44312</v>
      </c>
      <c r="M3" s="287"/>
      <c r="N3" s="287"/>
      <c r="O3" s="287"/>
      <c r="P3" s="288"/>
      <c r="Q3" s="286">
        <v>44313</v>
      </c>
      <c r="R3" s="287"/>
      <c r="S3" s="287"/>
      <c r="T3" s="287"/>
      <c r="U3" s="288"/>
      <c r="V3" s="286">
        <v>44314</v>
      </c>
      <c r="W3" s="287"/>
      <c r="X3" s="287"/>
      <c r="Y3" s="287"/>
      <c r="Z3" s="288"/>
      <c r="AA3" s="286">
        <v>44315</v>
      </c>
      <c r="AB3" s="287"/>
      <c r="AC3" s="287"/>
      <c r="AD3" s="287"/>
      <c r="AE3" s="288"/>
      <c r="AF3" s="286">
        <v>44316</v>
      </c>
      <c r="AG3" s="287"/>
      <c r="AH3" s="287"/>
      <c r="AI3" s="287"/>
      <c r="AJ3" s="288"/>
      <c r="AK3" s="286">
        <v>44317</v>
      </c>
      <c r="AL3" s="287"/>
      <c r="AM3" s="287"/>
      <c r="AN3" s="287"/>
      <c r="AO3" s="288"/>
      <c r="AP3" s="286">
        <v>44318</v>
      </c>
      <c r="AQ3" s="287"/>
      <c r="AR3" s="287"/>
      <c r="AS3" s="287"/>
      <c r="AT3" s="288"/>
      <c r="AU3" s="286">
        <v>44319</v>
      </c>
      <c r="AV3" s="287"/>
      <c r="AW3" s="287"/>
      <c r="AX3" s="287"/>
      <c r="AY3" s="288"/>
      <c r="AZ3" s="286">
        <v>44320</v>
      </c>
      <c r="BA3" s="287"/>
      <c r="BB3" s="287"/>
      <c r="BC3" s="287"/>
      <c r="BD3" s="288"/>
      <c r="BE3" s="286">
        <v>44321</v>
      </c>
      <c r="BF3" s="287"/>
      <c r="BG3" s="287"/>
      <c r="BH3" s="287"/>
      <c r="BI3" s="288"/>
      <c r="BJ3" s="286">
        <v>44322</v>
      </c>
      <c r="BK3" s="287"/>
      <c r="BL3" s="287"/>
      <c r="BM3" s="287"/>
      <c r="BN3" s="288"/>
      <c r="BO3" s="286">
        <v>44323</v>
      </c>
      <c r="BP3" s="287"/>
      <c r="BQ3" s="287"/>
      <c r="BR3" s="287"/>
      <c r="BS3" s="288"/>
      <c r="BT3" s="286">
        <v>44324</v>
      </c>
      <c r="BU3" s="287"/>
      <c r="BV3" s="287"/>
      <c r="BW3" s="287"/>
      <c r="BX3" s="288"/>
      <c r="BY3" s="286">
        <v>44325</v>
      </c>
      <c r="BZ3" s="287"/>
      <c r="CA3" s="287"/>
      <c r="CB3" s="287"/>
      <c r="CC3" s="288"/>
      <c r="CD3" s="286">
        <v>44326</v>
      </c>
      <c r="CE3" s="287"/>
      <c r="CF3" s="287"/>
      <c r="CG3" s="287"/>
      <c r="CH3" s="288"/>
      <c r="CI3" s="286">
        <v>44327</v>
      </c>
      <c r="CJ3" s="287"/>
      <c r="CK3" s="287"/>
      <c r="CL3" s="287"/>
      <c r="CM3" s="288"/>
      <c r="CN3" s="286">
        <v>44328</v>
      </c>
      <c r="CO3" s="287"/>
      <c r="CP3" s="287"/>
      <c r="CQ3" s="287"/>
      <c r="CR3" s="288"/>
      <c r="CS3" s="286">
        <v>44329</v>
      </c>
      <c r="CT3" s="287"/>
      <c r="CU3" s="287"/>
      <c r="CV3" s="287"/>
      <c r="CW3" s="288"/>
      <c r="CX3" s="286">
        <v>44330</v>
      </c>
      <c r="CY3" s="287"/>
      <c r="CZ3" s="287"/>
      <c r="DA3" s="287"/>
      <c r="DB3" s="288"/>
      <c r="DC3" s="286">
        <v>44331</v>
      </c>
      <c r="DD3" s="287"/>
      <c r="DE3" s="287"/>
      <c r="DF3" s="287"/>
      <c r="DG3" s="288"/>
      <c r="DH3" s="286">
        <v>44332</v>
      </c>
      <c r="DI3" s="287"/>
      <c r="DJ3" s="287"/>
      <c r="DK3" s="287"/>
      <c r="DL3" s="288"/>
      <c r="DM3" s="286">
        <v>44333</v>
      </c>
      <c r="DN3" s="287"/>
      <c r="DO3" s="287"/>
      <c r="DP3" s="287"/>
      <c r="DQ3" s="288"/>
      <c r="DR3" s="286">
        <v>44334</v>
      </c>
      <c r="DS3" s="287"/>
      <c r="DT3" s="287"/>
      <c r="DU3" s="287"/>
      <c r="DV3" s="288"/>
      <c r="DW3" s="286">
        <v>44335</v>
      </c>
      <c r="DX3" s="287"/>
      <c r="DY3" s="287"/>
      <c r="DZ3" s="287"/>
      <c r="EA3" s="288"/>
      <c r="EB3" s="286">
        <v>44336</v>
      </c>
      <c r="EC3" s="287"/>
      <c r="ED3" s="287"/>
      <c r="EE3" s="287"/>
      <c r="EF3" s="288"/>
      <c r="EG3" s="286">
        <v>44337</v>
      </c>
      <c r="EH3" s="287"/>
      <c r="EI3" s="287"/>
      <c r="EJ3" s="287"/>
      <c r="EK3" s="288"/>
      <c r="EL3" s="286">
        <v>44338</v>
      </c>
      <c r="EM3" s="287"/>
      <c r="EN3" s="287"/>
      <c r="EO3" s="287"/>
      <c r="EP3" s="288"/>
      <c r="EQ3" s="286">
        <v>44339</v>
      </c>
      <c r="ER3" s="287"/>
      <c r="ES3" s="287"/>
      <c r="ET3" s="287"/>
      <c r="EU3" s="288"/>
      <c r="EV3" s="286">
        <v>44340</v>
      </c>
      <c r="EW3" s="287"/>
      <c r="EX3" s="287"/>
      <c r="EY3" s="287"/>
      <c r="EZ3" s="288"/>
      <c r="FA3" s="294" t="s">
        <v>164</v>
      </c>
      <c r="FB3" s="295"/>
      <c r="FC3" s="295"/>
      <c r="FD3" s="295"/>
      <c r="FE3" s="295"/>
      <c r="FF3" s="295"/>
      <c r="FG3" s="296"/>
      <c r="FH3" s="276"/>
      <c r="FI3" s="260"/>
      <c r="FJ3" s="261"/>
      <c r="FK3" s="260"/>
      <c r="FL3" s="297" t="s">
        <v>1</v>
      </c>
      <c r="FM3" s="301"/>
      <c r="FN3" s="292" t="s">
        <v>2</v>
      </c>
    </row>
    <row r="4" spans="1:172" ht="39.75" customHeight="1" thickBot="1" x14ac:dyDescent="0.3">
      <c r="A4" s="11" t="s">
        <v>3</v>
      </c>
      <c r="B4" s="80" t="s">
        <v>4</v>
      </c>
      <c r="C4" s="80" t="s">
        <v>5</v>
      </c>
      <c r="D4" s="12" t="s">
        <v>6</v>
      </c>
      <c r="E4" s="12" t="s">
        <v>7</v>
      </c>
      <c r="F4" s="13" t="s">
        <v>8</v>
      </c>
      <c r="G4" s="21" t="s">
        <v>9</v>
      </c>
      <c r="H4" s="22">
        <v>0.25</v>
      </c>
      <c r="I4" s="23">
        <v>0.35</v>
      </c>
      <c r="J4" s="24">
        <v>1</v>
      </c>
      <c r="K4" s="25" t="s">
        <v>10</v>
      </c>
      <c r="L4" s="21" t="s">
        <v>9</v>
      </c>
      <c r="M4" s="22">
        <v>0.25</v>
      </c>
      <c r="N4" s="23">
        <v>0.35</v>
      </c>
      <c r="O4" s="24">
        <v>1</v>
      </c>
      <c r="P4" s="25" t="s">
        <v>10</v>
      </c>
      <c r="Q4" s="21" t="s">
        <v>9</v>
      </c>
      <c r="R4" s="15">
        <v>0.25</v>
      </c>
      <c r="S4" s="16">
        <v>0.35</v>
      </c>
      <c r="T4" s="17">
        <v>1</v>
      </c>
      <c r="U4" s="18" t="s">
        <v>10</v>
      </c>
      <c r="V4" s="14" t="s">
        <v>9</v>
      </c>
      <c r="W4" s="15">
        <v>0.25</v>
      </c>
      <c r="X4" s="16">
        <v>0.35</v>
      </c>
      <c r="Y4" s="17">
        <v>1</v>
      </c>
      <c r="Z4" s="18" t="s">
        <v>10</v>
      </c>
      <c r="AA4" s="14" t="s">
        <v>9</v>
      </c>
      <c r="AB4" s="15">
        <v>0.25</v>
      </c>
      <c r="AC4" s="16">
        <v>0.35</v>
      </c>
      <c r="AD4" s="17">
        <v>1</v>
      </c>
      <c r="AE4" s="18" t="s">
        <v>10</v>
      </c>
      <c r="AF4" s="14" t="s">
        <v>9</v>
      </c>
      <c r="AG4" s="15">
        <v>0.25</v>
      </c>
      <c r="AH4" s="16">
        <v>0.35</v>
      </c>
      <c r="AI4" s="17">
        <v>1</v>
      </c>
      <c r="AJ4" s="18" t="s">
        <v>10</v>
      </c>
      <c r="AK4" s="14" t="s">
        <v>9</v>
      </c>
      <c r="AL4" s="15">
        <v>0.25</v>
      </c>
      <c r="AM4" s="16">
        <v>0.35</v>
      </c>
      <c r="AN4" s="17">
        <v>1</v>
      </c>
      <c r="AO4" s="112" t="s">
        <v>10</v>
      </c>
      <c r="AP4" s="19" t="s">
        <v>9</v>
      </c>
      <c r="AQ4" s="15">
        <v>0.25</v>
      </c>
      <c r="AR4" s="16">
        <v>0.35</v>
      </c>
      <c r="AS4" s="17">
        <v>1</v>
      </c>
      <c r="AT4" s="18" t="s">
        <v>10</v>
      </c>
      <c r="AU4" s="157" t="s">
        <v>9</v>
      </c>
      <c r="AV4" s="15">
        <v>0.25</v>
      </c>
      <c r="AW4" s="16">
        <v>0.35</v>
      </c>
      <c r="AX4" s="17">
        <v>1</v>
      </c>
      <c r="AY4" s="20" t="s">
        <v>10</v>
      </c>
      <c r="AZ4" s="14" t="s">
        <v>9</v>
      </c>
      <c r="BA4" s="15">
        <v>0.25</v>
      </c>
      <c r="BB4" s="16">
        <v>0.35</v>
      </c>
      <c r="BC4" s="17">
        <v>1</v>
      </c>
      <c r="BD4" s="18" t="s">
        <v>10</v>
      </c>
      <c r="BE4" s="19" t="s">
        <v>9</v>
      </c>
      <c r="BF4" s="15">
        <v>0.25</v>
      </c>
      <c r="BG4" s="16">
        <v>0.35</v>
      </c>
      <c r="BH4" s="17">
        <v>1</v>
      </c>
      <c r="BI4" s="20" t="s">
        <v>10</v>
      </c>
      <c r="BJ4" s="14" t="s">
        <v>9</v>
      </c>
      <c r="BK4" s="15">
        <v>0.25</v>
      </c>
      <c r="BL4" s="16">
        <v>0.35</v>
      </c>
      <c r="BM4" s="17">
        <v>1</v>
      </c>
      <c r="BN4" s="18" t="s">
        <v>10</v>
      </c>
      <c r="BO4" s="19" t="s">
        <v>9</v>
      </c>
      <c r="BP4" s="15">
        <v>0.25</v>
      </c>
      <c r="BQ4" s="16">
        <v>0.35</v>
      </c>
      <c r="BR4" s="17">
        <v>1</v>
      </c>
      <c r="BS4" s="20" t="s">
        <v>10</v>
      </c>
      <c r="BT4" s="14" t="s">
        <v>9</v>
      </c>
      <c r="BU4" s="15">
        <v>0.25</v>
      </c>
      <c r="BV4" s="16">
        <v>0.35</v>
      </c>
      <c r="BW4" s="17">
        <v>1</v>
      </c>
      <c r="BX4" s="18" t="s">
        <v>10</v>
      </c>
      <c r="BY4" s="19" t="s">
        <v>9</v>
      </c>
      <c r="BZ4" s="15">
        <v>0.25</v>
      </c>
      <c r="CA4" s="16">
        <v>0.35</v>
      </c>
      <c r="CB4" s="17">
        <v>1</v>
      </c>
      <c r="CC4" s="18" t="s">
        <v>10</v>
      </c>
      <c r="CD4" s="14" t="s">
        <v>9</v>
      </c>
      <c r="CE4" s="15">
        <v>0.25</v>
      </c>
      <c r="CF4" s="16">
        <v>0.35</v>
      </c>
      <c r="CG4" s="17">
        <v>1</v>
      </c>
      <c r="CH4" s="18" t="s">
        <v>10</v>
      </c>
      <c r="CI4" s="14" t="s">
        <v>9</v>
      </c>
      <c r="CJ4" s="15">
        <v>0.25</v>
      </c>
      <c r="CK4" s="16">
        <v>0.35</v>
      </c>
      <c r="CL4" s="17">
        <v>1</v>
      </c>
      <c r="CM4" s="20" t="s">
        <v>10</v>
      </c>
      <c r="CN4" s="14" t="s">
        <v>9</v>
      </c>
      <c r="CO4" s="15">
        <v>0.25</v>
      </c>
      <c r="CP4" s="16">
        <v>0.35</v>
      </c>
      <c r="CQ4" s="17">
        <v>1</v>
      </c>
      <c r="CR4" s="18" t="s">
        <v>10</v>
      </c>
      <c r="CS4" s="14" t="s">
        <v>9</v>
      </c>
      <c r="CT4" s="15">
        <v>0.25</v>
      </c>
      <c r="CU4" s="16">
        <v>0.35</v>
      </c>
      <c r="CV4" s="17">
        <v>1</v>
      </c>
      <c r="CW4" s="18" t="s">
        <v>10</v>
      </c>
      <c r="CX4" s="14" t="s">
        <v>9</v>
      </c>
      <c r="CY4" s="15">
        <v>0.25</v>
      </c>
      <c r="CZ4" s="16">
        <v>0.35</v>
      </c>
      <c r="DA4" s="17">
        <v>1</v>
      </c>
      <c r="DB4" s="18" t="s">
        <v>10</v>
      </c>
      <c r="DC4" s="14" t="s">
        <v>9</v>
      </c>
      <c r="DD4" s="15">
        <v>0.25</v>
      </c>
      <c r="DE4" s="16">
        <v>0.35</v>
      </c>
      <c r="DF4" s="17">
        <v>1</v>
      </c>
      <c r="DG4" s="18" t="s">
        <v>10</v>
      </c>
      <c r="DH4" s="21" t="s">
        <v>9</v>
      </c>
      <c r="DI4" s="22">
        <v>0.25</v>
      </c>
      <c r="DJ4" s="23">
        <v>0.35</v>
      </c>
      <c r="DK4" s="24">
        <v>1</v>
      </c>
      <c r="DL4" s="25" t="s">
        <v>10</v>
      </c>
      <c r="DM4" s="14" t="s">
        <v>9</v>
      </c>
      <c r="DN4" s="15">
        <v>0.25</v>
      </c>
      <c r="DO4" s="16">
        <v>0.35</v>
      </c>
      <c r="DP4" s="17">
        <v>1</v>
      </c>
      <c r="DQ4" s="18" t="s">
        <v>10</v>
      </c>
      <c r="DR4" s="19" t="s">
        <v>9</v>
      </c>
      <c r="DS4" s="15">
        <v>0.25</v>
      </c>
      <c r="DT4" s="16">
        <v>0.35</v>
      </c>
      <c r="DU4" s="17">
        <v>1</v>
      </c>
      <c r="DV4" s="20" t="s">
        <v>10</v>
      </c>
      <c r="DW4" s="14" t="s">
        <v>9</v>
      </c>
      <c r="DX4" s="15">
        <v>0.25</v>
      </c>
      <c r="DY4" s="16">
        <v>0.35</v>
      </c>
      <c r="DZ4" s="17">
        <v>1</v>
      </c>
      <c r="EA4" s="18" t="s">
        <v>10</v>
      </c>
      <c r="EB4" s="19" t="s">
        <v>9</v>
      </c>
      <c r="EC4" s="15">
        <v>0.25</v>
      </c>
      <c r="ED4" s="16">
        <v>0.35</v>
      </c>
      <c r="EE4" s="17">
        <v>1</v>
      </c>
      <c r="EF4" s="20" t="s">
        <v>10</v>
      </c>
      <c r="EG4" s="21" t="s">
        <v>9</v>
      </c>
      <c r="EH4" s="15">
        <v>0.25</v>
      </c>
      <c r="EI4" s="16">
        <v>0.35</v>
      </c>
      <c r="EJ4" s="17">
        <v>1</v>
      </c>
      <c r="EK4" s="18" t="s">
        <v>10</v>
      </c>
      <c r="EL4" s="21" t="s">
        <v>9</v>
      </c>
      <c r="EM4" s="22">
        <v>0.25</v>
      </c>
      <c r="EN4" s="23">
        <v>0.35</v>
      </c>
      <c r="EO4" s="24">
        <v>1</v>
      </c>
      <c r="EP4" s="25" t="s">
        <v>10</v>
      </c>
      <c r="EQ4" s="21" t="s">
        <v>9</v>
      </c>
      <c r="ER4" s="22">
        <v>0.25</v>
      </c>
      <c r="ES4" s="23">
        <v>0.35</v>
      </c>
      <c r="ET4" s="24">
        <v>1</v>
      </c>
      <c r="EU4" s="25" t="s">
        <v>10</v>
      </c>
      <c r="EV4" s="21" t="s">
        <v>9</v>
      </c>
      <c r="EW4" s="22">
        <v>0.25</v>
      </c>
      <c r="EX4" s="23">
        <v>0.35</v>
      </c>
      <c r="EY4" s="24">
        <v>1</v>
      </c>
      <c r="EZ4" s="25" t="s">
        <v>10</v>
      </c>
      <c r="FA4" s="148" t="s">
        <v>83</v>
      </c>
      <c r="FB4" s="148" t="s">
        <v>163</v>
      </c>
      <c r="FC4" s="158" t="s">
        <v>11</v>
      </c>
      <c r="FD4" s="29">
        <v>0.25</v>
      </c>
      <c r="FE4" s="16">
        <v>0.35</v>
      </c>
      <c r="FF4" s="166">
        <v>1</v>
      </c>
      <c r="FG4" s="167" t="s">
        <v>10</v>
      </c>
      <c r="FH4" s="251" t="s">
        <v>165</v>
      </c>
      <c r="FI4" s="251" t="s">
        <v>148</v>
      </c>
      <c r="FJ4" s="251" t="s">
        <v>157</v>
      </c>
      <c r="FK4" s="251" t="s">
        <v>149</v>
      </c>
      <c r="FL4" s="31" t="s">
        <v>12</v>
      </c>
      <c r="FM4" s="26" t="s">
        <v>133</v>
      </c>
      <c r="FN4" s="293"/>
    </row>
    <row r="5" spans="1:172" s="120" customFormat="1" ht="15.75" thickBot="1" x14ac:dyDescent="0.3">
      <c r="A5" s="116" t="s">
        <v>124</v>
      </c>
      <c r="B5" s="117">
        <v>1</v>
      </c>
      <c r="C5" s="43" t="s">
        <v>158</v>
      </c>
      <c r="D5" s="44">
        <v>46156082</v>
      </c>
      <c r="E5" s="118">
        <v>44333</v>
      </c>
      <c r="F5" s="119" t="s">
        <v>15</v>
      </c>
      <c r="G5" s="264"/>
      <c r="H5" s="210"/>
      <c r="I5" s="210"/>
      <c r="J5" s="210"/>
      <c r="K5" s="210"/>
      <c r="L5" s="264"/>
      <c r="M5" s="210"/>
      <c r="N5" s="210"/>
      <c r="O5" s="210"/>
      <c r="P5" s="210"/>
      <c r="Q5" s="264"/>
      <c r="R5" s="210"/>
      <c r="S5" s="210"/>
      <c r="T5" s="210"/>
      <c r="U5" s="210"/>
      <c r="V5" s="264"/>
      <c r="W5" s="210"/>
      <c r="X5" s="210"/>
      <c r="Y5" s="210"/>
      <c r="Z5" s="210"/>
      <c r="AA5" s="264"/>
      <c r="AB5" s="210"/>
      <c r="AC5" s="210"/>
      <c r="AD5" s="210"/>
      <c r="AE5" s="210"/>
      <c r="AF5" s="264"/>
      <c r="AG5" s="210"/>
      <c r="AH5" s="210"/>
      <c r="AI5" s="210"/>
      <c r="AJ5" s="210"/>
      <c r="AK5" s="264"/>
      <c r="AL5" s="210"/>
      <c r="AM5" s="210"/>
      <c r="AN5" s="210"/>
      <c r="AO5" s="210"/>
      <c r="AP5" s="264"/>
      <c r="AQ5" s="210"/>
      <c r="AR5" s="210"/>
      <c r="AS5" s="210"/>
      <c r="AT5" s="210"/>
      <c r="AU5" s="264"/>
      <c r="AV5" s="210"/>
      <c r="AW5" s="210"/>
      <c r="AX5" s="210"/>
      <c r="AY5" s="210"/>
      <c r="AZ5" s="264"/>
      <c r="BA5" s="210"/>
      <c r="BB5" s="210"/>
      <c r="BC5" s="210"/>
      <c r="BD5" s="210"/>
      <c r="BE5" s="264"/>
      <c r="BF5" s="210"/>
      <c r="BG5" s="210"/>
      <c r="BH5" s="210"/>
      <c r="BI5" s="210"/>
      <c r="BJ5" s="264"/>
      <c r="BK5" s="210"/>
      <c r="BL5" s="210"/>
      <c r="BM5" s="210"/>
      <c r="BN5" s="210"/>
      <c r="BO5" s="264"/>
      <c r="BP5" s="210"/>
      <c r="BQ5" s="210"/>
      <c r="BR5" s="210"/>
      <c r="BS5" s="210"/>
      <c r="BT5" s="264"/>
      <c r="BU5" s="210"/>
      <c r="BV5" s="210"/>
      <c r="BW5" s="210"/>
      <c r="BX5" s="210"/>
      <c r="BY5" s="264"/>
      <c r="BZ5" s="210"/>
      <c r="CA5" s="210"/>
      <c r="CB5" s="210"/>
      <c r="CC5" s="210"/>
      <c r="CD5" s="264"/>
      <c r="CE5" s="210"/>
      <c r="CF5" s="210"/>
      <c r="CG5" s="210"/>
      <c r="CH5" s="210"/>
      <c r="CI5" s="264"/>
      <c r="CJ5" s="210"/>
      <c r="CK5" s="210"/>
      <c r="CL5" s="210"/>
      <c r="CM5" s="210"/>
      <c r="CN5" s="264"/>
      <c r="CO5" s="210"/>
      <c r="CP5" s="210"/>
      <c r="CQ5" s="210"/>
      <c r="CR5" s="210"/>
      <c r="CS5" s="264"/>
      <c r="CT5" s="210"/>
      <c r="CU5" s="210"/>
      <c r="CV5" s="210"/>
      <c r="CW5" s="210"/>
      <c r="CX5" s="264"/>
      <c r="CY5" s="210"/>
      <c r="CZ5" s="210"/>
      <c r="DA5" s="210"/>
      <c r="DB5" s="210"/>
      <c r="DC5" s="264"/>
      <c r="DD5" s="210"/>
      <c r="DE5" s="210"/>
      <c r="DF5" s="210"/>
      <c r="DG5" s="210"/>
      <c r="DH5" s="264"/>
      <c r="DI5" s="210"/>
      <c r="DJ5" s="210"/>
      <c r="DK5" s="210"/>
      <c r="DL5" s="210"/>
      <c r="DM5" s="264">
        <v>1</v>
      </c>
      <c r="DN5" s="210">
        <v>0.5</v>
      </c>
      <c r="DO5" s="210"/>
      <c r="DP5" s="210"/>
      <c r="DQ5" s="210"/>
      <c r="DR5" s="264">
        <v>1</v>
      </c>
      <c r="DS5" s="210"/>
      <c r="DT5" s="210"/>
      <c r="DU5" s="210"/>
      <c r="DV5" s="210"/>
      <c r="DW5" s="264">
        <v>1</v>
      </c>
      <c r="DX5" s="210"/>
      <c r="DY5" s="210"/>
      <c r="DZ5" s="210"/>
      <c r="EA5" s="210"/>
      <c r="EB5" s="264">
        <v>1</v>
      </c>
      <c r="EC5" s="210"/>
      <c r="ED5" s="210"/>
      <c r="EE5" s="210"/>
      <c r="EF5" s="210"/>
      <c r="EG5" s="264">
        <v>1</v>
      </c>
      <c r="EH5" s="210"/>
      <c r="EI5" s="210"/>
      <c r="EJ5" s="210"/>
      <c r="EK5" s="210"/>
      <c r="EL5" s="264">
        <v>1</v>
      </c>
      <c r="EM5" s="265">
        <v>0.5</v>
      </c>
      <c r="EN5" s="265"/>
      <c r="EO5" s="265"/>
      <c r="EP5" s="265"/>
      <c r="EQ5" s="264">
        <v>1</v>
      </c>
      <c r="ER5" s="265"/>
      <c r="ES5" s="265"/>
      <c r="ET5" s="265"/>
      <c r="EU5" s="265"/>
      <c r="EV5" s="264">
        <v>1</v>
      </c>
      <c r="EW5" s="265"/>
      <c r="EX5" s="265"/>
      <c r="EY5" s="265"/>
      <c r="EZ5" s="265"/>
      <c r="FA5" s="266"/>
      <c r="FB5" s="37">
        <f>AK5+AP5+AU5+AZ5+BE5+BJ5+BO5+BT5+BY5+CD5+CI5+CN5+CS5+CX5+DC5+DH5+DM5+DR5+DW5+EB5+EG5+EL5+EQ5+EV5+$FF$1</f>
        <v>14</v>
      </c>
      <c r="FC5" s="160">
        <f t="shared" ref="FC5:FC48" si="0">+FB5-FA5</f>
        <v>14</v>
      </c>
      <c r="FD5" s="214">
        <f>H5+M5+W5+AB5+AG5+AL5+AQ5+AV5+BA5+BF5+BK5+BP5+BU5+BZ5+CE5+CJ5+CO5+CT5+CY5+DD5+DI5+DN5+DS5+DX5+EC5+EH5+EM5+ER5+EW5+R5</f>
        <v>1</v>
      </c>
      <c r="FE5" s="214">
        <f t="shared" ref="FE5:FG5" si="1">I5+N5+X5+AC5+AH5+AM5+AR5+AW5+BB5+BG5+BL5+BQ5+BV5+CA5+CF5+CK5+CP5+CU5+CZ5+DE5+DJ5+DO5+DT5+DY5+ED5+EI5+EN5+ES5+EX5+S5</f>
        <v>0</v>
      </c>
      <c r="FF5" s="214">
        <f t="shared" si="1"/>
        <v>0</v>
      </c>
      <c r="FG5" s="214">
        <f t="shared" si="1"/>
        <v>0</v>
      </c>
      <c r="FH5" s="214">
        <v>93</v>
      </c>
      <c r="FI5" s="214"/>
      <c r="FJ5" s="214"/>
      <c r="FK5" s="214"/>
      <c r="FL5" s="162"/>
      <c r="FM5" s="267"/>
      <c r="FN5" s="268"/>
      <c r="FO5" s="2"/>
      <c r="FP5" s="2"/>
    </row>
    <row r="6" spans="1:172" s="120" customFormat="1" ht="15.75" thickBot="1" x14ac:dyDescent="0.3">
      <c r="A6" s="116"/>
      <c r="B6" s="44">
        <v>2</v>
      </c>
      <c r="C6" s="43" t="s">
        <v>16</v>
      </c>
      <c r="D6" s="44">
        <v>43035267</v>
      </c>
      <c r="E6" s="118">
        <v>43761</v>
      </c>
      <c r="F6" s="119" t="s">
        <v>15</v>
      </c>
      <c r="G6" s="264">
        <v>1</v>
      </c>
      <c r="H6" s="210"/>
      <c r="I6" s="210"/>
      <c r="J6" s="210"/>
      <c r="K6" s="210"/>
      <c r="L6" s="264">
        <v>1</v>
      </c>
      <c r="M6" s="210">
        <v>0.5</v>
      </c>
      <c r="N6" s="210"/>
      <c r="O6" s="210"/>
      <c r="P6" s="210"/>
      <c r="Q6" s="264">
        <v>1</v>
      </c>
      <c r="R6" s="210">
        <v>2</v>
      </c>
      <c r="S6" s="210"/>
      <c r="T6" s="210"/>
      <c r="U6" s="210"/>
      <c r="V6" s="264">
        <v>1</v>
      </c>
      <c r="W6" s="210">
        <v>2</v>
      </c>
      <c r="X6" s="210">
        <v>1</v>
      </c>
      <c r="Y6" s="210"/>
      <c r="Z6" s="210"/>
      <c r="AA6" s="264">
        <v>1</v>
      </c>
      <c r="AB6" s="210">
        <v>1</v>
      </c>
      <c r="AC6" s="210"/>
      <c r="AD6" s="210"/>
      <c r="AE6" s="210"/>
      <c r="AF6" s="264">
        <v>1</v>
      </c>
      <c r="AG6" s="210">
        <v>2</v>
      </c>
      <c r="AH6" s="210">
        <v>2</v>
      </c>
      <c r="AI6" s="210"/>
      <c r="AJ6" s="210"/>
      <c r="AK6" s="264">
        <v>1</v>
      </c>
      <c r="AL6" s="210"/>
      <c r="AM6" s="210"/>
      <c r="AN6" s="210"/>
      <c r="AO6" s="210"/>
      <c r="AP6" s="264">
        <v>1</v>
      </c>
      <c r="AQ6" s="210"/>
      <c r="AR6" s="210"/>
      <c r="AS6" s="210"/>
      <c r="AT6" s="210"/>
      <c r="AU6" s="264">
        <v>1</v>
      </c>
      <c r="AV6" s="210"/>
      <c r="AW6" s="210"/>
      <c r="AX6" s="210"/>
      <c r="AY6" s="210"/>
      <c r="AZ6" s="264">
        <v>1</v>
      </c>
      <c r="BA6" s="210">
        <v>1</v>
      </c>
      <c r="BB6" s="210"/>
      <c r="BC6" s="210"/>
      <c r="BD6" s="210">
        <v>1</v>
      </c>
      <c r="BE6" s="264">
        <v>1</v>
      </c>
      <c r="BF6" s="210">
        <v>2</v>
      </c>
      <c r="BG6" s="210"/>
      <c r="BH6" s="210"/>
      <c r="BI6" s="210">
        <v>1</v>
      </c>
      <c r="BJ6" s="264">
        <v>1</v>
      </c>
      <c r="BK6" s="210">
        <v>1</v>
      </c>
      <c r="BL6" s="210"/>
      <c r="BM6" s="210"/>
      <c r="BN6" s="210"/>
      <c r="BO6" s="264">
        <v>1</v>
      </c>
      <c r="BP6" s="210">
        <v>2</v>
      </c>
      <c r="BQ6" s="210">
        <v>1</v>
      </c>
      <c r="BR6" s="210"/>
      <c r="BS6" s="210"/>
      <c r="BT6" s="264">
        <v>1</v>
      </c>
      <c r="BU6" s="210">
        <v>1</v>
      </c>
      <c r="BV6" s="210"/>
      <c r="BW6" s="210"/>
      <c r="BX6" s="210"/>
      <c r="BY6" s="264">
        <v>1</v>
      </c>
      <c r="BZ6" s="210"/>
      <c r="CA6" s="210"/>
      <c r="CB6" s="210"/>
      <c r="CC6" s="210"/>
      <c r="CD6" s="264">
        <v>1</v>
      </c>
      <c r="CE6" s="210">
        <v>2</v>
      </c>
      <c r="CF6" s="210"/>
      <c r="CG6" s="210"/>
      <c r="CH6" s="210"/>
      <c r="CI6" s="264">
        <v>1</v>
      </c>
      <c r="CJ6" s="210">
        <v>2</v>
      </c>
      <c r="CK6" s="210"/>
      <c r="CL6" s="210"/>
      <c r="CM6" s="210"/>
      <c r="CN6" s="264">
        <v>1</v>
      </c>
      <c r="CO6" s="210">
        <v>2</v>
      </c>
      <c r="CP6" s="210">
        <v>1</v>
      </c>
      <c r="CQ6" s="210"/>
      <c r="CR6" s="210"/>
      <c r="CS6" s="264">
        <v>1</v>
      </c>
      <c r="CT6" s="210">
        <v>2</v>
      </c>
      <c r="CU6" s="210">
        <v>0.5</v>
      </c>
      <c r="CV6" s="210"/>
      <c r="CW6" s="210"/>
      <c r="CX6" s="264">
        <v>1</v>
      </c>
      <c r="CY6" s="210">
        <v>2</v>
      </c>
      <c r="CZ6" s="210"/>
      <c r="DA6" s="210"/>
      <c r="DB6" s="210"/>
      <c r="DC6" s="264">
        <v>1</v>
      </c>
      <c r="DD6" s="210"/>
      <c r="DE6" s="210"/>
      <c r="DF6" s="210"/>
      <c r="DG6" s="210"/>
      <c r="DH6" s="264">
        <v>1</v>
      </c>
      <c r="DI6" s="210"/>
      <c r="DJ6" s="210"/>
      <c r="DK6" s="210"/>
      <c r="DL6" s="210"/>
      <c r="DM6" s="264">
        <v>0</v>
      </c>
      <c r="DN6" s="210"/>
      <c r="DO6" s="210"/>
      <c r="DP6" s="210"/>
      <c r="DQ6" s="210"/>
      <c r="DR6" s="264">
        <f>6/8</f>
        <v>0.75</v>
      </c>
      <c r="DS6" s="210"/>
      <c r="DT6" s="210"/>
      <c r="DU6" s="210"/>
      <c r="DV6" s="210"/>
      <c r="DW6" s="264">
        <v>1</v>
      </c>
      <c r="DX6" s="210"/>
      <c r="DY6" s="210"/>
      <c r="DZ6" s="210"/>
      <c r="EA6" s="210"/>
      <c r="EB6" s="264">
        <v>1</v>
      </c>
      <c r="EC6" s="210"/>
      <c r="ED6" s="210"/>
      <c r="EE6" s="210"/>
      <c r="EF6" s="210"/>
      <c r="EG6" s="264">
        <v>1</v>
      </c>
      <c r="EH6" s="210"/>
      <c r="EI6" s="210"/>
      <c r="EJ6" s="210"/>
      <c r="EK6" s="210"/>
      <c r="EL6" s="264">
        <v>1</v>
      </c>
      <c r="EM6" s="265"/>
      <c r="EN6" s="265"/>
      <c r="EO6" s="265"/>
      <c r="EP6" s="265"/>
      <c r="EQ6" s="264">
        <v>0.79</v>
      </c>
      <c r="ER6" s="265"/>
      <c r="ES6" s="265"/>
      <c r="ET6" s="265"/>
      <c r="EU6" s="265"/>
      <c r="EV6" s="264">
        <v>1</v>
      </c>
      <c r="EW6" s="265">
        <v>2</v>
      </c>
      <c r="EX6" s="265"/>
      <c r="EY6" s="265"/>
      <c r="EZ6" s="265"/>
      <c r="FA6" s="266"/>
      <c r="FB6" s="37">
        <f>AK6+AP6+AU6+AZ6+BE6+BJ6+BO6+BT6+BY6+CD6+CI6+CN6+CS6+CX6+DC6+DH6+DM6+DR6+DW6+EB6+EG6+EL6+EQ6+EV6+$FF$1</f>
        <v>28.54</v>
      </c>
      <c r="FC6" s="160">
        <f t="shared" ref="FC6" si="2">+FB6-FA6</f>
        <v>28.54</v>
      </c>
      <c r="FD6" s="214">
        <f t="shared" ref="FD6:FD48" si="3">H6+M6+W6+AB6+AG6+AL6+AQ6+AV6+BA6+BF6+BK6+BP6+BU6+BZ6+CE6+CJ6+CO6+CT6+CY6+DD6+DI6+DN6+DS6+DX6+EC6+EH6+EM6+ER6+EW6+R6</f>
        <v>26.5</v>
      </c>
      <c r="FE6" s="214">
        <f t="shared" ref="FE6:FE48" si="4">I6+N6+X6+AC6+AH6+AM6+AR6+AW6+BB6+BG6+BL6+BQ6+BV6+CA6+CF6+CK6+CP6+CU6+CZ6+DE6+DJ6+DO6+DT6+DY6+ED6+EI6+EN6+ES6+EX6+S6</f>
        <v>5.5</v>
      </c>
      <c r="FF6" s="214">
        <f t="shared" ref="FF6:FF48" si="5">J6+O6+Y6+AD6+AI6+AN6+AS6+AX6+BC6+BH6+BM6+BR6+BW6+CB6+CG6+CL6+CQ6+CV6+DA6+DF6+DK6+DP6+DU6+DZ6+EE6+EJ6+EO6+ET6+EY6+T6</f>
        <v>0</v>
      </c>
      <c r="FG6" s="214">
        <f t="shared" ref="FG6:FG48" si="6">K6+P6+Z6+AE6+AJ6+AO6+AT6+AY6+BD6+BI6+BN6+BS6+BX6+CC6+CH6+CM6+CR6+CW6+DB6+DG6+DL6+DQ6+DV6+EA6+EF6+EK6+EP6+EU6+EZ6+U6</f>
        <v>2</v>
      </c>
      <c r="FH6" s="214">
        <v>93</v>
      </c>
      <c r="FI6" s="214"/>
      <c r="FJ6" s="214"/>
      <c r="FK6" s="214"/>
      <c r="FL6" s="162"/>
      <c r="FM6" s="267"/>
      <c r="FN6" s="268"/>
      <c r="FO6" s="2"/>
      <c r="FP6" s="2"/>
    </row>
    <row r="7" spans="1:172" s="120" customFormat="1" ht="15.75" thickBot="1" x14ac:dyDescent="0.3">
      <c r="A7" s="116" t="s">
        <v>125</v>
      </c>
      <c r="B7" s="117">
        <v>3</v>
      </c>
      <c r="C7" s="43" t="s">
        <v>17</v>
      </c>
      <c r="D7" s="44">
        <v>70842055</v>
      </c>
      <c r="E7" s="118">
        <v>43617</v>
      </c>
      <c r="F7" s="119" t="s">
        <v>15</v>
      </c>
      <c r="G7" s="264">
        <v>1</v>
      </c>
      <c r="H7" s="210"/>
      <c r="I7" s="210"/>
      <c r="J7" s="210"/>
      <c r="K7" s="210"/>
      <c r="L7" s="264">
        <v>1</v>
      </c>
      <c r="M7" s="210">
        <v>2</v>
      </c>
      <c r="N7" s="210">
        <v>1</v>
      </c>
      <c r="O7" s="210"/>
      <c r="P7" s="210"/>
      <c r="Q7" s="264">
        <v>1</v>
      </c>
      <c r="R7" s="210">
        <v>2</v>
      </c>
      <c r="S7" s="210">
        <v>1</v>
      </c>
      <c r="T7" s="210"/>
      <c r="U7" s="210"/>
      <c r="V7" s="264">
        <v>1</v>
      </c>
      <c r="W7" s="210">
        <v>2</v>
      </c>
      <c r="X7" s="210">
        <v>1</v>
      </c>
      <c r="Y7" s="210"/>
      <c r="Z7" s="210"/>
      <c r="AA7" s="264">
        <v>1</v>
      </c>
      <c r="AB7" s="210">
        <v>2</v>
      </c>
      <c r="AC7" s="210">
        <v>1</v>
      </c>
      <c r="AD7" s="210"/>
      <c r="AE7" s="210"/>
      <c r="AF7" s="264">
        <v>1</v>
      </c>
      <c r="AG7" s="210">
        <v>2</v>
      </c>
      <c r="AH7" s="210">
        <v>1</v>
      </c>
      <c r="AI7" s="210"/>
      <c r="AJ7" s="210"/>
      <c r="AK7" s="264">
        <v>1</v>
      </c>
      <c r="AL7" s="210"/>
      <c r="AM7" s="210"/>
      <c r="AN7" s="210"/>
      <c r="AO7" s="210"/>
      <c r="AP7" s="264">
        <v>1</v>
      </c>
      <c r="AQ7" s="210"/>
      <c r="AR7" s="210"/>
      <c r="AS7" s="210"/>
      <c r="AT7" s="210"/>
      <c r="AU7" s="264">
        <v>1</v>
      </c>
      <c r="AV7" s="210">
        <v>2</v>
      </c>
      <c r="AW7" s="210">
        <v>1</v>
      </c>
      <c r="AX7" s="210"/>
      <c r="AY7" s="210"/>
      <c r="AZ7" s="264">
        <v>1</v>
      </c>
      <c r="BA7" s="210">
        <v>2</v>
      </c>
      <c r="BB7" s="210">
        <v>1</v>
      </c>
      <c r="BC7" s="210"/>
      <c r="BD7" s="210"/>
      <c r="BE7" s="264">
        <v>1</v>
      </c>
      <c r="BF7" s="210"/>
      <c r="BG7" s="210"/>
      <c r="BH7" s="210"/>
      <c r="BI7" s="210"/>
      <c r="BJ7" s="264">
        <v>1</v>
      </c>
      <c r="BK7" s="210">
        <v>1</v>
      </c>
      <c r="BL7" s="210"/>
      <c r="BM7" s="210"/>
      <c r="BN7" s="210"/>
      <c r="BO7" s="264">
        <v>1</v>
      </c>
      <c r="BP7" s="210"/>
      <c r="BQ7" s="210"/>
      <c r="BR7" s="210"/>
      <c r="BS7" s="210"/>
      <c r="BT7" s="264">
        <v>1</v>
      </c>
      <c r="BU7" s="210"/>
      <c r="BV7" s="210"/>
      <c r="BW7" s="210"/>
      <c r="BX7" s="210"/>
      <c r="BY7" s="264">
        <v>1</v>
      </c>
      <c r="BZ7" s="210"/>
      <c r="CA7" s="210"/>
      <c r="CB7" s="210"/>
      <c r="CC7" s="210"/>
      <c r="CD7" s="264">
        <v>1</v>
      </c>
      <c r="CE7" s="210"/>
      <c r="CF7" s="210"/>
      <c r="CG7" s="210"/>
      <c r="CH7" s="210"/>
      <c r="CI7" s="264">
        <v>1</v>
      </c>
      <c r="CJ7" s="210">
        <v>2</v>
      </c>
      <c r="CK7" s="210">
        <v>1</v>
      </c>
      <c r="CL7" s="210"/>
      <c r="CM7" s="210"/>
      <c r="CN7" s="264">
        <v>1</v>
      </c>
      <c r="CO7" s="210">
        <v>1</v>
      </c>
      <c r="CP7" s="210"/>
      <c r="CQ7" s="210"/>
      <c r="CR7" s="210"/>
      <c r="CS7" s="264">
        <v>1</v>
      </c>
      <c r="CT7" s="210">
        <v>2</v>
      </c>
      <c r="CU7" s="210"/>
      <c r="CV7" s="210"/>
      <c r="CW7" s="210"/>
      <c r="CX7" s="264">
        <v>1</v>
      </c>
      <c r="CY7" s="210"/>
      <c r="CZ7" s="210"/>
      <c r="DA7" s="210"/>
      <c r="DB7" s="210"/>
      <c r="DC7" s="264">
        <v>1</v>
      </c>
      <c r="DD7" s="210">
        <v>1</v>
      </c>
      <c r="DE7" s="210"/>
      <c r="DF7" s="210"/>
      <c r="DG7" s="210"/>
      <c r="DH7" s="264">
        <v>1</v>
      </c>
      <c r="DI7" s="210"/>
      <c r="DJ7" s="210"/>
      <c r="DK7" s="210"/>
      <c r="DL7" s="210"/>
      <c r="DM7" s="264">
        <v>1</v>
      </c>
      <c r="DN7" s="210"/>
      <c r="DO7" s="210"/>
      <c r="DP7" s="210"/>
      <c r="DQ7" s="210"/>
      <c r="DR7" s="264">
        <v>1</v>
      </c>
      <c r="DS7" s="210">
        <v>1</v>
      </c>
      <c r="DT7" s="210"/>
      <c r="DU7" s="210"/>
      <c r="DV7" s="210"/>
      <c r="DW7" s="264">
        <v>1</v>
      </c>
      <c r="DX7" s="210"/>
      <c r="DY7" s="210"/>
      <c r="DZ7" s="210"/>
      <c r="EA7" s="210"/>
      <c r="EB7" s="264">
        <v>1</v>
      </c>
      <c r="EC7" s="210">
        <v>1</v>
      </c>
      <c r="ED7" s="210"/>
      <c r="EE7" s="210"/>
      <c r="EF7" s="210"/>
      <c r="EG7" s="264">
        <v>1</v>
      </c>
      <c r="EH7" s="210">
        <v>1</v>
      </c>
      <c r="EI7" s="210"/>
      <c r="EJ7" s="210"/>
      <c r="EK7" s="210"/>
      <c r="EL7" s="264">
        <v>1</v>
      </c>
      <c r="EM7" s="265">
        <v>1</v>
      </c>
      <c r="EN7" s="265"/>
      <c r="EO7" s="265"/>
      <c r="EP7" s="265"/>
      <c r="EQ7" s="264">
        <v>1</v>
      </c>
      <c r="ER7" s="265"/>
      <c r="ES7" s="265"/>
      <c r="ET7" s="265"/>
      <c r="EU7" s="265"/>
      <c r="EV7" s="264">
        <v>1</v>
      </c>
      <c r="EW7" s="265">
        <v>1</v>
      </c>
      <c r="EX7" s="265"/>
      <c r="EY7" s="265"/>
      <c r="EZ7" s="265"/>
      <c r="FA7" s="266">
        <f t="shared" ref="FA7:FA48" si="7">6-(G7+L7+Q7+V7+AA7+AF7)</f>
        <v>0</v>
      </c>
      <c r="FB7" s="37">
        <f t="shared" ref="FB7:FB48" si="8">AK7+AP7+AU7+AZ7+BE7+BJ7+BO7+BT7+BY7+CD7+CI7+CN7+CS7+CX7+DC7+DH7+DM7+DR7+DW7+EB7+EG7+EL7+EQ7+EV7+$FF$1</f>
        <v>30</v>
      </c>
      <c r="FC7" s="160">
        <f t="shared" si="0"/>
        <v>30</v>
      </c>
      <c r="FD7" s="214">
        <f t="shared" si="3"/>
        <v>26</v>
      </c>
      <c r="FE7" s="214">
        <f t="shared" si="4"/>
        <v>8</v>
      </c>
      <c r="FF7" s="214">
        <f t="shared" si="5"/>
        <v>0</v>
      </c>
      <c r="FG7" s="214">
        <f t="shared" si="6"/>
        <v>0</v>
      </c>
      <c r="FH7" s="214">
        <v>93</v>
      </c>
      <c r="FI7" s="214">
        <v>100</v>
      </c>
      <c r="FJ7" s="214"/>
      <c r="FK7" s="214"/>
      <c r="FL7" s="162"/>
      <c r="FM7" s="267"/>
      <c r="FN7" s="268"/>
      <c r="FO7" s="2"/>
      <c r="FP7" s="2"/>
    </row>
    <row r="8" spans="1:172" s="120" customFormat="1" ht="15.75" thickBot="1" x14ac:dyDescent="0.3">
      <c r="A8" s="116"/>
      <c r="B8" s="44">
        <v>4</v>
      </c>
      <c r="C8" s="43" t="s">
        <v>159</v>
      </c>
      <c r="D8" s="44">
        <v>42984142</v>
      </c>
      <c r="E8" s="118">
        <v>44333</v>
      </c>
      <c r="F8" s="119" t="s">
        <v>15</v>
      </c>
      <c r="G8" s="264"/>
      <c r="H8" s="210"/>
      <c r="I8" s="210"/>
      <c r="J8" s="210"/>
      <c r="K8" s="210"/>
      <c r="L8" s="264"/>
      <c r="M8" s="210"/>
      <c r="N8" s="210"/>
      <c r="O8" s="210"/>
      <c r="P8" s="210"/>
      <c r="Q8" s="264"/>
      <c r="R8" s="210"/>
      <c r="S8" s="210"/>
      <c r="T8" s="210"/>
      <c r="U8" s="210"/>
      <c r="V8" s="264"/>
      <c r="W8" s="210"/>
      <c r="X8" s="210"/>
      <c r="Y8" s="210"/>
      <c r="Z8" s="210"/>
      <c r="AA8" s="264"/>
      <c r="AB8" s="210"/>
      <c r="AC8" s="210"/>
      <c r="AD8" s="210"/>
      <c r="AE8" s="210"/>
      <c r="AF8" s="264"/>
      <c r="AG8" s="210"/>
      <c r="AH8" s="210"/>
      <c r="AI8" s="210"/>
      <c r="AJ8" s="210"/>
      <c r="AK8" s="264"/>
      <c r="AL8" s="210"/>
      <c r="AM8" s="210"/>
      <c r="AN8" s="210"/>
      <c r="AO8" s="210"/>
      <c r="AP8" s="264"/>
      <c r="AQ8" s="210"/>
      <c r="AR8" s="210"/>
      <c r="AS8" s="210"/>
      <c r="AT8" s="210"/>
      <c r="AU8" s="264"/>
      <c r="AV8" s="210"/>
      <c r="AW8" s="210"/>
      <c r="AX8" s="210"/>
      <c r="AY8" s="210"/>
      <c r="AZ8" s="264"/>
      <c r="BA8" s="210"/>
      <c r="BB8" s="210"/>
      <c r="BC8" s="210"/>
      <c r="BD8" s="210"/>
      <c r="BE8" s="264"/>
      <c r="BF8" s="210"/>
      <c r="BG8" s="210"/>
      <c r="BH8" s="210"/>
      <c r="BI8" s="210"/>
      <c r="BJ8" s="264"/>
      <c r="BK8" s="210"/>
      <c r="BL8" s="210"/>
      <c r="BM8" s="210"/>
      <c r="BN8" s="210"/>
      <c r="BO8" s="264"/>
      <c r="BP8" s="210"/>
      <c r="BQ8" s="210"/>
      <c r="BR8" s="210"/>
      <c r="BS8" s="210"/>
      <c r="BT8" s="264"/>
      <c r="BU8" s="210"/>
      <c r="BV8" s="210"/>
      <c r="BW8" s="210"/>
      <c r="BX8" s="210"/>
      <c r="BY8" s="264"/>
      <c r="BZ8" s="210"/>
      <c r="CA8" s="210"/>
      <c r="CB8" s="210"/>
      <c r="CC8" s="210"/>
      <c r="CD8" s="264"/>
      <c r="CE8" s="210"/>
      <c r="CF8" s="210"/>
      <c r="CG8" s="210"/>
      <c r="CH8" s="210"/>
      <c r="CI8" s="264"/>
      <c r="CJ8" s="210"/>
      <c r="CK8" s="210"/>
      <c r="CL8" s="210"/>
      <c r="CM8" s="210"/>
      <c r="CN8" s="264"/>
      <c r="CO8" s="210"/>
      <c r="CP8" s="210"/>
      <c r="CQ8" s="210"/>
      <c r="CR8" s="210"/>
      <c r="CS8" s="264"/>
      <c r="CT8" s="210"/>
      <c r="CU8" s="210"/>
      <c r="CV8" s="210"/>
      <c r="CW8" s="210"/>
      <c r="CX8" s="264"/>
      <c r="CY8" s="210"/>
      <c r="CZ8" s="210"/>
      <c r="DA8" s="210"/>
      <c r="DB8" s="210"/>
      <c r="DC8" s="264"/>
      <c r="DD8" s="210"/>
      <c r="DE8" s="210"/>
      <c r="DF8" s="210"/>
      <c r="DG8" s="210"/>
      <c r="DH8" s="264"/>
      <c r="DI8" s="210"/>
      <c r="DJ8" s="210"/>
      <c r="DK8" s="210"/>
      <c r="DL8" s="210"/>
      <c r="DM8" s="264">
        <v>1</v>
      </c>
      <c r="DN8" s="210">
        <v>0.5</v>
      </c>
      <c r="DO8" s="210"/>
      <c r="DP8" s="210"/>
      <c r="DQ8" s="210"/>
      <c r="DR8" s="264">
        <v>1</v>
      </c>
      <c r="DS8" s="210">
        <v>0.5</v>
      </c>
      <c r="DT8" s="210"/>
      <c r="DU8" s="210"/>
      <c r="DV8" s="210"/>
      <c r="DW8" s="264">
        <v>1</v>
      </c>
      <c r="DX8" s="210"/>
      <c r="DY8" s="210"/>
      <c r="DZ8" s="210"/>
      <c r="EA8" s="210"/>
      <c r="EB8" s="264">
        <v>1</v>
      </c>
      <c r="EC8" s="210"/>
      <c r="ED8" s="210"/>
      <c r="EE8" s="210"/>
      <c r="EF8" s="210"/>
      <c r="EG8" s="264">
        <v>1</v>
      </c>
      <c r="EH8" s="210"/>
      <c r="EI8" s="210"/>
      <c r="EJ8" s="210"/>
      <c r="EK8" s="210"/>
      <c r="EL8" s="264">
        <v>1</v>
      </c>
      <c r="EM8" s="265"/>
      <c r="EN8" s="265"/>
      <c r="EO8" s="265"/>
      <c r="EP8" s="265"/>
      <c r="EQ8" s="264">
        <v>1</v>
      </c>
      <c r="ER8" s="265"/>
      <c r="ES8" s="265"/>
      <c r="ET8" s="265"/>
      <c r="EU8" s="265"/>
      <c r="EV8" s="264">
        <v>1</v>
      </c>
      <c r="EW8" s="265"/>
      <c r="EX8" s="265"/>
      <c r="EY8" s="265"/>
      <c r="EZ8" s="265"/>
      <c r="FA8" s="266"/>
      <c r="FB8" s="37">
        <f t="shared" si="8"/>
        <v>14</v>
      </c>
      <c r="FC8" s="160">
        <f t="shared" si="0"/>
        <v>14</v>
      </c>
      <c r="FD8" s="214">
        <f t="shared" si="3"/>
        <v>1</v>
      </c>
      <c r="FE8" s="214">
        <f t="shared" si="4"/>
        <v>0</v>
      </c>
      <c r="FF8" s="214">
        <f t="shared" si="5"/>
        <v>0</v>
      </c>
      <c r="FG8" s="214">
        <f t="shared" si="6"/>
        <v>0</v>
      </c>
      <c r="FH8" s="214">
        <v>93</v>
      </c>
      <c r="FI8" s="214"/>
      <c r="FJ8" s="214"/>
      <c r="FK8" s="214"/>
      <c r="FL8" s="162"/>
      <c r="FM8" s="267"/>
      <c r="FN8" s="268"/>
      <c r="FO8" s="2"/>
      <c r="FP8" s="2"/>
    </row>
    <row r="9" spans="1:172" s="120" customFormat="1" ht="15.75" thickBot="1" x14ac:dyDescent="0.3">
      <c r="A9" s="116" t="s">
        <v>22</v>
      </c>
      <c r="B9" s="117">
        <v>5</v>
      </c>
      <c r="C9" s="43" t="s">
        <v>21</v>
      </c>
      <c r="D9" s="44">
        <v>70020857</v>
      </c>
      <c r="E9" s="118">
        <v>43617</v>
      </c>
      <c r="F9" s="119" t="s">
        <v>22</v>
      </c>
      <c r="G9" s="264">
        <v>1</v>
      </c>
      <c r="H9" s="210"/>
      <c r="I9" s="210"/>
      <c r="J9" s="210">
        <v>5</v>
      </c>
      <c r="K9" s="210"/>
      <c r="L9" s="264">
        <v>1</v>
      </c>
      <c r="M9" s="210"/>
      <c r="N9" s="210"/>
      <c r="O9" s="210"/>
      <c r="P9" s="210"/>
      <c r="Q9" s="264">
        <v>1</v>
      </c>
      <c r="R9" s="210"/>
      <c r="S9" s="210"/>
      <c r="T9" s="210"/>
      <c r="U9" s="210"/>
      <c r="V9" s="264">
        <v>1</v>
      </c>
      <c r="W9" s="210"/>
      <c r="X9" s="210"/>
      <c r="Y9" s="210"/>
      <c r="Z9" s="210"/>
      <c r="AA9" s="264">
        <v>1</v>
      </c>
      <c r="AB9" s="210"/>
      <c r="AC9" s="210"/>
      <c r="AD9" s="210"/>
      <c r="AE9" s="210"/>
      <c r="AF9" s="264">
        <v>1</v>
      </c>
      <c r="AG9" s="210"/>
      <c r="AH9" s="210"/>
      <c r="AI9" s="210"/>
      <c r="AJ9" s="210"/>
      <c r="AK9" s="264">
        <v>1</v>
      </c>
      <c r="AL9" s="210"/>
      <c r="AM9" s="210"/>
      <c r="AN9" s="210"/>
      <c r="AO9" s="210"/>
      <c r="AP9" s="264">
        <v>1</v>
      </c>
      <c r="AQ9" s="210"/>
      <c r="AR9" s="210"/>
      <c r="AS9" s="210"/>
      <c r="AT9" s="210"/>
      <c r="AU9" s="264">
        <v>1</v>
      </c>
      <c r="AV9" s="210">
        <v>2</v>
      </c>
      <c r="AW9" s="210"/>
      <c r="AX9" s="210"/>
      <c r="AY9" s="210"/>
      <c r="AZ9" s="264">
        <v>1</v>
      </c>
      <c r="BA9" s="210">
        <v>2</v>
      </c>
      <c r="BB9" s="210"/>
      <c r="BC9" s="210"/>
      <c r="BD9" s="210"/>
      <c r="BE9" s="264">
        <v>1</v>
      </c>
      <c r="BF9" s="210">
        <v>2</v>
      </c>
      <c r="BG9" s="210"/>
      <c r="BH9" s="210"/>
      <c r="BI9" s="210"/>
      <c r="BJ9" s="264">
        <v>1</v>
      </c>
      <c r="BK9" s="210">
        <v>2</v>
      </c>
      <c r="BL9" s="210"/>
      <c r="BM9" s="210"/>
      <c r="BN9" s="210"/>
      <c r="BO9" s="264">
        <v>1</v>
      </c>
      <c r="BP9" s="210">
        <v>2</v>
      </c>
      <c r="BQ9" s="210"/>
      <c r="BR9" s="210"/>
      <c r="BS9" s="210"/>
      <c r="BT9" s="264">
        <v>1</v>
      </c>
      <c r="BU9" s="210"/>
      <c r="BV9" s="210"/>
      <c r="BW9" s="210"/>
      <c r="BX9" s="210"/>
      <c r="BY9" s="264">
        <v>1</v>
      </c>
      <c r="BZ9" s="210"/>
      <c r="CA9" s="210"/>
      <c r="CB9" s="210"/>
      <c r="CC9" s="210"/>
      <c r="CD9" s="264">
        <v>1</v>
      </c>
      <c r="CE9" s="210"/>
      <c r="CF9" s="210"/>
      <c r="CG9" s="210"/>
      <c r="CH9" s="210"/>
      <c r="CI9" s="264">
        <v>1</v>
      </c>
      <c r="CJ9" s="210">
        <v>1</v>
      </c>
      <c r="CK9" s="210"/>
      <c r="CL9" s="210"/>
      <c r="CM9" s="210"/>
      <c r="CN9" s="264">
        <v>1</v>
      </c>
      <c r="CO9" s="210"/>
      <c r="CP9" s="210"/>
      <c r="CQ9" s="210"/>
      <c r="CR9" s="210"/>
      <c r="CS9" s="264">
        <v>1</v>
      </c>
      <c r="CT9" s="210">
        <v>1</v>
      </c>
      <c r="CU9" s="210"/>
      <c r="CV9" s="210"/>
      <c r="CW9" s="210"/>
      <c r="CX9" s="264">
        <v>1</v>
      </c>
      <c r="CY9" s="210"/>
      <c r="CZ9" s="210"/>
      <c r="DA9" s="210"/>
      <c r="DB9" s="210"/>
      <c r="DC9" s="264">
        <v>1</v>
      </c>
      <c r="DD9" s="210">
        <v>2</v>
      </c>
      <c r="DE9" s="210">
        <v>1</v>
      </c>
      <c r="DF9" s="210"/>
      <c r="DG9" s="210"/>
      <c r="DH9" s="264">
        <v>1</v>
      </c>
      <c r="DI9" s="210"/>
      <c r="DJ9" s="210"/>
      <c r="DK9" s="210"/>
      <c r="DL9" s="210"/>
      <c r="DM9" s="264">
        <v>1</v>
      </c>
      <c r="DN9" s="210"/>
      <c r="DO9" s="210"/>
      <c r="DP9" s="210"/>
      <c r="DQ9" s="210"/>
      <c r="DR9" s="264">
        <v>1</v>
      </c>
      <c r="DS9" s="210">
        <v>1.5</v>
      </c>
      <c r="DT9" s="210"/>
      <c r="DU9" s="210"/>
      <c r="DV9" s="210"/>
      <c r="DW9" s="264">
        <v>1</v>
      </c>
      <c r="DX9" s="210">
        <v>0.75</v>
      </c>
      <c r="DY9" s="210"/>
      <c r="DZ9" s="210"/>
      <c r="EA9" s="210"/>
      <c r="EB9" s="264">
        <v>1</v>
      </c>
      <c r="EC9" s="210">
        <v>2</v>
      </c>
      <c r="ED9" s="210"/>
      <c r="EE9" s="210"/>
      <c r="EF9" s="210"/>
      <c r="EG9" s="264">
        <v>1</v>
      </c>
      <c r="EH9" s="210">
        <v>2</v>
      </c>
      <c r="EI9" s="210"/>
      <c r="EJ9" s="210"/>
      <c r="EK9" s="210"/>
      <c r="EL9" s="264">
        <v>1</v>
      </c>
      <c r="EM9" s="265"/>
      <c r="EN9" s="265"/>
      <c r="EO9" s="265"/>
      <c r="EP9" s="265"/>
      <c r="EQ9" s="264">
        <v>1</v>
      </c>
      <c r="ER9" s="265"/>
      <c r="ES9" s="265"/>
      <c r="ET9" s="265"/>
      <c r="EU9" s="265"/>
      <c r="EV9" s="264">
        <v>1</v>
      </c>
      <c r="EW9" s="265">
        <v>2</v>
      </c>
      <c r="EX9" s="265">
        <v>2</v>
      </c>
      <c r="EY9" s="265"/>
      <c r="EZ9" s="265"/>
      <c r="FA9" s="266">
        <f t="shared" si="7"/>
        <v>0</v>
      </c>
      <c r="FB9" s="37">
        <f t="shared" si="8"/>
        <v>30</v>
      </c>
      <c r="FC9" s="160">
        <f t="shared" si="0"/>
        <v>30</v>
      </c>
      <c r="FD9" s="214">
        <f t="shared" si="3"/>
        <v>22.25</v>
      </c>
      <c r="FE9" s="214">
        <f t="shared" si="4"/>
        <v>3</v>
      </c>
      <c r="FF9" s="214">
        <f t="shared" si="5"/>
        <v>5</v>
      </c>
      <c r="FG9" s="214">
        <f t="shared" si="6"/>
        <v>0</v>
      </c>
      <c r="FH9" s="214"/>
      <c r="FI9" s="214"/>
      <c r="FJ9" s="214"/>
      <c r="FK9" s="214"/>
      <c r="FL9" s="162"/>
      <c r="FM9" s="267"/>
      <c r="FN9" s="268"/>
      <c r="FO9" s="2"/>
      <c r="FP9" s="2"/>
    </row>
    <row r="10" spans="1:172" s="120" customFormat="1" ht="15.75" thickBot="1" x14ac:dyDescent="0.3">
      <c r="A10" s="116" t="s">
        <v>124</v>
      </c>
      <c r="B10" s="44">
        <v>6</v>
      </c>
      <c r="C10" s="43" t="s">
        <v>24</v>
      </c>
      <c r="D10" s="44">
        <v>41129944</v>
      </c>
      <c r="E10" s="118">
        <v>43617</v>
      </c>
      <c r="F10" s="119" t="s">
        <v>15</v>
      </c>
      <c r="G10" s="264">
        <v>1</v>
      </c>
      <c r="H10" s="210"/>
      <c r="I10" s="210"/>
      <c r="J10" s="210"/>
      <c r="K10" s="210"/>
      <c r="L10" s="264">
        <v>1</v>
      </c>
      <c r="M10" s="210"/>
      <c r="N10" s="210"/>
      <c r="O10" s="210"/>
      <c r="P10" s="210"/>
      <c r="Q10" s="264">
        <v>1</v>
      </c>
      <c r="R10" s="210">
        <v>1</v>
      </c>
      <c r="S10" s="210"/>
      <c r="T10" s="210"/>
      <c r="U10" s="210">
        <v>1</v>
      </c>
      <c r="V10" s="264">
        <v>1</v>
      </c>
      <c r="W10" s="210"/>
      <c r="X10" s="210"/>
      <c r="Y10" s="210"/>
      <c r="Z10" s="210">
        <v>1</v>
      </c>
      <c r="AA10" s="264">
        <v>1</v>
      </c>
      <c r="AB10" s="210"/>
      <c r="AC10" s="210"/>
      <c r="AD10" s="210"/>
      <c r="AE10" s="210"/>
      <c r="AF10" s="264">
        <v>1</v>
      </c>
      <c r="AG10" s="210"/>
      <c r="AH10" s="210"/>
      <c r="AI10" s="210"/>
      <c r="AJ10" s="210"/>
      <c r="AK10" s="264">
        <v>1</v>
      </c>
      <c r="AL10" s="210"/>
      <c r="AM10" s="210"/>
      <c r="AN10" s="210"/>
      <c r="AO10" s="210"/>
      <c r="AP10" s="264">
        <v>1</v>
      </c>
      <c r="AQ10" s="210"/>
      <c r="AR10" s="210"/>
      <c r="AS10" s="210"/>
      <c r="AT10" s="210"/>
      <c r="AU10" s="264">
        <v>1</v>
      </c>
      <c r="AV10" s="210"/>
      <c r="AW10" s="210"/>
      <c r="AX10" s="210"/>
      <c r="AY10" s="210"/>
      <c r="AZ10" s="264">
        <v>1</v>
      </c>
      <c r="BA10" s="210">
        <v>1</v>
      </c>
      <c r="BB10" s="210"/>
      <c r="BC10" s="210"/>
      <c r="BD10" s="210">
        <v>1</v>
      </c>
      <c r="BE10" s="264">
        <v>1</v>
      </c>
      <c r="BF10" s="210">
        <v>0.5</v>
      </c>
      <c r="BG10" s="210"/>
      <c r="BH10" s="210"/>
      <c r="BI10" s="210">
        <v>0.5</v>
      </c>
      <c r="BJ10" s="264">
        <v>1</v>
      </c>
      <c r="BK10" s="210"/>
      <c r="BL10" s="210"/>
      <c r="BM10" s="210"/>
      <c r="BN10" s="210"/>
      <c r="BO10" s="264">
        <v>1</v>
      </c>
      <c r="BP10" s="210"/>
      <c r="BQ10" s="210"/>
      <c r="BR10" s="210"/>
      <c r="BS10" s="210"/>
      <c r="BT10" s="264">
        <v>1</v>
      </c>
      <c r="BU10" s="210">
        <v>2</v>
      </c>
      <c r="BV10" s="210">
        <v>1</v>
      </c>
      <c r="BW10" s="210"/>
      <c r="BX10" s="210"/>
      <c r="BY10" s="264">
        <v>1</v>
      </c>
      <c r="BZ10" s="210"/>
      <c r="CA10" s="210"/>
      <c r="CB10" s="210"/>
      <c r="CC10" s="210"/>
      <c r="CD10" s="264">
        <v>1</v>
      </c>
      <c r="CE10" s="210">
        <v>2</v>
      </c>
      <c r="CF10" s="210">
        <v>1</v>
      </c>
      <c r="CG10" s="210"/>
      <c r="CH10" s="210"/>
      <c r="CI10" s="264">
        <v>1</v>
      </c>
      <c r="CJ10" s="210">
        <v>2</v>
      </c>
      <c r="CK10" s="210">
        <v>1</v>
      </c>
      <c r="CL10" s="210"/>
      <c r="CM10" s="210"/>
      <c r="CN10" s="264">
        <v>1</v>
      </c>
      <c r="CO10" s="210">
        <v>2</v>
      </c>
      <c r="CP10" s="210">
        <v>2</v>
      </c>
      <c r="CQ10" s="210"/>
      <c r="CR10" s="210"/>
      <c r="CS10" s="264">
        <v>1</v>
      </c>
      <c r="CT10" s="210"/>
      <c r="CU10" s="210"/>
      <c r="CV10" s="210"/>
      <c r="CW10" s="210"/>
      <c r="CX10" s="264">
        <v>1</v>
      </c>
      <c r="CY10" s="210">
        <v>2</v>
      </c>
      <c r="CZ10" s="210"/>
      <c r="DA10" s="210"/>
      <c r="DB10" s="210">
        <v>2</v>
      </c>
      <c r="DC10" s="264">
        <v>1</v>
      </c>
      <c r="DD10" s="210"/>
      <c r="DE10" s="210"/>
      <c r="DF10" s="210"/>
      <c r="DG10" s="210"/>
      <c r="DH10" s="264">
        <v>1</v>
      </c>
      <c r="DI10" s="210"/>
      <c r="DJ10" s="210"/>
      <c r="DK10" s="210"/>
      <c r="DL10" s="210"/>
      <c r="DM10" s="264">
        <v>1</v>
      </c>
      <c r="DN10" s="210"/>
      <c r="DO10" s="210"/>
      <c r="DP10" s="210"/>
      <c r="DQ10" s="210">
        <v>2</v>
      </c>
      <c r="DR10" s="264">
        <v>1</v>
      </c>
      <c r="DS10" s="210"/>
      <c r="DT10" s="210"/>
      <c r="DU10" s="210"/>
      <c r="DV10" s="210"/>
      <c r="DW10" s="264">
        <v>1</v>
      </c>
      <c r="DX10" s="210"/>
      <c r="DY10" s="210"/>
      <c r="DZ10" s="210"/>
      <c r="EA10" s="210"/>
      <c r="EB10" s="264">
        <v>1</v>
      </c>
      <c r="EC10" s="210"/>
      <c r="ED10" s="210"/>
      <c r="EE10" s="210"/>
      <c r="EF10" s="210"/>
      <c r="EG10" s="264">
        <v>1</v>
      </c>
      <c r="EH10" s="210"/>
      <c r="EI10" s="210"/>
      <c r="EJ10" s="210"/>
      <c r="EK10" s="210">
        <v>2</v>
      </c>
      <c r="EL10" s="264">
        <v>1</v>
      </c>
      <c r="EM10" s="265">
        <v>1</v>
      </c>
      <c r="EN10" s="265"/>
      <c r="EO10" s="265"/>
      <c r="EP10" s="265"/>
      <c r="EQ10" s="264">
        <v>1</v>
      </c>
      <c r="ER10" s="265"/>
      <c r="ES10" s="265"/>
      <c r="ET10" s="265"/>
      <c r="EU10" s="265"/>
      <c r="EV10" s="264">
        <v>1</v>
      </c>
      <c r="EW10" s="265">
        <v>1</v>
      </c>
      <c r="EX10" s="265"/>
      <c r="EY10" s="265"/>
      <c r="EZ10" s="265">
        <v>1</v>
      </c>
      <c r="FA10" s="266">
        <f t="shared" si="7"/>
        <v>0</v>
      </c>
      <c r="FB10" s="37">
        <f t="shared" si="8"/>
        <v>30</v>
      </c>
      <c r="FC10" s="160">
        <f t="shared" si="0"/>
        <v>30</v>
      </c>
      <c r="FD10" s="214">
        <f t="shared" si="3"/>
        <v>14.5</v>
      </c>
      <c r="FE10" s="214">
        <f t="shared" si="4"/>
        <v>5</v>
      </c>
      <c r="FF10" s="214">
        <f t="shared" si="5"/>
        <v>0</v>
      </c>
      <c r="FG10" s="214">
        <f t="shared" si="6"/>
        <v>10.5</v>
      </c>
      <c r="FH10" s="214">
        <v>93</v>
      </c>
      <c r="FI10" s="214">
        <v>200</v>
      </c>
      <c r="FJ10" s="214"/>
      <c r="FK10" s="214"/>
      <c r="FL10" s="162"/>
      <c r="FM10" s="267"/>
      <c r="FN10" s="268"/>
      <c r="FO10" s="2"/>
      <c r="FP10" s="2"/>
    </row>
    <row r="11" spans="1:172" s="120" customFormat="1" ht="15.75" thickBot="1" x14ac:dyDescent="0.3">
      <c r="A11" s="116" t="s">
        <v>124</v>
      </c>
      <c r="B11" s="117">
        <v>7</v>
      </c>
      <c r="C11" s="43" t="s">
        <v>25</v>
      </c>
      <c r="D11" s="44">
        <v>18138541</v>
      </c>
      <c r="E11" s="118">
        <v>43617</v>
      </c>
      <c r="F11" s="119" t="s">
        <v>15</v>
      </c>
      <c r="G11" s="278">
        <v>1</v>
      </c>
      <c r="H11" s="279"/>
      <c r="I11" s="279"/>
      <c r="J11" s="279"/>
      <c r="K11" s="279"/>
      <c r="L11" s="278">
        <v>1</v>
      </c>
      <c r="M11" s="279"/>
      <c r="N11" s="279"/>
      <c r="O11" s="279"/>
      <c r="P11" s="279"/>
      <c r="Q11" s="278">
        <v>1</v>
      </c>
      <c r="R11" s="279"/>
      <c r="S11" s="279"/>
      <c r="T11" s="279"/>
      <c r="U11" s="279"/>
      <c r="V11" s="278">
        <v>1</v>
      </c>
      <c r="W11" s="279"/>
      <c r="X11" s="279"/>
      <c r="Y11" s="279"/>
      <c r="Z11" s="279"/>
      <c r="AA11" s="278">
        <v>1</v>
      </c>
      <c r="AB11" s="279"/>
      <c r="AC11" s="279"/>
      <c r="AD11" s="279"/>
      <c r="AE11" s="279"/>
      <c r="AF11" s="278">
        <v>1</v>
      </c>
      <c r="AG11" s="279"/>
      <c r="AH11" s="279"/>
      <c r="AI11" s="279"/>
      <c r="AJ11" s="279"/>
      <c r="AK11" s="264">
        <v>1</v>
      </c>
      <c r="AL11" s="210"/>
      <c r="AM11" s="210"/>
      <c r="AN11" s="210"/>
      <c r="AO11" s="210"/>
      <c r="AP11" s="264">
        <v>1</v>
      </c>
      <c r="AQ11" s="210"/>
      <c r="AR11" s="210"/>
      <c r="AS11" s="210"/>
      <c r="AT11" s="210"/>
      <c r="AU11" s="264">
        <v>1</v>
      </c>
      <c r="AV11" s="210">
        <v>2</v>
      </c>
      <c r="AW11" s="210">
        <v>1</v>
      </c>
      <c r="AX11" s="210"/>
      <c r="AY11" s="210"/>
      <c r="AZ11" s="264">
        <v>1</v>
      </c>
      <c r="BA11" s="210">
        <v>2</v>
      </c>
      <c r="BB11" s="210">
        <v>1</v>
      </c>
      <c r="BC11" s="210"/>
      <c r="BD11" s="210"/>
      <c r="BE11" s="264">
        <v>1</v>
      </c>
      <c r="BF11" s="210">
        <v>2</v>
      </c>
      <c r="BG11" s="210">
        <v>1</v>
      </c>
      <c r="BH11" s="210"/>
      <c r="BI11" s="210"/>
      <c r="BJ11" s="264">
        <v>1</v>
      </c>
      <c r="BK11" s="210">
        <v>2</v>
      </c>
      <c r="BL11" s="210">
        <v>1</v>
      </c>
      <c r="BM11" s="210"/>
      <c r="BN11" s="210"/>
      <c r="BO11" s="264">
        <v>1</v>
      </c>
      <c r="BP11" s="210">
        <v>2</v>
      </c>
      <c r="BQ11" s="210">
        <v>0.5</v>
      </c>
      <c r="BR11" s="210"/>
      <c r="BS11" s="210"/>
      <c r="BT11" s="264">
        <v>1</v>
      </c>
      <c r="BU11" s="210">
        <v>1.5</v>
      </c>
      <c r="BV11" s="210"/>
      <c r="BW11" s="210"/>
      <c r="BX11" s="210"/>
      <c r="BY11" s="264">
        <v>1</v>
      </c>
      <c r="BZ11" s="210"/>
      <c r="CA11" s="210"/>
      <c r="CB11" s="210"/>
      <c r="CC11" s="210"/>
      <c r="CD11" s="264">
        <v>1</v>
      </c>
      <c r="CE11" s="210">
        <v>2</v>
      </c>
      <c r="CF11" s="210"/>
      <c r="CG11" s="210"/>
      <c r="CH11" s="210"/>
      <c r="CI11" s="264">
        <v>1</v>
      </c>
      <c r="CJ11" s="210">
        <v>2</v>
      </c>
      <c r="CK11" s="210"/>
      <c r="CL11" s="210"/>
      <c r="CM11" s="210"/>
      <c r="CN11" s="264">
        <v>1</v>
      </c>
      <c r="CO11" s="210"/>
      <c r="CP11" s="210"/>
      <c r="CQ11" s="210"/>
      <c r="CR11" s="210"/>
      <c r="CS11" s="264">
        <v>1</v>
      </c>
      <c r="CT11" s="210">
        <v>2</v>
      </c>
      <c r="CU11" s="210"/>
      <c r="CV11" s="210"/>
      <c r="CW11" s="210"/>
      <c r="CX11" s="264">
        <v>1</v>
      </c>
      <c r="CY11" s="210">
        <v>1</v>
      </c>
      <c r="CZ11" s="210"/>
      <c r="DA11" s="210"/>
      <c r="DB11" s="210"/>
      <c r="DC11" s="264">
        <v>1</v>
      </c>
      <c r="DD11" s="210">
        <v>1</v>
      </c>
      <c r="DE11" s="210"/>
      <c r="DF11" s="210"/>
      <c r="DG11" s="210"/>
      <c r="DH11" s="264">
        <v>1</v>
      </c>
      <c r="DI11" s="210"/>
      <c r="DJ11" s="210"/>
      <c r="DK11" s="210"/>
      <c r="DL11" s="210"/>
      <c r="DM11" s="264">
        <v>1</v>
      </c>
      <c r="DN11" s="210"/>
      <c r="DO11" s="210"/>
      <c r="DP11" s="210"/>
      <c r="DQ11" s="210"/>
      <c r="DR11" s="264">
        <v>1</v>
      </c>
      <c r="DS11" s="210">
        <v>1</v>
      </c>
      <c r="DT11" s="210"/>
      <c r="DU11" s="210"/>
      <c r="DV11" s="210"/>
      <c r="DW11" s="264">
        <v>1</v>
      </c>
      <c r="DX11" s="210"/>
      <c r="DY11" s="210"/>
      <c r="DZ11" s="210"/>
      <c r="EA11" s="210"/>
      <c r="EB11" s="264">
        <v>1</v>
      </c>
      <c r="EC11" s="210"/>
      <c r="ED11" s="210"/>
      <c r="EE11" s="210"/>
      <c r="EF11" s="210"/>
      <c r="EG11" s="264">
        <v>1</v>
      </c>
      <c r="EH11" s="210">
        <v>1.5</v>
      </c>
      <c r="EI11" s="210"/>
      <c r="EJ11" s="210"/>
      <c r="EK11" s="210"/>
      <c r="EL11" s="264">
        <v>1</v>
      </c>
      <c r="EM11" s="265"/>
      <c r="EN11" s="265"/>
      <c r="EO11" s="265"/>
      <c r="EP11" s="265"/>
      <c r="EQ11" s="264">
        <v>1</v>
      </c>
      <c r="ER11" s="265"/>
      <c r="ES11" s="265"/>
      <c r="ET11" s="265"/>
      <c r="EU11" s="265"/>
      <c r="EV11" s="264">
        <v>1</v>
      </c>
      <c r="EW11" s="265">
        <v>2</v>
      </c>
      <c r="EX11" s="265"/>
      <c r="EY11" s="265"/>
      <c r="EZ11" s="265"/>
      <c r="FA11" s="266">
        <f t="shared" si="7"/>
        <v>0</v>
      </c>
      <c r="FB11" s="37">
        <f t="shared" si="8"/>
        <v>30</v>
      </c>
      <c r="FC11" s="160">
        <f t="shared" si="0"/>
        <v>30</v>
      </c>
      <c r="FD11" s="214">
        <f t="shared" si="3"/>
        <v>24</v>
      </c>
      <c r="FE11" s="214">
        <f t="shared" si="4"/>
        <v>4.5</v>
      </c>
      <c r="FF11" s="214">
        <f t="shared" si="5"/>
        <v>0</v>
      </c>
      <c r="FG11" s="214">
        <f t="shared" si="6"/>
        <v>0</v>
      </c>
      <c r="FH11" s="214">
        <v>93</v>
      </c>
      <c r="FI11" s="214"/>
      <c r="FJ11" s="214"/>
      <c r="FK11" s="214"/>
      <c r="FL11" s="162"/>
      <c r="FM11" s="267"/>
      <c r="FN11" s="268"/>
      <c r="FO11" s="2"/>
      <c r="FP11" s="269"/>
    </row>
    <row r="12" spans="1:172" s="120" customFormat="1" ht="15.75" thickBot="1" x14ac:dyDescent="0.3">
      <c r="A12" s="116" t="s">
        <v>124</v>
      </c>
      <c r="B12" s="44">
        <v>8</v>
      </c>
      <c r="C12" s="43" t="s">
        <v>26</v>
      </c>
      <c r="D12" s="44">
        <v>44443029</v>
      </c>
      <c r="E12" s="118">
        <v>43617</v>
      </c>
      <c r="F12" s="119" t="s">
        <v>15</v>
      </c>
      <c r="G12" s="264">
        <v>1</v>
      </c>
      <c r="H12" s="210"/>
      <c r="I12" s="210"/>
      <c r="J12" s="210"/>
      <c r="K12" s="210"/>
      <c r="L12" s="264">
        <v>1</v>
      </c>
      <c r="M12" s="210">
        <v>1</v>
      </c>
      <c r="N12" s="210"/>
      <c r="O12" s="210"/>
      <c r="P12" s="210"/>
      <c r="Q12" s="264">
        <v>1</v>
      </c>
      <c r="R12" s="210">
        <v>2</v>
      </c>
      <c r="S12" s="210">
        <v>1</v>
      </c>
      <c r="T12" s="210"/>
      <c r="U12" s="210"/>
      <c r="V12" s="264">
        <v>1</v>
      </c>
      <c r="W12" s="210">
        <v>2</v>
      </c>
      <c r="X12" s="210">
        <v>1</v>
      </c>
      <c r="Y12" s="210"/>
      <c r="Z12" s="210"/>
      <c r="AA12" s="264">
        <v>1</v>
      </c>
      <c r="AB12" s="210">
        <v>2</v>
      </c>
      <c r="AC12" s="210">
        <v>1</v>
      </c>
      <c r="AD12" s="210"/>
      <c r="AE12" s="210"/>
      <c r="AF12" s="264">
        <v>1</v>
      </c>
      <c r="AG12" s="210">
        <v>2</v>
      </c>
      <c r="AH12" s="210"/>
      <c r="AI12" s="210"/>
      <c r="AJ12" s="210"/>
      <c r="AK12" s="264">
        <v>1</v>
      </c>
      <c r="AL12" s="210"/>
      <c r="AM12" s="210"/>
      <c r="AN12" s="210"/>
      <c r="AO12" s="210"/>
      <c r="AP12" s="264">
        <v>1</v>
      </c>
      <c r="AQ12" s="210"/>
      <c r="AR12" s="210"/>
      <c r="AS12" s="210"/>
      <c r="AT12" s="210"/>
      <c r="AU12" s="264">
        <v>1</v>
      </c>
      <c r="AV12" s="210">
        <v>2</v>
      </c>
      <c r="AW12" s="210">
        <v>1</v>
      </c>
      <c r="AX12" s="210"/>
      <c r="AY12" s="210"/>
      <c r="AZ12" s="264">
        <v>1</v>
      </c>
      <c r="BA12" s="210">
        <v>2</v>
      </c>
      <c r="BB12" s="210">
        <v>1</v>
      </c>
      <c r="BC12" s="210"/>
      <c r="BD12" s="210"/>
      <c r="BE12" s="264">
        <v>1</v>
      </c>
      <c r="BF12" s="210">
        <v>2</v>
      </c>
      <c r="BG12" s="210">
        <v>1</v>
      </c>
      <c r="BH12" s="210"/>
      <c r="BI12" s="210"/>
      <c r="BJ12" s="264">
        <v>1</v>
      </c>
      <c r="BK12" s="210">
        <v>2</v>
      </c>
      <c r="BL12" s="210">
        <v>1</v>
      </c>
      <c r="BM12" s="210"/>
      <c r="BN12" s="210"/>
      <c r="BO12" s="264">
        <v>1</v>
      </c>
      <c r="BP12" s="210">
        <v>2</v>
      </c>
      <c r="BQ12" s="210">
        <v>1</v>
      </c>
      <c r="BR12" s="210"/>
      <c r="BS12" s="210"/>
      <c r="BT12" s="264">
        <v>1</v>
      </c>
      <c r="BU12" s="210"/>
      <c r="BV12" s="210"/>
      <c r="BW12" s="210"/>
      <c r="BX12" s="210"/>
      <c r="BY12" s="264">
        <v>1</v>
      </c>
      <c r="BZ12" s="210"/>
      <c r="CA12" s="210"/>
      <c r="CB12" s="210"/>
      <c r="CC12" s="210"/>
      <c r="CD12" s="264">
        <v>1</v>
      </c>
      <c r="CE12" s="210"/>
      <c r="CF12" s="210"/>
      <c r="CG12" s="210"/>
      <c r="CH12" s="210"/>
      <c r="CI12" s="264">
        <v>1</v>
      </c>
      <c r="CJ12" s="210"/>
      <c r="CK12" s="210"/>
      <c r="CL12" s="210"/>
      <c r="CM12" s="210"/>
      <c r="CN12" s="264">
        <v>1</v>
      </c>
      <c r="CO12" s="210"/>
      <c r="CP12" s="210"/>
      <c r="CQ12" s="210"/>
      <c r="CR12" s="210"/>
      <c r="CS12" s="264">
        <v>1</v>
      </c>
      <c r="CT12" s="210">
        <v>2</v>
      </c>
      <c r="CU12" s="210">
        <v>1</v>
      </c>
      <c r="CV12" s="210"/>
      <c r="CW12" s="210"/>
      <c r="CX12" s="264">
        <v>1</v>
      </c>
      <c r="CY12" s="210">
        <v>2</v>
      </c>
      <c r="CZ12" s="210">
        <v>1</v>
      </c>
      <c r="DA12" s="210"/>
      <c r="DB12" s="210"/>
      <c r="DC12" s="264">
        <v>1</v>
      </c>
      <c r="DD12" s="210">
        <v>2</v>
      </c>
      <c r="DE12" s="210">
        <v>1</v>
      </c>
      <c r="DF12" s="210"/>
      <c r="DG12" s="210"/>
      <c r="DH12" s="264">
        <v>1</v>
      </c>
      <c r="DI12" s="210"/>
      <c r="DJ12" s="210"/>
      <c r="DK12" s="210"/>
      <c r="DL12" s="210"/>
      <c r="DM12" s="264">
        <v>1</v>
      </c>
      <c r="DN12" s="210"/>
      <c r="DO12" s="210"/>
      <c r="DP12" s="210"/>
      <c r="DQ12" s="210"/>
      <c r="DR12" s="264">
        <v>1</v>
      </c>
      <c r="DS12" s="210">
        <v>2</v>
      </c>
      <c r="DT12" s="210"/>
      <c r="DU12" s="210"/>
      <c r="DV12" s="210"/>
      <c r="DW12" s="264">
        <v>1</v>
      </c>
      <c r="DX12" s="210"/>
      <c r="DY12" s="210"/>
      <c r="DZ12" s="210"/>
      <c r="EA12" s="210"/>
      <c r="EB12" s="264">
        <v>1</v>
      </c>
      <c r="EC12" s="210">
        <v>2</v>
      </c>
      <c r="ED12" s="210">
        <v>1</v>
      </c>
      <c r="EE12" s="210"/>
      <c r="EF12" s="210"/>
      <c r="EG12" s="264">
        <v>1</v>
      </c>
      <c r="EH12" s="210">
        <v>2</v>
      </c>
      <c r="EI12" s="210">
        <v>1</v>
      </c>
      <c r="EJ12" s="210"/>
      <c r="EK12" s="210"/>
      <c r="EL12" s="264">
        <v>1</v>
      </c>
      <c r="EM12" s="265">
        <v>2</v>
      </c>
      <c r="EN12" s="265"/>
      <c r="EO12" s="265"/>
      <c r="EP12" s="265"/>
      <c r="EQ12" s="264">
        <v>1</v>
      </c>
      <c r="ER12" s="265"/>
      <c r="ES12" s="265"/>
      <c r="ET12" s="265"/>
      <c r="EU12" s="265"/>
      <c r="EV12" s="264">
        <v>1</v>
      </c>
      <c r="EW12" s="265">
        <v>2</v>
      </c>
      <c r="EX12" s="265"/>
      <c r="EY12" s="265"/>
      <c r="EZ12" s="265"/>
      <c r="FA12" s="266">
        <f t="shared" si="7"/>
        <v>0</v>
      </c>
      <c r="FB12" s="37">
        <f t="shared" si="8"/>
        <v>30</v>
      </c>
      <c r="FC12" s="160">
        <f t="shared" si="0"/>
        <v>30</v>
      </c>
      <c r="FD12" s="214">
        <f t="shared" si="3"/>
        <v>35</v>
      </c>
      <c r="FE12" s="214">
        <f t="shared" si="4"/>
        <v>13</v>
      </c>
      <c r="FF12" s="214">
        <f t="shared" si="5"/>
        <v>0</v>
      </c>
      <c r="FG12" s="214">
        <f t="shared" si="6"/>
        <v>0</v>
      </c>
      <c r="FH12" s="214">
        <v>93</v>
      </c>
      <c r="FI12" s="214">
        <v>200</v>
      </c>
      <c r="FJ12" s="214"/>
      <c r="FK12" s="214"/>
      <c r="FL12" s="162"/>
      <c r="FM12" s="267"/>
      <c r="FN12" s="268"/>
      <c r="FO12" s="2"/>
      <c r="FP12" s="2"/>
    </row>
    <row r="13" spans="1:172" s="120" customFormat="1" ht="15.75" thickBot="1" x14ac:dyDescent="0.3">
      <c r="A13" s="116"/>
      <c r="B13" s="117">
        <v>9</v>
      </c>
      <c r="C13" s="43" t="s">
        <v>137</v>
      </c>
      <c r="D13" s="44">
        <v>17939776</v>
      </c>
      <c r="E13" s="118">
        <v>44210</v>
      </c>
      <c r="F13" s="119" t="s">
        <v>15</v>
      </c>
      <c r="G13" s="264">
        <v>1</v>
      </c>
      <c r="H13" s="210"/>
      <c r="I13" s="210"/>
      <c r="J13" s="210"/>
      <c r="K13" s="210"/>
      <c r="L13" s="264">
        <v>1</v>
      </c>
      <c r="M13" s="210">
        <v>1</v>
      </c>
      <c r="N13" s="210"/>
      <c r="O13" s="210"/>
      <c r="P13" s="210"/>
      <c r="Q13" s="264">
        <v>1</v>
      </c>
      <c r="R13" s="210">
        <v>2</v>
      </c>
      <c r="S13" s="210">
        <v>1</v>
      </c>
      <c r="T13" s="210"/>
      <c r="U13" s="210"/>
      <c r="V13" s="264">
        <v>1</v>
      </c>
      <c r="W13" s="210">
        <v>2</v>
      </c>
      <c r="X13" s="210"/>
      <c r="Y13" s="210"/>
      <c r="Z13" s="210"/>
      <c r="AA13" s="264">
        <v>1</v>
      </c>
      <c r="AB13" s="210">
        <v>2</v>
      </c>
      <c r="AC13" s="210"/>
      <c r="AD13" s="210"/>
      <c r="AE13" s="210"/>
      <c r="AF13" s="264">
        <v>1</v>
      </c>
      <c r="AG13" s="210"/>
      <c r="AH13" s="210"/>
      <c r="AI13" s="210"/>
      <c r="AJ13" s="210"/>
      <c r="AK13" s="264">
        <v>1</v>
      </c>
      <c r="AL13" s="210"/>
      <c r="AM13" s="210"/>
      <c r="AN13" s="210"/>
      <c r="AO13" s="210"/>
      <c r="AP13" s="264">
        <v>1</v>
      </c>
      <c r="AQ13" s="210"/>
      <c r="AR13" s="210"/>
      <c r="AS13" s="210"/>
      <c r="AT13" s="210"/>
      <c r="AU13" s="264">
        <v>1</v>
      </c>
      <c r="AV13" s="210">
        <v>2</v>
      </c>
      <c r="AW13" s="210">
        <v>1</v>
      </c>
      <c r="AX13" s="210"/>
      <c r="AY13" s="210"/>
      <c r="AZ13" s="264">
        <v>1</v>
      </c>
      <c r="BA13" s="210">
        <v>2</v>
      </c>
      <c r="BB13" s="210">
        <v>1</v>
      </c>
      <c r="BC13" s="210"/>
      <c r="BD13" s="210"/>
      <c r="BE13" s="264">
        <v>1</v>
      </c>
      <c r="BF13" s="210"/>
      <c r="BG13" s="210"/>
      <c r="BH13" s="210"/>
      <c r="BI13" s="210"/>
      <c r="BJ13" s="264">
        <v>1</v>
      </c>
      <c r="BK13" s="210">
        <v>2</v>
      </c>
      <c r="BL13" s="210">
        <v>1</v>
      </c>
      <c r="BM13" s="210"/>
      <c r="BN13" s="210"/>
      <c r="BO13" s="264">
        <v>1</v>
      </c>
      <c r="BP13" s="210">
        <v>2</v>
      </c>
      <c r="BQ13" s="210">
        <v>1</v>
      </c>
      <c r="BR13" s="210"/>
      <c r="BS13" s="210"/>
      <c r="BT13" s="264">
        <v>1</v>
      </c>
      <c r="BU13" s="210">
        <v>1.5</v>
      </c>
      <c r="BV13" s="210"/>
      <c r="BW13" s="210"/>
      <c r="BX13" s="210"/>
      <c r="BY13" s="264">
        <v>1</v>
      </c>
      <c r="BZ13" s="210"/>
      <c r="CA13" s="210"/>
      <c r="CB13" s="210"/>
      <c r="CC13" s="210"/>
      <c r="CD13" s="264">
        <v>1</v>
      </c>
      <c r="CE13" s="210">
        <v>2</v>
      </c>
      <c r="CF13" s="210"/>
      <c r="CG13" s="210"/>
      <c r="CH13" s="210"/>
      <c r="CI13" s="264">
        <v>1</v>
      </c>
      <c r="CJ13" s="210">
        <v>2</v>
      </c>
      <c r="CK13" s="210"/>
      <c r="CL13" s="210"/>
      <c r="CM13" s="210"/>
      <c r="CN13" s="264">
        <v>1</v>
      </c>
      <c r="CO13" s="210"/>
      <c r="CP13" s="210"/>
      <c r="CQ13" s="210"/>
      <c r="CR13" s="210"/>
      <c r="CS13" s="264">
        <v>1</v>
      </c>
      <c r="CT13" s="210">
        <v>2</v>
      </c>
      <c r="CU13" s="210">
        <v>0.5</v>
      </c>
      <c r="CV13" s="210"/>
      <c r="CW13" s="210"/>
      <c r="CX13" s="264">
        <v>1</v>
      </c>
      <c r="CY13" s="210">
        <v>2</v>
      </c>
      <c r="CZ13" s="210"/>
      <c r="DA13" s="210"/>
      <c r="DB13" s="210"/>
      <c r="DC13" s="264">
        <v>1</v>
      </c>
      <c r="DD13" s="210">
        <v>2</v>
      </c>
      <c r="DE13" s="210"/>
      <c r="DF13" s="210"/>
      <c r="DG13" s="210"/>
      <c r="DH13" s="264">
        <v>1</v>
      </c>
      <c r="DI13" s="210"/>
      <c r="DJ13" s="210"/>
      <c r="DK13" s="210"/>
      <c r="DL13" s="210"/>
      <c r="DM13" s="264">
        <v>1</v>
      </c>
      <c r="DN13" s="210"/>
      <c r="DO13" s="210"/>
      <c r="DP13" s="210"/>
      <c r="DQ13" s="210"/>
      <c r="DR13" s="264">
        <v>1</v>
      </c>
      <c r="DS13" s="210"/>
      <c r="DT13" s="210"/>
      <c r="DU13" s="210"/>
      <c r="DV13" s="210"/>
      <c r="DW13" s="264">
        <v>0.69</v>
      </c>
      <c r="DX13" s="210"/>
      <c r="DY13" s="210"/>
      <c r="DZ13" s="210"/>
      <c r="EA13" s="210"/>
      <c r="EB13" s="264">
        <v>1</v>
      </c>
      <c r="EC13" s="210"/>
      <c r="ED13" s="210"/>
      <c r="EE13" s="210"/>
      <c r="EF13" s="210"/>
      <c r="EG13" s="264">
        <v>1</v>
      </c>
      <c r="EH13" s="210"/>
      <c r="EI13" s="210"/>
      <c r="EJ13" s="210"/>
      <c r="EK13" s="210"/>
      <c r="EL13" s="264">
        <v>1</v>
      </c>
      <c r="EM13" s="265"/>
      <c r="EN13" s="265"/>
      <c r="EO13" s="265"/>
      <c r="EP13" s="265"/>
      <c r="EQ13" s="264">
        <v>1</v>
      </c>
      <c r="ER13" s="265"/>
      <c r="ES13" s="265"/>
      <c r="ET13" s="265"/>
      <c r="EU13" s="265"/>
      <c r="EV13" s="264">
        <v>1</v>
      </c>
      <c r="EW13" s="265"/>
      <c r="EX13" s="265"/>
      <c r="EY13" s="265"/>
      <c r="EZ13" s="265"/>
      <c r="FA13" s="266">
        <f t="shared" si="7"/>
        <v>0</v>
      </c>
      <c r="FB13" s="37">
        <f t="shared" si="8"/>
        <v>29.69</v>
      </c>
      <c r="FC13" s="160">
        <f t="shared" si="0"/>
        <v>29.69</v>
      </c>
      <c r="FD13" s="214">
        <f t="shared" si="3"/>
        <v>26.5</v>
      </c>
      <c r="FE13" s="214">
        <f t="shared" si="4"/>
        <v>5.5</v>
      </c>
      <c r="FF13" s="214">
        <f t="shared" si="5"/>
        <v>0</v>
      </c>
      <c r="FG13" s="214">
        <f t="shared" si="6"/>
        <v>0</v>
      </c>
      <c r="FH13" s="214"/>
      <c r="FI13" s="214"/>
      <c r="FJ13" s="214"/>
      <c r="FK13" s="214"/>
      <c r="FL13" s="162"/>
      <c r="FM13" s="267"/>
      <c r="FN13" s="268"/>
      <c r="FO13" s="2"/>
      <c r="FP13" s="2"/>
    </row>
    <row r="14" spans="1:172" s="120" customFormat="1" ht="15.75" thickBot="1" x14ac:dyDescent="0.3">
      <c r="A14" s="116" t="s">
        <v>124</v>
      </c>
      <c r="B14" s="44">
        <v>10</v>
      </c>
      <c r="C14" s="43" t="s">
        <v>118</v>
      </c>
      <c r="D14" s="44">
        <v>48031355</v>
      </c>
      <c r="E14" s="118">
        <v>44139</v>
      </c>
      <c r="F14" s="119" t="s">
        <v>15</v>
      </c>
      <c r="G14" s="264">
        <v>1</v>
      </c>
      <c r="H14" s="210"/>
      <c r="I14" s="210"/>
      <c r="J14" s="210"/>
      <c r="K14" s="210"/>
      <c r="L14" s="264">
        <v>1</v>
      </c>
      <c r="M14" s="210">
        <v>2</v>
      </c>
      <c r="N14" s="210">
        <v>0.5</v>
      </c>
      <c r="O14" s="210"/>
      <c r="P14" s="210"/>
      <c r="Q14" s="264">
        <v>1</v>
      </c>
      <c r="R14" s="210">
        <v>2</v>
      </c>
      <c r="S14" s="210">
        <v>1</v>
      </c>
      <c r="T14" s="210"/>
      <c r="U14" s="210"/>
      <c r="V14" s="264">
        <v>1</v>
      </c>
      <c r="W14" s="210">
        <v>2</v>
      </c>
      <c r="X14" s="210">
        <v>1</v>
      </c>
      <c r="Y14" s="210"/>
      <c r="Z14" s="210"/>
      <c r="AA14" s="264">
        <v>1</v>
      </c>
      <c r="AB14" s="210">
        <v>2</v>
      </c>
      <c r="AC14" s="210">
        <v>1</v>
      </c>
      <c r="AD14" s="210"/>
      <c r="AE14" s="210"/>
      <c r="AF14" s="264">
        <v>1</v>
      </c>
      <c r="AG14" s="210">
        <v>2</v>
      </c>
      <c r="AH14" s="210">
        <v>1</v>
      </c>
      <c r="AI14" s="210"/>
      <c r="AJ14" s="210"/>
      <c r="AK14" s="264">
        <v>1</v>
      </c>
      <c r="AL14" s="210"/>
      <c r="AM14" s="210"/>
      <c r="AN14" s="210"/>
      <c r="AO14" s="210"/>
      <c r="AP14" s="264">
        <v>1</v>
      </c>
      <c r="AQ14" s="210"/>
      <c r="AR14" s="210"/>
      <c r="AS14" s="210"/>
      <c r="AT14" s="210"/>
      <c r="AU14" s="264">
        <v>1</v>
      </c>
      <c r="AV14" s="210">
        <v>2</v>
      </c>
      <c r="AW14" s="210">
        <v>1</v>
      </c>
      <c r="AX14" s="210"/>
      <c r="AY14" s="210"/>
      <c r="AZ14" s="264">
        <v>1</v>
      </c>
      <c r="BA14" s="210">
        <v>1</v>
      </c>
      <c r="BB14" s="210"/>
      <c r="BC14" s="210"/>
      <c r="BD14" s="210"/>
      <c r="BE14" s="264">
        <v>1</v>
      </c>
      <c r="BF14" s="210">
        <v>2</v>
      </c>
      <c r="BG14" s="210">
        <v>2</v>
      </c>
      <c r="BH14" s="210"/>
      <c r="BI14" s="210"/>
      <c r="BJ14" s="264">
        <v>1</v>
      </c>
      <c r="BK14" s="210">
        <v>2</v>
      </c>
      <c r="BL14" s="210">
        <v>1.5</v>
      </c>
      <c r="BM14" s="210"/>
      <c r="BN14" s="210"/>
      <c r="BO14" s="264">
        <v>1</v>
      </c>
      <c r="BP14" s="210">
        <v>2</v>
      </c>
      <c r="BQ14" s="210">
        <v>1</v>
      </c>
      <c r="BR14" s="210"/>
      <c r="BS14" s="210"/>
      <c r="BT14" s="264">
        <v>1</v>
      </c>
      <c r="BU14" s="210"/>
      <c r="BV14" s="210"/>
      <c r="BW14" s="210"/>
      <c r="BX14" s="210"/>
      <c r="BY14" s="264">
        <v>1</v>
      </c>
      <c r="BZ14" s="210"/>
      <c r="CA14" s="210"/>
      <c r="CB14" s="210"/>
      <c r="CC14" s="210"/>
      <c r="CD14" s="264">
        <v>1</v>
      </c>
      <c r="CE14" s="210">
        <v>0.5</v>
      </c>
      <c r="CF14" s="210"/>
      <c r="CG14" s="210"/>
      <c r="CH14" s="210"/>
      <c r="CI14" s="264">
        <v>1</v>
      </c>
      <c r="CJ14" s="210">
        <v>1.5</v>
      </c>
      <c r="CK14" s="210"/>
      <c r="CL14" s="210"/>
      <c r="CM14" s="210"/>
      <c r="CN14" s="264">
        <v>1</v>
      </c>
      <c r="CO14" s="210"/>
      <c r="CP14" s="210"/>
      <c r="CQ14" s="210"/>
      <c r="CR14" s="210"/>
      <c r="CS14" s="264">
        <v>1</v>
      </c>
      <c r="CT14" s="210"/>
      <c r="CU14" s="210"/>
      <c r="CV14" s="210"/>
      <c r="CW14" s="210"/>
      <c r="CX14" s="264">
        <v>1</v>
      </c>
      <c r="CY14" s="210">
        <v>2</v>
      </c>
      <c r="CZ14" s="210">
        <v>0.5</v>
      </c>
      <c r="DA14" s="210"/>
      <c r="DB14" s="210"/>
      <c r="DC14" s="264">
        <v>1</v>
      </c>
      <c r="DD14" s="210"/>
      <c r="DE14" s="210"/>
      <c r="DF14" s="210"/>
      <c r="DG14" s="210"/>
      <c r="DH14" s="264">
        <v>1</v>
      </c>
      <c r="DI14" s="210"/>
      <c r="DJ14" s="210"/>
      <c r="DK14" s="210"/>
      <c r="DL14" s="210"/>
      <c r="DM14" s="264">
        <v>1</v>
      </c>
      <c r="DN14" s="210"/>
      <c r="DO14" s="210"/>
      <c r="DP14" s="210"/>
      <c r="DQ14" s="210"/>
      <c r="DR14" s="264">
        <v>1</v>
      </c>
      <c r="DS14" s="210">
        <v>1.5</v>
      </c>
      <c r="DT14" s="210"/>
      <c r="DU14" s="210"/>
      <c r="DV14" s="210"/>
      <c r="DW14" s="264">
        <v>1</v>
      </c>
      <c r="DX14" s="210"/>
      <c r="DY14" s="210"/>
      <c r="DZ14" s="210"/>
      <c r="EA14" s="210"/>
      <c r="EB14" s="264">
        <v>1</v>
      </c>
      <c r="EC14" s="210">
        <v>0.5</v>
      </c>
      <c r="ED14" s="210"/>
      <c r="EE14" s="210"/>
      <c r="EF14" s="210"/>
      <c r="EG14" s="264">
        <v>1</v>
      </c>
      <c r="EH14" s="210">
        <v>1.5</v>
      </c>
      <c r="EI14" s="210"/>
      <c r="EJ14" s="210"/>
      <c r="EK14" s="210"/>
      <c r="EL14" s="264">
        <v>1</v>
      </c>
      <c r="EM14" s="265"/>
      <c r="EN14" s="265"/>
      <c r="EO14" s="265"/>
      <c r="EP14" s="265"/>
      <c r="EQ14" s="264">
        <v>1</v>
      </c>
      <c r="ER14" s="265"/>
      <c r="ES14" s="265"/>
      <c r="ET14" s="265"/>
      <c r="EU14" s="265"/>
      <c r="EV14" s="264">
        <v>1</v>
      </c>
      <c r="EW14" s="265">
        <v>1</v>
      </c>
      <c r="EX14" s="265"/>
      <c r="EY14" s="265"/>
      <c r="EZ14" s="265"/>
      <c r="FA14" s="266">
        <f t="shared" si="7"/>
        <v>0</v>
      </c>
      <c r="FB14" s="37">
        <f t="shared" si="8"/>
        <v>30</v>
      </c>
      <c r="FC14" s="160">
        <f t="shared" si="0"/>
        <v>30</v>
      </c>
      <c r="FD14" s="214">
        <f t="shared" si="3"/>
        <v>27.5</v>
      </c>
      <c r="FE14" s="214">
        <f t="shared" si="4"/>
        <v>10.5</v>
      </c>
      <c r="FF14" s="214">
        <f t="shared" si="5"/>
        <v>0</v>
      </c>
      <c r="FG14" s="214">
        <f t="shared" si="6"/>
        <v>0</v>
      </c>
      <c r="FH14" s="214"/>
      <c r="FI14" s="214"/>
      <c r="FJ14" s="214"/>
      <c r="FK14" s="214"/>
      <c r="FL14" s="162"/>
      <c r="FM14" s="267"/>
      <c r="FN14" s="268"/>
      <c r="FO14" s="2"/>
      <c r="FP14" s="2"/>
    </row>
    <row r="15" spans="1:172" s="120" customFormat="1" ht="15.75" thickBot="1" x14ac:dyDescent="0.3">
      <c r="A15" s="116" t="s">
        <v>124</v>
      </c>
      <c r="B15" s="117">
        <v>11</v>
      </c>
      <c r="C15" s="43" t="s">
        <v>27</v>
      </c>
      <c r="D15" s="44">
        <v>31614799</v>
      </c>
      <c r="E15" s="118">
        <v>43617</v>
      </c>
      <c r="F15" s="119" t="s">
        <v>15</v>
      </c>
      <c r="G15" s="264">
        <v>1</v>
      </c>
      <c r="H15" s="210"/>
      <c r="I15" s="210"/>
      <c r="J15" s="210"/>
      <c r="K15" s="210"/>
      <c r="L15" s="264">
        <v>1</v>
      </c>
      <c r="M15" s="210">
        <v>2</v>
      </c>
      <c r="N15" s="210"/>
      <c r="O15" s="210"/>
      <c r="P15" s="210"/>
      <c r="Q15" s="264">
        <v>1</v>
      </c>
      <c r="R15" s="210">
        <v>2</v>
      </c>
      <c r="S15" s="210"/>
      <c r="T15" s="210"/>
      <c r="U15" s="210"/>
      <c r="V15" s="264">
        <v>1</v>
      </c>
      <c r="W15" s="210">
        <v>2</v>
      </c>
      <c r="X15" s="210">
        <v>1</v>
      </c>
      <c r="Y15" s="210"/>
      <c r="Z15" s="210"/>
      <c r="AA15" s="264">
        <v>1</v>
      </c>
      <c r="AB15" s="210">
        <v>2</v>
      </c>
      <c r="AC15" s="210">
        <v>0.5</v>
      </c>
      <c r="AD15" s="210"/>
      <c r="AE15" s="210"/>
      <c r="AF15" s="264">
        <v>1</v>
      </c>
      <c r="AG15" s="210"/>
      <c r="AH15" s="210"/>
      <c r="AI15" s="210"/>
      <c r="AJ15" s="210"/>
      <c r="AK15" s="264">
        <v>1</v>
      </c>
      <c r="AL15" s="210"/>
      <c r="AM15" s="210"/>
      <c r="AN15" s="210"/>
      <c r="AO15" s="210"/>
      <c r="AP15" s="264">
        <v>1</v>
      </c>
      <c r="AQ15" s="210"/>
      <c r="AR15" s="210"/>
      <c r="AS15" s="210"/>
      <c r="AT15" s="210"/>
      <c r="AU15" s="264">
        <v>1</v>
      </c>
      <c r="AV15" s="210"/>
      <c r="AW15" s="210"/>
      <c r="AX15" s="210"/>
      <c r="AY15" s="210"/>
      <c r="AZ15" s="264">
        <v>1</v>
      </c>
      <c r="BA15" s="210"/>
      <c r="BB15" s="210"/>
      <c r="BC15" s="210"/>
      <c r="BD15" s="210"/>
      <c r="BE15" s="264">
        <v>1</v>
      </c>
      <c r="BF15" s="210">
        <v>2</v>
      </c>
      <c r="BG15" s="210"/>
      <c r="BH15" s="210"/>
      <c r="BI15" s="210"/>
      <c r="BJ15" s="264">
        <v>1</v>
      </c>
      <c r="BK15" s="210"/>
      <c r="BL15" s="210"/>
      <c r="BM15" s="210"/>
      <c r="BN15" s="210"/>
      <c r="BO15" s="264">
        <v>1</v>
      </c>
      <c r="BP15" s="210">
        <v>2</v>
      </c>
      <c r="BQ15" s="210"/>
      <c r="BR15" s="210"/>
      <c r="BS15" s="210"/>
      <c r="BT15" s="264">
        <v>1</v>
      </c>
      <c r="BU15" s="210"/>
      <c r="BV15" s="210"/>
      <c r="BW15" s="210"/>
      <c r="BX15" s="210"/>
      <c r="BY15" s="264">
        <v>1</v>
      </c>
      <c r="BZ15" s="210"/>
      <c r="CA15" s="210"/>
      <c r="CB15" s="210"/>
      <c r="CC15" s="210"/>
      <c r="CD15" s="264">
        <v>1</v>
      </c>
      <c r="CE15" s="210">
        <v>2</v>
      </c>
      <c r="CF15" s="210">
        <v>0.5</v>
      </c>
      <c r="CG15" s="210"/>
      <c r="CH15" s="210"/>
      <c r="CI15" s="264">
        <v>1</v>
      </c>
      <c r="CJ15" s="210">
        <v>2</v>
      </c>
      <c r="CK15" s="210"/>
      <c r="CL15" s="210"/>
      <c r="CM15" s="210"/>
      <c r="CN15" s="264">
        <v>1</v>
      </c>
      <c r="CO15" s="210">
        <v>2</v>
      </c>
      <c r="CP15" s="210">
        <v>0.5</v>
      </c>
      <c r="CQ15" s="210"/>
      <c r="CR15" s="210"/>
      <c r="CS15" s="264">
        <v>1</v>
      </c>
      <c r="CT15" s="210">
        <v>2</v>
      </c>
      <c r="CU15" s="210">
        <v>0.5</v>
      </c>
      <c r="CV15" s="210"/>
      <c r="CW15" s="210"/>
      <c r="CX15" s="264">
        <v>1</v>
      </c>
      <c r="CY15" s="210">
        <v>2</v>
      </c>
      <c r="CZ15" s="210"/>
      <c r="DA15" s="210"/>
      <c r="DB15" s="210"/>
      <c r="DC15" s="264">
        <v>1</v>
      </c>
      <c r="DD15" s="210">
        <v>2</v>
      </c>
      <c r="DE15" s="210"/>
      <c r="DF15" s="210"/>
      <c r="DG15" s="210"/>
      <c r="DH15" s="264">
        <v>1</v>
      </c>
      <c r="DI15" s="210"/>
      <c r="DJ15" s="210"/>
      <c r="DK15" s="210"/>
      <c r="DL15" s="210"/>
      <c r="DM15" s="264">
        <v>1</v>
      </c>
      <c r="DN15" s="210"/>
      <c r="DO15" s="210"/>
      <c r="DP15" s="210"/>
      <c r="DQ15" s="210"/>
      <c r="DR15" s="264">
        <v>1</v>
      </c>
      <c r="DS15" s="210"/>
      <c r="DT15" s="210"/>
      <c r="DU15" s="210"/>
      <c r="DV15" s="210"/>
      <c r="DW15" s="264">
        <v>1</v>
      </c>
      <c r="DX15" s="210"/>
      <c r="DY15" s="210"/>
      <c r="DZ15" s="210"/>
      <c r="EA15" s="210"/>
      <c r="EB15" s="264">
        <v>1</v>
      </c>
      <c r="EC15" s="210"/>
      <c r="ED15" s="210"/>
      <c r="EE15" s="210"/>
      <c r="EF15" s="210"/>
      <c r="EG15" s="264">
        <v>1</v>
      </c>
      <c r="EH15" s="210"/>
      <c r="EI15" s="210"/>
      <c r="EJ15" s="210"/>
      <c r="EK15" s="210"/>
      <c r="EL15" s="264">
        <v>1</v>
      </c>
      <c r="EM15" s="265">
        <v>1</v>
      </c>
      <c r="EN15" s="265"/>
      <c r="EO15" s="265"/>
      <c r="EP15" s="265"/>
      <c r="EQ15" s="264">
        <v>1</v>
      </c>
      <c r="ER15" s="265"/>
      <c r="ES15" s="265"/>
      <c r="ET15" s="265"/>
      <c r="EU15" s="265"/>
      <c r="EV15" s="264">
        <v>1</v>
      </c>
      <c r="EW15" s="265">
        <v>1</v>
      </c>
      <c r="EX15" s="265"/>
      <c r="EY15" s="265"/>
      <c r="EZ15" s="265"/>
      <c r="FA15" s="266">
        <f t="shared" si="7"/>
        <v>0</v>
      </c>
      <c r="FB15" s="37">
        <f t="shared" si="8"/>
        <v>30</v>
      </c>
      <c r="FC15" s="160">
        <f t="shared" si="0"/>
        <v>30</v>
      </c>
      <c r="FD15" s="214">
        <f t="shared" si="3"/>
        <v>26</v>
      </c>
      <c r="FE15" s="214">
        <f t="shared" si="4"/>
        <v>3</v>
      </c>
      <c r="FF15" s="214">
        <f t="shared" si="5"/>
        <v>0</v>
      </c>
      <c r="FG15" s="214">
        <f t="shared" si="6"/>
        <v>0</v>
      </c>
      <c r="FH15" s="214"/>
      <c r="FI15" s="214"/>
      <c r="FJ15" s="214"/>
      <c r="FK15" s="214"/>
      <c r="FL15" s="162"/>
      <c r="FM15" s="267"/>
      <c r="FN15" s="268"/>
      <c r="FO15" s="2"/>
      <c r="FP15" s="2"/>
    </row>
    <row r="16" spans="1:172" s="120" customFormat="1" ht="15.75" thickBot="1" x14ac:dyDescent="0.3">
      <c r="A16" s="116" t="s">
        <v>124</v>
      </c>
      <c r="B16" s="44">
        <v>12</v>
      </c>
      <c r="C16" s="43" t="s">
        <v>30</v>
      </c>
      <c r="D16" s="44">
        <v>70747872</v>
      </c>
      <c r="E16" s="118">
        <v>43831</v>
      </c>
      <c r="F16" s="119" t="s">
        <v>15</v>
      </c>
      <c r="G16" s="264">
        <v>1</v>
      </c>
      <c r="H16" s="210"/>
      <c r="I16" s="210"/>
      <c r="J16" s="210"/>
      <c r="K16" s="210"/>
      <c r="L16" s="264">
        <v>1</v>
      </c>
      <c r="M16" s="210">
        <v>1</v>
      </c>
      <c r="N16" s="210"/>
      <c r="O16" s="210"/>
      <c r="P16" s="210"/>
      <c r="Q16" s="264">
        <v>1</v>
      </c>
      <c r="R16" s="210">
        <v>1</v>
      </c>
      <c r="S16" s="210"/>
      <c r="T16" s="210"/>
      <c r="U16" s="210"/>
      <c r="V16" s="264">
        <v>1</v>
      </c>
      <c r="W16" s="210"/>
      <c r="X16" s="210"/>
      <c r="Y16" s="210"/>
      <c r="Z16" s="210"/>
      <c r="AA16" s="264">
        <v>1</v>
      </c>
      <c r="AB16" s="210">
        <v>0.5</v>
      </c>
      <c r="AC16" s="210"/>
      <c r="AD16" s="210"/>
      <c r="AE16" s="210"/>
      <c r="AF16" s="264">
        <v>1</v>
      </c>
      <c r="AG16" s="210">
        <v>1.5</v>
      </c>
      <c r="AH16" s="210"/>
      <c r="AI16" s="210"/>
      <c r="AJ16" s="210"/>
      <c r="AK16" s="264">
        <v>1</v>
      </c>
      <c r="AL16" s="210"/>
      <c r="AM16" s="210"/>
      <c r="AN16" s="210"/>
      <c r="AO16" s="210"/>
      <c r="AP16" s="264">
        <v>1</v>
      </c>
      <c r="AQ16" s="210"/>
      <c r="AR16" s="210"/>
      <c r="AS16" s="210"/>
      <c r="AT16" s="210"/>
      <c r="AU16" s="264">
        <v>1</v>
      </c>
      <c r="AV16" s="210">
        <v>1</v>
      </c>
      <c r="AW16" s="210"/>
      <c r="AX16" s="210"/>
      <c r="AY16" s="210"/>
      <c r="AZ16" s="264">
        <v>1</v>
      </c>
      <c r="BA16" s="210">
        <v>1</v>
      </c>
      <c r="BB16" s="210"/>
      <c r="BC16" s="210"/>
      <c r="BD16" s="210"/>
      <c r="BE16" s="264">
        <v>1</v>
      </c>
      <c r="BF16" s="210">
        <v>2</v>
      </c>
      <c r="BG16" s="210">
        <v>1</v>
      </c>
      <c r="BH16" s="210"/>
      <c r="BI16" s="210"/>
      <c r="BJ16" s="264">
        <v>1</v>
      </c>
      <c r="BK16" s="210">
        <v>1</v>
      </c>
      <c r="BL16" s="210"/>
      <c r="BM16" s="210"/>
      <c r="BN16" s="210"/>
      <c r="BO16" s="264">
        <v>1</v>
      </c>
      <c r="BP16" s="210">
        <v>1.5</v>
      </c>
      <c r="BQ16" s="210"/>
      <c r="BR16" s="210"/>
      <c r="BS16" s="210"/>
      <c r="BT16" s="264">
        <v>1</v>
      </c>
      <c r="BU16" s="210"/>
      <c r="BV16" s="210"/>
      <c r="BW16" s="210"/>
      <c r="BX16" s="210"/>
      <c r="BY16" s="264">
        <v>1</v>
      </c>
      <c r="BZ16" s="210"/>
      <c r="CA16" s="210"/>
      <c r="CB16" s="210"/>
      <c r="CC16" s="210"/>
      <c r="CD16" s="264">
        <v>1</v>
      </c>
      <c r="CE16" s="210">
        <v>1</v>
      </c>
      <c r="CF16" s="210"/>
      <c r="CG16" s="210"/>
      <c r="CH16" s="210"/>
      <c r="CI16" s="264">
        <v>1</v>
      </c>
      <c r="CJ16" s="210">
        <v>1</v>
      </c>
      <c r="CK16" s="210"/>
      <c r="CL16" s="210"/>
      <c r="CM16" s="210"/>
      <c r="CN16" s="264">
        <v>1</v>
      </c>
      <c r="CO16" s="210">
        <v>1.5</v>
      </c>
      <c r="CP16" s="210"/>
      <c r="CQ16" s="210"/>
      <c r="CR16" s="210"/>
      <c r="CS16" s="264">
        <v>1</v>
      </c>
      <c r="CT16" s="210">
        <v>0.5</v>
      </c>
      <c r="CU16" s="210"/>
      <c r="CV16" s="210"/>
      <c r="CW16" s="210"/>
      <c r="CX16" s="264">
        <v>1</v>
      </c>
      <c r="CY16" s="210">
        <v>1.5</v>
      </c>
      <c r="CZ16" s="210"/>
      <c r="DA16" s="210"/>
      <c r="DB16" s="210"/>
      <c r="DC16" s="264">
        <v>1</v>
      </c>
      <c r="DD16" s="210"/>
      <c r="DE16" s="210"/>
      <c r="DF16" s="210"/>
      <c r="DG16" s="210"/>
      <c r="DH16" s="264">
        <v>1</v>
      </c>
      <c r="DI16" s="210"/>
      <c r="DJ16" s="210"/>
      <c r="DK16" s="210"/>
      <c r="DL16" s="210"/>
      <c r="DM16" s="264">
        <v>1</v>
      </c>
      <c r="DN16" s="210">
        <v>0.5</v>
      </c>
      <c r="DO16" s="210"/>
      <c r="DP16" s="210"/>
      <c r="DQ16" s="210"/>
      <c r="DR16" s="264">
        <v>1</v>
      </c>
      <c r="DS16" s="210">
        <v>1</v>
      </c>
      <c r="DT16" s="210"/>
      <c r="DU16" s="210"/>
      <c r="DV16" s="210"/>
      <c r="DW16" s="264">
        <v>1</v>
      </c>
      <c r="DX16" s="210">
        <v>0.5</v>
      </c>
      <c r="DY16" s="210"/>
      <c r="DZ16" s="210"/>
      <c r="EA16" s="210"/>
      <c r="EB16" s="264">
        <v>1</v>
      </c>
      <c r="EC16" s="210">
        <v>1</v>
      </c>
      <c r="ED16" s="210"/>
      <c r="EE16" s="210"/>
      <c r="EF16" s="210"/>
      <c r="EG16" s="264">
        <v>1</v>
      </c>
      <c r="EH16" s="210"/>
      <c r="EI16" s="210"/>
      <c r="EJ16" s="210"/>
      <c r="EK16" s="210"/>
      <c r="EL16" s="264">
        <v>1</v>
      </c>
      <c r="EM16" s="265"/>
      <c r="EN16" s="265"/>
      <c r="EO16" s="265"/>
      <c r="EP16" s="265"/>
      <c r="EQ16" s="264">
        <v>1</v>
      </c>
      <c r="ER16" s="265"/>
      <c r="ES16" s="265"/>
      <c r="ET16" s="265"/>
      <c r="EU16" s="265"/>
      <c r="EV16" s="264">
        <v>1</v>
      </c>
      <c r="EW16" s="265">
        <v>2</v>
      </c>
      <c r="EX16" s="265">
        <v>1</v>
      </c>
      <c r="EY16" s="265"/>
      <c r="EZ16" s="265"/>
      <c r="FA16" s="266">
        <f t="shared" si="7"/>
        <v>0</v>
      </c>
      <c r="FB16" s="37">
        <f t="shared" si="8"/>
        <v>30</v>
      </c>
      <c r="FC16" s="160">
        <f t="shared" si="0"/>
        <v>30</v>
      </c>
      <c r="FD16" s="214">
        <f t="shared" si="3"/>
        <v>21</v>
      </c>
      <c r="FE16" s="214">
        <f t="shared" si="4"/>
        <v>2</v>
      </c>
      <c r="FF16" s="214">
        <f t="shared" si="5"/>
        <v>0</v>
      </c>
      <c r="FG16" s="214">
        <f t="shared" si="6"/>
        <v>0</v>
      </c>
      <c r="FH16" s="214"/>
      <c r="FI16" s="214">
        <v>200</v>
      </c>
      <c r="FJ16" s="280">
        <v>200</v>
      </c>
      <c r="FK16" s="214"/>
      <c r="FL16" s="162"/>
      <c r="FM16" s="267"/>
      <c r="FN16" s="268"/>
      <c r="FO16" s="2"/>
      <c r="FP16" s="2"/>
    </row>
    <row r="17" spans="1:172" s="120" customFormat="1" ht="15.75" thickBot="1" x14ac:dyDescent="0.3">
      <c r="A17" s="116" t="s">
        <v>124</v>
      </c>
      <c r="B17" s="117">
        <v>13</v>
      </c>
      <c r="C17" s="43" t="s">
        <v>31</v>
      </c>
      <c r="D17" s="44">
        <v>46629520</v>
      </c>
      <c r="E17" s="118">
        <v>43617</v>
      </c>
      <c r="F17" s="119" t="s">
        <v>15</v>
      </c>
      <c r="G17" s="264">
        <v>1</v>
      </c>
      <c r="H17" s="210"/>
      <c r="I17" s="210"/>
      <c r="J17" s="210"/>
      <c r="K17" s="210"/>
      <c r="L17" s="264">
        <v>1</v>
      </c>
      <c r="M17" s="210"/>
      <c r="N17" s="210"/>
      <c r="O17" s="210"/>
      <c r="P17" s="210"/>
      <c r="Q17" s="264">
        <v>1</v>
      </c>
      <c r="R17" s="210"/>
      <c r="S17" s="210"/>
      <c r="T17" s="210"/>
      <c r="U17" s="210"/>
      <c r="V17" s="264">
        <v>1</v>
      </c>
      <c r="W17" s="210"/>
      <c r="X17" s="210"/>
      <c r="Y17" s="210"/>
      <c r="Z17" s="210"/>
      <c r="AA17" s="264">
        <v>1</v>
      </c>
      <c r="AB17" s="210"/>
      <c r="AC17" s="210"/>
      <c r="AD17" s="210"/>
      <c r="AE17" s="210"/>
      <c r="AF17" s="264">
        <v>0</v>
      </c>
      <c r="AG17" s="210"/>
      <c r="AH17" s="210"/>
      <c r="AI17" s="210"/>
      <c r="AJ17" s="210"/>
      <c r="AK17" s="264">
        <v>1</v>
      </c>
      <c r="AL17" s="210"/>
      <c r="AM17" s="210"/>
      <c r="AN17" s="210"/>
      <c r="AO17" s="210"/>
      <c r="AP17" s="264">
        <v>0.83</v>
      </c>
      <c r="AQ17" s="210"/>
      <c r="AR17" s="210"/>
      <c r="AS17" s="210"/>
      <c r="AT17" s="210"/>
      <c r="AU17" s="264">
        <v>1</v>
      </c>
      <c r="AV17" s="210"/>
      <c r="AW17" s="210"/>
      <c r="AX17" s="210"/>
      <c r="AY17" s="210"/>
      <c r="AZ17" s="264">
        <v>1</v>
      </c>
      <c r="BA17" s="210"/>
      <c r="BB17" s="210"/>
      <c r="BC17" s="210"/>
      <c r="BD17" s="210"/>
      <c r="BE17" s="264">
        <v>1</v>
      </c>
      <c r="BF17" s="210">
        <v>0.5</v>
      </c>
      <c r="BG17" s="210"/>
      <c r="BH17" s="210"/>
      <c r="BI17" s="210">
        <v>0.5</v>
      </c>
      <c r="BJ17" s="264">
        <v>1</v>
      </c>
      <c r="BK17" s="210">
        <v>1</v>
      </c>
      <c r="BL17" s="210"/>
      <c r="BM17" s="210"/>
      <c r="BN17" s="210"/>
      <c r="BO17" s="264">
        <v>1</v>
      </c>
      <c r="BP17" s="210">
        <v>2</v>
      </c>
      <c r="BQ17" s="210">
        <v>1</v>
      </c>
      <c r="BR17" s="210"/>
      <c r="BS17" s="210"/>
      <c r="BT17" s="264">
        <v>1</v>
      </c>
      <c r="BU17" s="210">
        <v>2</v>
      </c>
      <c r="BV17" s="210"/>
      <c r="BW17" s="210"/>
      <c r="BX17" s="210">
        <v>1</v>
      </c>
      <c r="BY17" s="264">
        <v>1</v>
      </c>
      <c r="BZ17" s="210"/>
      <c r="CA17" s="210"/>
      <c r="CB17" s="210"/>
      <c r="CC17" s="210"/>
      <c r="CD17" s="264">
        <v>0</v>
      </c>
      <c r="CE17" s="210"/>
      <c r="CF17" s="210"/>
      <c r="CG17" s="210"/>
      <c r="CH17" s="210"/>
      <c r="CI17" s="264">
        <v>1</v>
      </c>
      <c r="CJ17" s="210">
        <v>2</v>
      </c>
      <c r="CK17" s="210"/>
      <c r="CL17" s="210"/>
      <c r="CM17" s="210"/>
      <c r="CN17" s="264">
        <v>1</v>
      </c>
      <c r="CO17" s="210">
        <v>2</v>
      </c>
      <c r="CP17" s="210">
        <v>1</v>
      </c>
      <c r="CQ17" s="210"/>
      <c r="CR17" s="210"/>
      <c r="CS17" s="264">
        <v>1</v>
      </c>
      <c r="CT17" s="210"/>
      <c r="CU17" s="210"/>
      <c r="CV17" s="210"/>
      <c r="CW17" s="210"/>
      <c r="CX17" s="264">
        <v>1</v>
      </c>
      <c r="CY17" s="210">
        <v>2</v>
      </c>
      <c r="CZ17" s="210"/>
      <c r="DA17" s="210"/>
      <c r="DB17" s="210"/>
      <c r="DC17" s="264">
        <v>1</v>
      </c>
      <c r="DD17" s="210"/>
      <c r="DE17" s="210"/>
      <c r="DF17" s="210"/>
      <c r="DG17" s="210"/>
      <c r="DH17" s="264">
        <v>0.83</v>
      </c>
      <c r="DI17" s="210"/>
      <c r="DJ17" s="210"/>
      <c r="DK17" s="210"/>
      <c r="DL17" s="210"/>
      <c r="DM17" s="264">
        <v>1</v>
      </c>
      <c r="DN17" s="210"/>
      <c r="DO17" s="210"/>
      <c r="DP17" s="210"/>
      <c r="DQ17" s="210"/>
      <c r="DR17" s="264">
        <v>0</v>
      </c>
      <c r="DS17" s="210"/>
      <c r="DT17" s="210"/>
      <c r="DU17" s="210"/>
      <c r="DV17" s="210"/>
      <c r="DW17" s="264">
        <v>1</v>
      </c>
      <c r="DX17" s="210"/>
      <c r="DY17" s="210"/>
      <c r="DZ17" s="210"/>
      <c r="EA17" s="210"/>
      <c r="EB17" s="264">
        <v>1</v>
      </c>
      <c r="EC17" s="210"/>
      <c r="ED17" s="210"/>
      <c r="EE17" s="210"/>
      <c r="EF17" s="210"/>
      <c r="EG17" s="264">
        <v>1</v>
      </c>
      <c r="EH17" s="210"/>
      <c r="EI17" s="210"/>
      <c r="EJ17" s="210"/>
      <c r="EK17" s="210"/>
      <c r="EL17" s="264">
        <v>0</v>
      </c>
      <c r="EM17" s="265"/>
      <c r="EN17" s="265"/>
      <c r="EO17" s="265"/>
      <c r="EP17" s="265"/>
      <c r="EQ17" s="264">
        <v>0.67</v>
      </c>
      <c r="ER17" s="265"/>
      <c r="ES17" s="265"/>
      <c r="ET17" s="265"/>
      <c r="EU17" s="265"/>
      <c r="EV17" s="264">
        <v>1</v>
      </c>
      <c r="EW17" s="265">
        <v>2</v>
      </c>
      <c r="EX17" s="265"/>
      <c r="EY17" s="265"/>
      <c r="EZ17" s="265"/>
      <c r="FA17" s="266">
        <f t="shared" si="7"/>
        <v>1</v>
      </c>
      <c r="FB17" s="37">
        <f t="shared" si="8"/>
        <v>26.330000000000002</v>
      </c>
      <c r="FC17" s="160">
        <f t="shared" si="0"/>
        <v>25.330000000000002</v>
      </c>
      <c r="FD17" s="214">
        <f t="shared" si="3"/>
        <v>13.5</v>
      </c>
      <c r="FE17" s="214">
        <f t="shared" si="4"/>
        <v>2</v>
      </c>
      <c r="FF17" s="214">
        <f t="shared" si="5"/>
        <v>0</v>
      </c>
      <c r="FG17" s="214">
        <f t="shared" si="6"/>
        <v>1.5</v>
      </c>
      <c r="FH17" s="214">
        <v>93</v>
      </c>
      <c r="FI17" s="214"/>
      <c r="FJ17" s="214"/>
      <c r="FK17" s="214"/>
      <c r="FL17" s="162"/>
      <c r="FM17" s="267"/>
      <c r="FN17" s="268"/>
      <c r="FO17" s="2"/>
      <c r="FP17" s="2"/>
    </row>
    <row r="18" spans="1:172" s="120" customFormat="1" ht="15.75" thickBot="1" x14ac:dyDescent="0.3">
      <c r="A18" s="116" t="s">
        <v>124</v>
      </c>
      <c r="B18" s="44">
        <v>14</v>
      </c>
      <c r="C18" s="43" t="s">
        <v>119</v>
      </c>
      <c r="D18" s="44">
        <v>73189278</v>
      </c>
      <c r="E18" s="118">
        <v>44139</v>
      </c>
      <c r="F18" s="119" t="s">
        <v>15</v>
      </c>
      <c r="G18" s="264">
        <v>1</v>
      </c>
      <c r="H18" s="210"/>
      <c r="I18" s="210"/>
      <c r="J18" s="210"/>
      <c r="K18" s="210"/>
      <c r="L18" s="264">
        <v>1</v>
      </c>
      <c r="M18" s="210"/>
      <c r="N18" s="210"/>
      <c r="O18" s="210"/>
      <c r="P18" s="210"/>
      <c r="Q18" s="264">
        <v>1</v>
      </c>
      <c r="R18" s="210">
        <v>2</v>
      </c>
      <c r="S18" s="210">
        <v>1</v>
      </c>
      <c r="T18" s="210"/>
      <c r="U18" s="210"/>
      <c r="V18" s="264">
        <v>1</v>
      </c>
      <c r="W18" s="210"/>
      <c r="X18" s="210"/>
      <c r="Y18" s="210"/>
      <c r="Z18" s="210"/>
      <c r="AA18" s="264">
        <v>1</v>
      </c>
      <c r="AB18" s="210">
        <v>1.5</v>
      </c>
      <c r="AC18" s="210"/>
      <c r="AD18" s="210"/>
      <c r="AE18" s="210"/>
      <c r="AF18" s="264">
        <v>1</v>
      </c>
      <c r="AG18" s="210">
        <v>1</v>
      </c>
      <c r="AH18" s="210"/>
      <c r="AI18" s="210"/>
      <c r="AJ18" s="210"/>
      <c r="AK18" s="264">
        <v>1</v>
      </c>
      <c r="AL18" s="210"/>
      <c r="AM18" s="210"/>
      <c r="AN18" s="210"/>
      <c r="AO18" s="210"/>
      <c r="AP18" s="264">
        <v>1</v>
      </c>
      <c r="AQ18" s="210"/>
      <c r="AR18" s="210"/>
      <c r="AS18" s="210"/>
      <c r="AT18" s="210"/>
      <c r="AU18" s="264">
        <v>1</v>
      </c>
      <c r="AV18" s="210">
        <v>1</v>
      </c>
      <c r="AW18" s="210"/>
      <c r="AX18" s="210"/>
      <c r="AY18" s="210"/>
      <c r="AZ18" s="264">
        <v>1</v>
      </c>
      <c r="BA18" s="210"/>
      <c r="BB18" s="210"/>
      <c r="BC18" s="210"/>
      <c r="BD18" s="210"/>
      <c r="BE18" s="264">
        <v>1</v>
      </c>
      <c r="BF18" s="210">
        <v>2</v>
      </c>
      <c r="BG18" s="210">
        <v>1</v>
      </c>
      <c r="BH18" s="210"/>
      <c r="BI18" s="210"/>
      <c r="BJ18" s="264">
        <v>1</v>
      </c>
      <c r="BK18" s="210">
        <v>0.5</v>
      </c>
      <c r="BL18" s="210"/>
      <c r="BM18" s="210"/>
      <c r="BN18" s="210"/>
      <c r="BO18" s="264">
        <v>1</v>
      </c>
      <c r="BP18" s="210">
        <v>1</v>
      </c>
      <c r="BQ18" s="210"/>
      <c r="BR18" s="210"/>
      <c r="BS18" s="210"/>
      <c r="BT18" s="264">
        <v>1</v>
      </c>
      <c r="BU18" s="210"/>
      <c r="BV18" s="210"/>
      <c r="BW18" s="210"/>
      <c r="BX18" s="210"/>
      <c r="BY18" s="264">
        <v>1</v>
      </c>
      <c r="BZ18" s="210"/>
      <c r="CA18" s="210"/>
      <c r="CB18" s="210"/>
      <c r="CC18" s="210"/>
      <c r="CD18" s="264">
        <v>1</v>
      </c>
      <c r="CE18" s="210">
        <v>2</v>
      </c>
      <c r="CF18" s="210"/>
      <c r="CG18" s="210"/>
      <c r="CH18" s="210"/>
      <c r="CI18" s="264">
        <v>1</v>
      </c>
      <c r="CJ18" s="210">
        <v>2</v>
      </c>
      <c r="CK18" s="210"/>
      <c r="CL18" s="210"/>
      <c r="CM18" s="210"/>
      <c r="CN18" s="264">
        <v>1</v>
      </c>
      <c r="CO18" s="210">
        <v>2</v>
      </c>
      <c r="CP18" s="210">
        <v>0.5</v>
      </c>
      <c r="CQ18" s="210"/>
      <c r="CR18" s="210"/>
      <c r="CS18" s="264">
        <v>1</v>
      </c>
      <c r="CT18" s="210">
        <v>2</v>
      </c>
      <c r="CU18" s="210">
        <v>0.5</v>
      </c>
      <c r="CV18" s="210"/>
      <c r="CW18" s="210"/>
      <c r="CX18" s="264">
        <v>1</v>
      </c>
      <c r="CY18" s="210"/>
      <c r="CZ18" s="210"/>
      <c r="DA18" s="210"/>
      <c r="DB18" s="210"/>
      <c r="DC18" s="264">
        <v>1</v>
      </c>
      <c r="DD18" s="210"/>
      <c r="DE18" s="210"/>
      <c r="DF18" s="210"/>
      <c r="DG18" s="210"/>
      <c r="DH18" s="264">
        <v>1</v>
      </c>
      <c r="DI18" s="210"/>
      <c r="DJ18" s="210"/>
      <c r="DK18" s="210"/>
      <c r="DL18" s="210"/>
      <c r="DM18" s="264">
        <v>1</v>
      </c>
      <c r="DN18" s="210"/>
      <c r="DO18" s="210"/>
      <c r="DP18" s="210"/>
      <c r="DQ18" s="210"/>
      <c r="DR18" s="264">
        <v>1</v>
      </c>
      <c r="DS18" s="210"/>
      <c r="DT18" s="210"/>
      <c r="DU18" s="210"/>
      <c r="DV18" s="210"/>
      <c r="DW18" s="264">
        <v>1</v>
      </c>
      <c r="DX18" s="210"/>
      <c r="DY18" s="210"/>
      <c r="DZ18" s="210"/>
      <c r="EA18" s="210"/>
      <c r="EB18" s="264">
        <v>1</v>
      </c>
      <c r="EC18" s="210"/>
      <c r="ED18" s="210"/>
      <c r="EE18" s="210"/>
      <c r="EF18" s="210"/>
      <c r="EG18" s="264">
        <v>1</v>
      </c>
      <c r="EH18" s="210"/>
      <c r="EI18" s="210"/>
      <c r="EJ18" s="210"/>
      <c r="EK18" s="210"/>
      <c r="EL18" s="264">
        <v>1</v>
      </c>
      <c r="EM18" s="265"/>
      <c r="EN18" s="265"/>
      <c r="EO18" s="265"/>
      <c r="EP18" s="265"/>
      <c r="EQ18" s="264">
        <v>1</v>
      </c>
      <c r="ER18" s="265"/>
      <c r="ES18" s="265"/>
      <c r="ET18" s="265"/>
      <c r="EU18" s="265"/>
      <c r="EV18" s="264">
        <v>1</v>
      </c>
      <c r="EW18" s="265"/>
      <c r="EX18" s="265"/>
      <c r="EY18" s="265"/>
      <c r="EZ18" s="265"/>
      <c r="FA18" s="266">
        <f t="shared" si="7"/>
        <v>0</v>
      </c>
      <c r="FB18" s="37">
        <f t="shared" si="8"/>
        <v>30</v>
      </c>
      <c r="FC18" s="160">
        <f t="shared" si="0"/>
        <v>30</v>
      </c>
      <c r="FD18" s="214">
        <f t="shared" si="3"/>
        <v>17</v>
      </c>
      <c r="FE18" s="214">
        <f t="shared" si="4"/>
        <v>3</v>
      </c>
      <c r="FF18" s="214">
        <f t="shared" si="5"/>
        <v>0</v>
      </c>
      <c r="FG18" s="214">
        <f t="shared" si="6"/>
        <v>0</v>
      </c>
      <c r="FH18" s="214">
        <v>93</v>
      </c>
      <c r="FI18" s="214"/>
      <c r="FJ18" s="214"/>
      <c r="FK18" s="214"/>
      <c r="FL18" s="162"/>
      <c r="FM18" s="267"/>
      <c r="FN18" s="268"/>
      <c r="FO18" s="2"/>
      <c r="FP18" s="2"/>
    </row>
    <row r="19" spans="1:172" s="108" customFormat="1" ht="15.75" thickBot="1" x14ac:dyDescent="0.3">
      <c r="A19" s="58" t="s">
        <v>126</v>
      </c>
      <c r="B19" s="117">
        <v>15</v>
      </c>
      <c r="C19" s="109" t="s">
        <v>33</v>
      </c>
      <c r="D19" s="95">
        <v>47841984</v>
      </c>
      <c r="E19" s="98">
        <v>43617</v>
      </c>
      <c r="F19" s="99" t="s">
        <v>15</v>
      </c>
      <c r="G19" s="272">
        <v>1</v>
      </c>
      <c r="H19" s="253"/>
      <c r="I19" s="253"/>
      <c r="J19" s="253"/>
      <c r="K19" s="253"/>
      <c r="L19" s="272">
        <v>1</v>
      </c>
      <c r="M19" s="253">
        <v>1</v>
      </c>
      <c r="N19" s="253"/>
      <c r="O19" s="253"/>
      <c r="P19" s="253">
        <v>8</v>
      </c>
      <c r="Q19" s="272">
        <v>1</v>
      </c>
      <c r="R19" s="253">
        <v>1</v>
      </c>
      <c r="S19" s="253"/>
      <c r="T19" s="253"/>
      <c r="U19" s="253">
        <v>8</v>
      </c>
      <c r="V19" s="272">
        <v>1</v>
      </c>
      <c r="W19" s="253">
        <v>1</v>
      </c>
      <c r="X19" s="253"/>
      <c r="Y19" s="253"/>
      <c r="Z19" s="253">
        <v>8</v>
      </c>
      <c r="AA19" s="272">
        <v>1</v>
      </c>
      <c r="AB19" s="253">
        <v>2</v>
      </c>
      <c r="AC19" s="253"/>
      <c r="AD19" s="253"/>
      <c r="AE19" s="253">
        <v>8</v>
      </c>
      <c r="AF19" s="272">
        <v>1</v>
      </c>
      <c r="AG19" s="253">
        <v>2</v>
      </c>
      <c r="AH19" s="253"/>
      <c r="AI19" s="253"/>
      <c r="AJ19" s="253">
        <v>8</v>
      </c>
      <c r="AK19" s="272">
        <v>1</v>
      </c>
      <c r="AL19" s="253"/>
      <c r="AM19" s="253"/>
      <c r="AN19" s="253"/>
      <c r="AO19" s="253"/>
      <c r="AP19" s="272">
        <v>1</v>
      </c>
      <c r="AQ19" s="253"/>
      <c r="AR19" s="253"/>
      <c r="AS19" s="253"/>
      <c r="AT19" s="253"/>
      <c r="AU19" s="272">
        <v>1</v>
      </c>
      <c r="AV19" s="253"/>
      <c r="AW19" s="253"/>
      <c r="AX19" s="253"/>
      <c r="AY19" s="253"/>
      <c r="AZ19" s="272">
        <v>1</v>
      </c>
      <c r="BA19" s="253"/>
      <c r="BB19" s="253"/>
      <c r="BC19" s="253"/>
      <c r="BD19" s="253"/>
      <c r="BE19" s="272">
        <v>1</v>
      </c>
      <c r="BF19" s="253"/>
      <c r="BG19" s="253"/>
      <c r="BH19" s="253"/>
      <c r="BI19" s="253"/>
      <c r="BJ19" s="272">
        <v>1</v>
      </c>
      <c r="BK19" s="253"/>
      <c r="BL19" s="253"/>
      <c r="BM19" s="253"/>
      <c r="BN19" s="253"/>
      <c r="BO19" s="272">
        <v>1</v>
      </c>
      <c r="BP19" s="253"/>
      <c r="BQ19" s="253"/>
      <c r="BR19" s="253"/>
      <c r="BS19" s="253"/>
      <c r="BT19" s="272">
        <v>1</v>
      </c>
      <c r="BU19" s="253"/>
      <c r="BV19" s="253"/>
      <c r="BW19" s="253"/>
      <c r="BX19" s="253"/>
      <c r="BY19" s="272">
        <v>1</v>
      </c>
      <c r="BZ19" s="253"/>
      <c r="CA19" s="253"/>
      <c r="CB19" s="253"/>
      <c r="CC19" s="253"/>
      <c r="CD19" s="272">
        <v>1</v>
      </c>
      <c r="CE19" s="253"/>
      <c r="CF19" s="253"/>
      <c r="CG19" s="253"/>
      <c r="CH19" s="253"/>
      <c r="CI19" s="272">
        <v>1</v>
      </c>
      <c r="CJ19" s="253"/>
      <c r="CK19" s="253"/>
      <c r="CL19" s="253"/>
      <c r="CM19" s="253"/>
      <c r="CN19" s="272">
        <v>1</v>
      </c>
      <c r="CO19" s="253"/>
      <c r="CP19" s="253"/>
      <c r="CQ19" s="253"/>
      <c r="CR19" s="253"/>
      <c r="CS19" s="272">
        <v>1</v>
      </c>
      <c r="CT19" s="253"/>
      <c r="CU19" s="253"/>
      <c r="CV19" s="253"/>
      <c r="CW19" s="253"/>
      <c r="CX19" s="272">
        <v>1</v>
      </c>
      <c r="CY19" s="253"/>
      <c r="CZ19" s="253"/>
      <c r="DA19" s="253"/>
      <c r="DB19" s="253"/>
      <c r="DC19" s="272">
        <v>1</v>
      </c>
      <c r="DD19" s="253"/>
      <c r="DE19" s="253"/>
      <c r="DF19" s="253"/>
      <c r="DG19" s="253"/>
      <c r="DH19" s="272">
        <v>1</v>
      </c>
      <c r="DI19" s="253"/>
      <c r="DJ19" s="253"/>
      <c r="DK19" s="253"/>
      <c r="DL19" s="253"/>
      <c r="DM19" s="272">
        <v>1</v>
      </c>
      <c r="DN19" s="253"/>
      <c r="DO19" s="253"/>
      <c r="DP19" s="253"/>
      <c r="DQ19" s="253"/>
      <c r="DR19" s="272">
        <v>1</v>
      </c>
      <c r="DS19" s="253"/>
      <c r="DT19" s="253"/>
      <c r="DU19" s="253"/>
      <c r="DV19" s="253"/>
      <c r="DW19" s="272">
        <v>1</v>
      </c>
      <c r="DX19" s="253"/>
      <c r="DY19" s="253"/>
      <c r="DZ19" s="253"/>
      <c r="EA19" s="253"/>
      <c r="EB19" s="272">
        <v>1</v>
      </c>
      <c r="EC19" s="253"/>
      <c r="ED19" s="253"/>
      <c r="EE19" s="253"/>
      <c r="EF19" s="253"/>
      <c r="EG19" s="272">
        <v>1</v>
      </c>
      <c r="EH19" s="253"/>
      <c r="EI19" s="253"/>
      <c r="EJ19" s="253"/>
      <c r="EK19" s="253"/>
      <c r="EL19" s="272">
        <v>1</v>
      </c>
      <c r="EM19" s="273"/>
      <c r="EN19" s="273"/>
      <c r="EO19" s="273"/>
      <c r="EP19" s="273"/>
      <c r="EQ19" s="272">
        <v>1</v>
      </c>
      <c r="ER19" s="273"/>
      <c r="ES19" s="273"/>
      <c r="ET19" s="273"/>
      <c r="EU19" s="273"/>
      <c r="EV19" s="272">
        <v>1</v>
      </c>
      <c r="EW19" s="273"/>
      <c r="EX19" s="273"/>
      <c r="EY19" s="273"/>
      <c r="EZ19" s="273"/>
      <c r="FA19" s="277">
        <f t="shared" si="7"/>
        <v>0</v>
      </c>
      <c r="FB19" s="104">
        <f t="shared" si="8"/>
        <v>30</v>
      </c>
      <c r="FC19" s="246">
        <f t="shared" si="0"/>
        <v>30</v>
      </c>
      <c r="FD19" s="214">
        <f t="shared" si="3"/>
        <v>7</v>
      </c>
      <c r="FE19" s="214">
        <f t="shared" si="4"/>
        <v>0</v>
      </c>
      <c r="FF19" s="214">
        <f t="shared" si="5"/>
        <v>0</v>
      </c>
      <c r="FG19" s="214">
        <f t="shared" si="6"/>
        <v>40</v>
      </c>
      <c r="FH19" s="271"/>
      <c r="FI19" s="271"/>
      <c r="FJ19" s="271"/>
      <c r="FK19" s="271"/>
      <c r="FL19" s="207"/>
      <c r="FM19" s="274"/>
      <c r="FN19" s="275"/>
      <c r="FO19" s="107"/>
      <c r="FP19" s="107"/>
    </row>
    <row r="20" spans="1:172" s="120" customFormat="1" ht="15.75" thickBot="1" x14ac:dyDescent="0.3">
      <c r="A20" s="116" t="s">
        <v>124</v>
      </c>
      <c r="B20" s="44">
        <v>16</v>
      </c>
      <c r="C20" s="43" t="s">
        <v>130</v>
      </c>
      <c r="D20" s="44">
        <v>46524614</v>
      </c>
      <c r="E20" s="118">
        <v>44166</v>
      </c>
      <c r="F20" s="119" t="s">
        <v>15</v>
      </c>
      <c r="G20" s="264">
        <v>1</v>
      </c>
      <c r="H20" s="210"/>
      <c r="I20" s="210"/>
      <c r="J20" s="210"/>
      <c r="K20" s="210"/>
      <c r="L20" s="264">
        <v>0</v>
      </c>
      <c r="M20" s="210"/>
      <c r="N20" s="210"/>
      <c r="O20" s="210"/>
      <c r="P20" s="210"/>
      <c r="Q20" s="264">
        <v>1</v>
      </c>
      <c r="R20" s="210"/>
      <c r="S20" s="210"/>
      <c r="T20" s="210"/>
      <c r="U20" s="210"/>
      <c r="V20" s="264">
        <v>1</v>
      </c>
      <c r="W20" s="210">
        <v>1</v>
      </c>
      <c r="X20" s="210"/>
      <c r="Y20" s="210"/>
      <c r="Z20" s="210">
        <v>1</v>
      </c>
      <c r="AA20" s="264">
        <v>1</v>
      </c>
      <c r="AB20" s="210"/>
      <c r="AC20" s="210"/>
      <c r="AD20" s="210"/>
      <c r="AE20" s="210"/>
      <c r="AF20" s="264">
        <v>1</v>
      </c>
      <c r="AG20" s="210"/>
      <c r="AH20" s="210"/>
      <c r="AI20" s="210"/>
      <c r="AJ20" s="210"/>
      <c r="AK20" s="264">
        <v>1</v>
      </c>
      <c r="AL20" s="210"/>
      <c r="AM20" s="210"/>
      <c r="AN20" s="210"/>
      <c r="AO20" s="210"/>
      <c r="AP20" s="264">
        <v>0.83</v>
      </c>
      <c r="AQ20" s="210"/>
      <c r="AR20" s="210"/>
      <c r="AS20" s="210"/>
      <c r="AT20" s="210"/>
      <c r="AU20" s="264">
        <v>1</v>
      </c>
      <c r="AV20" s="210"/>
      <c r="AW20" s="210"/>
      <c r="AX20" s="210"/>
      <c r="AY20" s="210"/>
      <c r="AZ20" s="264">
        <v>1</v>
      </c>
      <c r="BA20" s="210">
        <v>0.5</v>
      </c>
      <c r="BB20" s="210"/>
      <c r="BC20" s="210"/>
      <c r="BD20" s="210"/>
      <c r="BE20" s="264">
        <v>1</v>
      </c>
      <c r="BF20" s="210"/>
      <c r="BG20" s="210"/>
      <c r="BH20" s="210"/>
      <c r="BI20" s="210"/>
      <c r="BJ20" s="264">
        <v>1</v>
      </c>
      <c r="BK20" s="210">
        <v>0.5</v>
      </c>
      <c r="BL20" s="210"/>
      <c r="BM20" s="210"/>
      <c r="BN20" s="210"/>
      <c r="BO20" s="264">
        <v>1</v>
      </c>
      <c r="BP20" s="210"/>
      <c r="BQ20" s="210"/>
      <c r="BR20" s="210"/>
      <c r="BS20" s="210"/>
      <c r="BT20" s="264">
        <v>1</v>
      </c>
      <c r="BU20" s="210">
        <v>0.25</v>
      </c>
      <c r="BV20" s="210"/>
      <c r="BW20" s="210"/>
      <c r="BX20" s="210"/>
      <c r="BY20" s="264">
        <v>1</v>
      </c>
      <c r="BZ20" s="210"/>
      <c r="CA20" s="210"/>
      <c r="CB20" s="210"/>
      <c r="CC20" s="210"/>
      <c r="CD20" s="264">
        <v>1</v>
      </c>
      <c r="CE20" s="210">
        <v>1.5</v>
      </c>
      <c r="CF20" s="210"/>
      <c r="CG20" s="210"/>
      <c r="CH20" s="210">
        <v>2</v>
      </c>
      <c r="CI20" s="264">
        <v>1</v>
      </c>
      <c r="CJ20" s="210">
        <v>1.5</v>
      </c>
      <c r="CK20" s="210"/>
      <c r="CL20" s="210"/>
      <c r="CM20" s="210">
        <v>1.5</v>
      </c>
      <c r="CN20" s="264">
        <v>1</v>
      </c>
      <c r="CO20" s="210">
        <v>2</v>
      </c>
      <c r="CP20" s="210"/>
      <c r="CQ20" s="210"/>
      <c r="CR20" s="210">
        <v>2</v>
      </c>
      <c r="CS20" s="264">
        <v>1</v>
      </c>
      <c r="CT20" s="210">
        <v>1</v>
      </c>
      <c r="CU20" s="210"/>
      <c r="CV20" s="210"/>
      <c r="CW20" s="210">
        <v>1</v>
      </c>
      <c r="CX20" s="264">
        <v>1</v>
      </c>
      <c r="CY20" s="210">
        <v>1.5</v>
      </c>
      <c r="CZ20" s="210"/>
      <c r="DA20" s="210"/>
      <c r="DB20" s="210">
        <v>1.5</v>
      </c>
      <c r="DC20" s="264">
        <v>1</v>
      </c>
      <c r="DD20" s="210"/>
      <c r="DE20" s="210"/>
      <c r="DF20" s="210"/>
      <c r="DG20" s="210"/>
      <c r="DH20" s="264">
        <v>1</v>
      </c>
      <c r="DI20" s="210"/>
      <c r="DJ20" s="210"/>
      <c r="DK20" s="210"/>
      <c r="DL20" s="210"/>
      <c r="DM20" s="264">
        <v>1</v>
      </c>
      <c r="DN20" s="210"/>
      <c r="DO20" s="210"/>
      <c r="DP20" s="210"/>
      <c r="DQ20" s="210"/>
      <c r="DR20" s="264">
        <v>1</v>
      </c>
      <c r="DS20" s="210"/>
      <c r="DT20" s="210"/>
      <c r="DU20" s="210"/>
      <c r="DV20" s="210"/>
      <c r="DW20" s="264">
        <v>1</v>
      </c>
      <c r="DX20" s="210"/>
      <c r="DY20" s="210"/>
      <c r="DZ20" s="210"/>
      <c r="EA20" s="210"/>
      <c r="EB20" s="264">
        <v>1</v>
      </c>
      <c r="EC20" s="210"/>
      <c r="ED20" s="210"/>
      <c r="EE20" s="210"/>
      <c r="EF20" s="210"/>
      <c r="EG20" s="264">
        <v>1</v>
      </c>
      <c r="EH20" s="210">
        <v>1</v>
      </c>
      <c r="EI20" s="210"/>
      <c r="EJ20" s="210"/>
      <c r="EK20" s="210"/>
      <c r="EL20" s="264">
        <v>1</v>
      </c>
      <c r="EM20" s="265"/>
      <c r="EN20" s="265"/>
      <c r="EO20" s="265"/>
      <c r="EP20" s="265"/>
      <c r="EQ20" s="264">
        <v>1</v>
      </c>
      <c r="ER20" s="265"/>
      <c r="ES20" s="265"/>
      <c r="ET20" s="265"/>
      <c r="EU20" s="265"/>
      <c r="EV20" s="264">
        <v>1</v>
      </c>
      <c r="EW20" s="265">
        <v>1</v>
      </c>
      <c r="EX20" s="265"/>
      <c r="EY20" s="265"/>
      <c r="EZ20" s="265">
        <v>1</v>
      </c>
      <c r="FA20" s="266">
        <f t="shared" si="7"/>
        <v>1</v>
      </c>
      <c r="FB20" s="37">
        <f t="shared" si="8"/>
        <v>29.83</v>
      </c>
      <c r="FC20" s="160">
        <f t="shared" si="0"/>
        <v>28.83</v>
      </c>
      <c r="FD20" s="214">
        <f t="shared" si="3"/>
        <v>11.75</v>
      </c>
      <c r="FE20" s="214">
        <f t="shared" si="4"/>
        <v>0</v>
      </c>
      <c r="FF20" s="214">
        <f t="shared" si="5"/>
        <v>0</v>
      </c>
      <c r="FG20" s="214">
        <f t="shared" si="6"/>
        <v>10</v>
      </c>
      <c r="FH20" s="214">
        <v>93</v>
      </c>
      <c r="FI20" s="214"/>
      <c r="FJ20" s="214"/>
      <c r="FK20" s="214"/>
      <c r="FL20" s="162"/>
      <c r="FM20" s="267"/>
      <c r="FN20" s="268"/>
      <c r="FO20" s="2"/>
      <c r="FP20" s="2"/>
    </row>
    <row r="21" spans="1:172" s="130" customFormat="1" ht="15.75" thickBot="1" x14ac:dyDescent="0.3">
      <c r="A21" s="116" t="s">
        <v>22</v>
      </c>
      <c r="B21" s="117">
        <v>17</v>
      </c>
      <c r="C21" s="43" t="s">
        <v>34</v>
      </c>
      <c r="D21" s="44">
        <v>73600241</v>
      </c>
      <c r="E21" s="118">
        <v>43784</v>
      </c>
      <c r="F21" s="119" t="s">
        <v>22</v>
      </c>
      <c r="G21" s="264">
        <v>1</v>
      </c>
      <c r="H21" s="210"/>
      <c r="I21" s="210"/>
      <c r="J21" s="210"/>
      <c r="K21" s="210"/>
      <c r="L21" s="264">
        <v>1</v>
      </c>
      <c r="M21" s="210">
        <v>2</v>
      </c>
      <c r="N21" s="210">
        <v>0.5</v>
      </c>
      <c r="O21" s="210"/>
      <c r="P21" s="210"/>
      <c r="Q21" s="264">
        <v>1</v>
      </c>
      <c r="R21" s="210">
        <v>2</v>
      </c>
      <c r="S21" s="210">
        <v>0.5</v>
      </c>
      <c r="T21" s="210"/>
      <c r="U21" s="210"/>
      <c r="V21" s="264">
        <v>1</v>
      </c>
      <c r="W21" s="210">
        <v>2</v>
      </c>
      <c r="X21" s="210"/>
      <c r="Y21" s="210"/>
      <c r="Z21" s="210"/>
      <c r="AA21" s="264">
        <v>1</v>
      </c>
      <c r="AB21" s="210">
        <v>2</v>
      </c>
      <c r="AC21" s="210">
        <v>1</v>
      </c>
      <c r="AD21" s="210"/>
      <c r="AE21" s="210"/>
      <c r="AF21" s="264">
        <v>1</v>
      </c>
      <c r="AG21" s="210">
        <v>2</v>
      </c>
      <c r="AH21" s="210">
        <v>1</v>
      </c>
      <c r="AI21" s="210"/>
      <c r="AJ21" s="210"/>
      <c r="AK21" s="264">
        <v>1</v>
      </c>
      <c r="AL21" s="210"/>
      <c r="AM21" s="210"/>
      <c r="AN21" s="210"/>
      <c r="AO21" s="210"/>
      <c r="AP21" s="264">
        <v>1</v>
      </c>
      <c r="AQ21" s="210"/>
      <c r="AR21" s="210"/>
      <c r="AS21" s="210"/>
      <c r="AT21" s="210"/>
      <c r="AU21" s="264">
        <v>1</v>
      </c>
      <c r="AV21" s="210">
        <v>1.5</v>
      </c>
      <c r="AW21" s="210"/>
      <c r="AX21" s="210"/>
      <c r="AY21" s="210"/>
      <c r="AZ21" s="264">
        <v>1</v>
      </c>
      <c r="BA21" s="210">
        <v>0.5</v>
      </c>
      <c r="BB21" s="210"/>
      <c r="BC21" s="210"/>
      <c r="BD21" s="210"/>
      <c r="BE21" s="264">
        <v>1</v>
      </c>
      <c r="BF21" s="210">
        <v>1</v>
      </c>
      <c r="BG21" s="210"/>
      <c r="BH21" s="210"/>
      <c r="BI21" s="210"/>
      <c r="BJ21" s="264">
        <v>1</v>
      </c>
      <c r="BK21" s="210">
        <v>1</v>
      </c>
      <c r="BL21" s="210"/>
      <c r="BM21" s="210"/>
      <c r="BN21" s="210"/>
      <c r="BO21" s="264">
        <v>1</v>
      </c>
      <c r="BP21" s="210"/>
      <c r="BQ21" s="210"/>
      <c r="BR21" s="210"/>
      <c r="BS21" s="210"/>
      <c r="BT21" s="264">
        <v>1</v>
      </c>
      <c r="BU21" s="210"/>
      <c r="BV21" s="210"/>
      <c r="BW21" s="210"/>
      <c r="BX21" s="210"/>
      <c r="BY21" s="264">
        <v>1</v>
      </c>
      <c r="BZ21" s="210"/>
      <c r="CA21" s="210"/>
      <c r="CB21" s="210"/>
      <c r="CC21" s="210"/>
      <c r="CD21" s="264">
        <v>1</v>
      </c>
      <c r="CE21" s="210">
        <v>0.5</v>
      </c>
      <c r="CF21" s="210"/>
      <c r="CG21" s="210"/>
      <c r="CH21" s="210"/>
      <c r="CI21" s="264">
        <v>1</v>
      </c>
      <c r="CJ21" s="210">
        <v>2</v>
      </c>
      <c r="CK21" s="210">
        <v>0.5</v>
      </c>
      <c r="CL21" s="210"/>
      <c r="CM21" s="210"/>
      <c r="CN21" s="264">
        <v>1</v>
      </c>
      <c r="CO21" s="210">
        <v>2</v>
      </c>
      <c r="CP21" s="210">
        <v>1</v>
      </c>
      <c r="CQ21" s="210"/>
      <c r="CR21" s="210"/>
      <c r="CS21" s="264">
        <v>1</v>
      </c>
      <c r="CT21" s="210">
        <v>2</v>
      </c>
      <c r="CU21" s="210"/>
      <c r="CV21" s="210"/>
      <c r="CW21" s="210"/>
      <c r="CX21" s="264">
        <v>1</v>
      </c>
      <c r="CY21" s="210">
        <v>2</v>
      </c>
      <c r="CZ21" s="210">
        <v>1</v>
      </c>
      <c r="DA21" s="210"/>
      <c r="DB21" s="210"/>
      <c r="DC21" s="264">
        <v>1</v>
      </c>
      <c r="DD21" s="210"/>
      <c r="DE21" s="210"/>
      <c r="DF21" s="210"/>
      <c r="DG21" s="210"/>
      <c r="DH21" s="264">
        <v>1</v>
      </c>
      <c r="DI21" s="210"/>
      <c r="DJ21" s="210"/>
      <c r="DK21" s="210"/>
      <c r="DL21" s="210"/>
      <c r="DM21" s="264">
        <v>1</v>
      </c>
      <c r="DN21" s="210"/>
      <c r="DO21" s="210"/>
      <c r="DP21" s="210"/>
      <c r="DQ21" s="210"/>
      <c r="DR21" s="264">
        <v>1</v>
      </c>
      <c r="DS21" s="210">
        <v>1.5</v>
      </c>
      <c r="DT21" s="210"/>
      <c r="DU21" s="210"/>
      <c r="DV21" s="210"/>
      <c r="DW21" s="264">
        <v>1</v>
      </c>
      <c r="DX21" s="210">
        <v>0.75</v>
      </c>
      <c r="DY21" s="210"/>
      <c r="DZ21" s="210"/>
      <c r="EA21" s="210"/>
      <c r="EB21" s="264">
        <v>1</v>
      </c>
      <c r="EC21" s="210">
        <v>0.5</v>
      </c>
      <c r="ED21" s="210"/>
      <c r="EE21" s="210"/>
      <c r="EF21" s="210"/>
      <c r="EG21" s="264">
        <v>1</v>
      </c>
      <c r="EH21" s="210">
        <v>1</v>
      </c>
      <c r="EI21" s="210"/>
      <c r="EJ21" s="210"/>
      <c r="EK21" s="210"/>
      <c r="EL21" s="264">
        <v>1</v>
      </c>
      <c r="EM21" s="265"/>
      <c r="EN21" s="265"/>
      <c r="EO21" s="265"/>
      <c r="EP21" s="265"/>
      <c r="EQ21" s="264">
        <v>1</v>
      </c>
      <c r="ER21" s="265"/>
      <c r="ES21" s="265"/>
      <c r="ET21" s="265"/>
      <c r="EU21" s="265"/>
      <c r="EV21" s="264">
        <v>1</v>
      </c>
      <c r="EW21" s="265">
        <v>2</v>
      </c>
      <c r="EX21" s="265">
        <v>2</v>
      </c>
      <c r="EY21" s="265"/>
      <c r="EZ21" s="265"/>
      <c r="FA21" s="266">
        <f t="shared" si="7"/>
        <v>0</v>
      </c>
      <c r="FB21" s="37">
        <f t="shared" si="8"/>
        <v>30</v>
      </c>
      <c r="FC21" s="160">
        <f t="shared" si="0"/>
        <v>30</v>
      </c>
      <c r="FD21" s="214">
        <f t="shared" si="3"/>
        <v>28.25</v>
      </c>
      <c r="FE21" s="214">
        <f t="shared" si="4"/>
        <v>7.5</v>
      </c>
      <c r="FF21" s="214">
        <f t="shared" si="5"/>
        <v>0</v>
      </c>
      <c r="FG21" s="214">
        <f t="shared" si="6"/>
        <v>0</v>
      </c>
      <c r="FH21" s="214"/>
      <c r="FI21" s="214"/>
      <c r="FJ21" s="214"/>
      <c r="FK21" s="214"/>
      <c r="FL21" s="162"/>
      <c r="FM21" s="267"/>
      <c r="FN21" s="268"/>
      <c r="FO21" s="129"/>
      <c r="FP21" s="129"/>
    </row>
    <row r="22" spans="1:172" s="120" customFormat="1" ht="15.75" thickBot="1" x14ac:dyDescent="0.3">
      <c r="A22" s="116" t="s">
        <v>124</v>
      </c>
      <c r="B22" s="44">
        <v>18</v>
      </c>
      <c r="C22" s="43" t="s">
        <v>35</v>
      </c>
      <c r="D22" s="44">
        <v>73855719</v>
      </c>
      <c r="E22" s="118">
        <v>43617</v>
      </c>
      <c r="F22" s="119" t="s">
        <v>15</v>
      </c>
      <c r="G22" s="264">
        <v>1</v>
      </c>
      <c r="H22" s="210"/>
      <c r="I22" s="210"/>
      <c r="J22" s="210"/>
      <c r="K22" s="210"/>
      <c r="L22" s="264">
        <v>1</v>
      </c>
      <c r="M22" s="210"/>
      <c r="N22" s="210"/>
      <c r="O22" s="210"/>
      <c r="P22" s="210"/>
      <c r="Q22" s="264">
        <v>1</v>
      </c>
      <c r="R22" s="210">
        <v>1</v>
      </c>
      <c r="S22" s="210"/>
      <c r="T22" s="210"/>
      <c r="U22" s="210">
        <v>1</v>
      </c>
      <c r="V22" s="264">
        <v>1</v>
      </c>
      <c r="W22" s="210"/>
      <c r="X22" s="210"/>
      <c r="Y22" s="210"/>
      <c r="Z22" s="210"/>
      <c r="AA22" s="264">
        <v>1</v>
      </c>
      <c r="AB22" s="210"/>
      <c r="AC22" s="210"/>
      <c r="AD22" s="210"/>
      <c r="AE22" s="210"/>
      <c r="AF22" s="264">
        <v>1</v>
      </c>
      <c r="AG22" s="210"/>
      <c r="AH22" s="210"/>
      <c r="AI22" s="210"/>
      <c r="AJ22" s="210"/>
      <c r="AK22" s="264">
        <v>1</v>
      </c>
      <c r="AL22" s="210"/>
      <c r="AM22" s="210"/>
      <c r="AN22" s="210"/>
      <c r="AO22" s="210"/>
      <c r="AP22" s="264">
        <v>1</v>
      </c>
      <c r="AQ22" s="210"/>
      <c r="AR22" s="210"/>
      <c r="AS22" s="210"/>
      <c r="AT22" s="210"/>
      <c r="AU22" s="264">
        <v>0.75</v>
      </c>
      <c r="AV22" s="210"/>
      <c r="AW22" s="210"/>
      <c r="AX22" s="210"/>
      <c r="AY22" s="210"/>
      <c r="AZ22" s="264">
        <v>1</v>
      </c>
      <c r="BA22" s="210">
        <v>2</v>
      </c>
      <c r="BB22" s="210">
        <v>1</v>
      </c>
      <c r="BC22" s="210"/>
      <c r="BD22" s="210"/>
      <c r="BE22" s="264">
        <v>1</v>
      </c>
      <c r="BF22" s="210">
        <v>2</v>
      </c>
      <c r="BG22" s="210">
        <v>1</v>
      </c>
      <c r="BH22" s="210"/>
      <c r="BI22" s="210"/>
      <c r="BJ22" s="264">
        <v>1</v>
      </c>
      <c r="BK22" s="210">
        <v>2</v>
      </c>
      <c r="BL22" s="210">
        <v>1</v>
      </c>
      <c r="BM22" s="210"/>
      <c r="BN22" s="210"/>
      <c r="BO22" s="264">
        <v>1</v>
      </c>
      <c r="BP22" s="210">
        <v>1.25</v>
      </c>
      <c r="BQ22" s="210"/>
      <c r="BR22" s="210"/>
      <c r="BS22" s="210"/>
      <c r="BT22" s="264">
        <v>1</v>
      </c>
      <c r="BU22" s="210">
        <v>2</v>
      </c>
      <c r="BV22" s="210"/>
      <c r="BW22" s="210"/>
      <c r="BX22" s="210"/>
      <c r="BY22" s="264">
        <v>1</v>
      </c>
      <c r="BZ22" s="210"/>
      <c r="CA22" s="210"/>
      <c r="CB22" s="210"/>
      <c r="CC22" s="210"/>
      <c r="CD22" s="264">
        <v>1</v>
      </c>
      <c r="CE22" s="210">
        <v>2</v>
      </c>
      <c r="CF22" s="210">
        <v>1</v>
      </c>
      <c r="CG22" s="210"/>
      <c r="CH22" s="210">
        <v>3</v>
      </c>
      <c r="CI22" s="264">
        <v>1</v>
      </c>
      <c r="CJ22" s="210">
        <v>1.5</v>
      </c>
      <c r="CK22" s="210"/>
      <c r="CL22" s="210"/>
      <c r="CM22" s="210">
        <v>1.5</v>
      </c>
      <c r="CN22" s="264">
        <v>1</v>
      </c>
      <c r="CO22" s="210">
        <v>2</v>
      </c>
      <c r="CP22" s="210">
        <v>2</v>
      </c>
      <c r="CQ22" s="210"/>
      <c r="CR22" s="210">
        <v>4</v>
      </c>
      <c r="CS22" s="264">
        <v>1</v>
      </c>
      <c r="CT22" s="210"/>
      <c r="CU22" s="210"/>
      <c r="CV22" s="210"/>
      <c r="CW22" s="210"/>
      <c r="CX22" s="264">
        <v>1</v>
      </c>
      <c r="CY22" s="210">
        <v>2</v>
      </c>
      <c r="CZ22" s="210"/>
      <c r="DA22" s="210"/>
      <c r="DB22" s="210">
        <v>2</v>
      </c>
      <c r="DC22" s="264">
        <v>1</v>
      </c>
      <c r="DD22" s="210">
        <v>1</v>
      </c>
      <c r="DE22" s="210"/>
      <c r="DF22" s="210"/>
      <c r="DG22" s="210"/>
      <c r="DH22" s="264">
        <v>1</v>
      </c>
      <c r="DI22" s="210"/>
      <c r="DJ22" s="210"/>
      <c r="DK22" s="210"/>
      <c r="DL22" s="210"/>
      <c r="DM22" s="264">
        <v>1</v>
      </c>
      <c r="DN22" s="210"/>
      <c r="DO22" s="210"/>
      <c r="DP22" s="210"/>
      <c r="DQ22" s="210"/>
      <c r="DR22" s="264">
        <v>1</v>
      </c>
      <c r="DS22" s="210"/>
      <c r="DT22" s="210"/>
      <c r="DU22" s="210"/>
      <c r="DV22" s="210"/>
      <c r="DW22" s="264">
        <v>1</v>
      </c>
      <c r="DX22" s="210"/>
      <c r="DY22" s="210"/>
      <c r="DZ22" s="210"/>
      <c r="EA22" s="210"/>
      <c r="EB22" s="264">
        <v>1</v>
      </c>
      <c r="EC22" s="210">
        <v>2</v>
      </c>
      <c r="ED22" s="210">
        <v>1</v>
      </c>
      <c r="EE22" s="210"/>
      <c r="EF22" s="210"/>
      <c r="EG22" s="264">
        <v>1</v>
      </c>
      <c r="EH22" s="210">
        <v>2</v>
      </c>
      <c r="EI22" s="210">
        <v>1</v>
      </c>
      <c r="EJ22" s="210"/>
      <c r="EK22" s="210"/>
      <c r="EL22" s="264">
        <v>1</v>
      </c>
      <c r="EM22" s="265">
        <v>1</v>
      </c>
      <c r="EN22" s="265"/>
      <c r="EO22" s="265"/>
      <c r="EP22" s="265"/>
      <c r="EQ22" s="264">
        <v>1</v>
      </c>
      <c r="ER22" s="265"/>
      <c r="ES22" s="265"/>
      <c r="ET22" s="265"/>
      <c r="EU22" s="265"/>
      <c r="EV22" s="264">
        <v>1</v>
      </c>
      <c r="EW22" s="265">
        <v>1</v>
      </c>
      <c r="EX22" s="265"/>
      <c r="EY22" s="265"/>
      <c r="EZ22" s="265">
        <v>1</v>
      </c>
      <c r="FA22" s="266">
        <f t="shared" si="7"/>
        <v>0</v>
      </c>
      <c r="FB22" s="37">
        <f t="shared" si="8"/>
        <v>29.75</v>
      </c>
      <c r="FC22" s="160">
        <f t="shared" si="0"/>
        <v>29.75</v>
      </c>
      <c r="FD22" s="214">
        <f t="shared" si="3"/>
        <v>24.75</v>
      </c>
      <c r="FE22" s="214">
        <f t="shared" si="4"/>
        <v>8</v>
      </c>
      <c r="FF22" s="214">
        <f t="shared" si="5"/>
        <v>0</v>
      </c>
      <c r="FG22" s="214">
        <f t="shared" si="6"/>
        <v>12.5</v>
      </c>
      <c r="FH22" s="214"/>
      <c r="FI22" s="214"/>
      <c r="FJ22" s="214"/>
      <c r="FK22" s="214"/>
      <c r="FL22" s="162"/>
      <c r="FM22" s="267"/>
      <c r="FN22" s="268"/>
      <c r="FO22" s="2"/>
      <c r="FP22" s="2"/>
    </row>
    <row r="23" spans="1:172" s="120" customFormat="1" ht="15.75" thickBot="1" x14ac:dyDescent="0.3">
      <c r="A23" s="116" t="s">
        <v>124</v>
      </c>
      <c r="B23" s="117">
        <v>19</v>
      </c>
      <c r="C23" s="43" t="s">
        <v>105</v>
      </c>
      <c r="D23" s="44">
        <v>70608374</v>
      </c>
      <c r="E23" s="118">
        <v>44075</v>
      </c>
      <c r="F23" s="119" t="s">
        <v>15</v>
      </c>
      <c r="G23" s="264">
        <v>1</v>
      </c>
      <c r="H23" s="210"/>
      <c r="I23" s="210"/>
      <c r="J23" s="210"/>
      <c r="K23" s="210"/>
      <c r="L23" s="264">
        <v>1</v>
      </c>
      <c r="M23" s="210"/>
      <c r="N23" s="210"/>
      <c r="O23" s="210"/>
      <c r="P23" s="210"/>
      <c r="Q23" s="264">
        <v>1</v>
      </c>
      <c r="R23" s="210">
        <v>1</v>
      </c>
      <c r="S23" s="210"/>
      <c r="T23" s="210"/>
      <c r="U23" s="210"/>
      <c r="V23" s="264">
        <v>1</v>
      </c>
      <c r="W23" s="210">
        <v>2</v>
      </c>
      <c r="X23" s="210">
        <v>1</v>
      </c>
      <c r="Y23" s="210"/>
      <c r="Z23" s="210"/>
      <c r="AA23" s="264">
        <v>1</v>
      </c>
      <c r="AB23" s="210">
        <v>2</v>
      </c>
      <c r="AC23" s="210">
        <v>1.5</v>
      </c>
      <c r="AD23" s="210"/>
      <c r="AE23" s="210"/>
      <c r="AF23" s="264">
        <v>1</v>
      </c>
      <c r="AG23" s="210">
        <v>2</v>
      </c>
      <c r="AH23" s="210">
        <v>2</v>
      </c>
      <c r="AI23" s="210"/>
      <c r="AJ23" s="210"/>
      <c r="AK23" s="264">
        <v>1</v>
      </c>
      <c r="AL23" s="210"/>
      <c r="AM23" s="210"/>
      <c r="AN23" s="210"/>
      <c r="AO23" s="210"/>
      <c r="AP23" s="264">
        <v>1</v>
      </c>
      <c r="AQ23" s="210"/>
      <c r="AR23" s="210"/>
      <c r="AS23" s="210"/>
      <c r="AT23" s="210"/>
      <c r="AU23" s="264">
        <v>1</v>
      </c>
      <c r="AV23" s="210"/>
      <c r="AW23" s="210"/>
      <c r="AX23" s="210"/>
      <c r="AY23" s="210"/>
      <c r="AZ23" s="264">
        <v>1</v>
      </c>
      <c r="BA23" s="210">
        <v>1.5</v>
      </c>
      <c r="BB23" s="210"/>
      <c r="BC23" s="210"/>
      <c r="BD23" s="210"/>
      <c r="BE23" s="264">
        <v>1</v>
      </c>
      <c r="BF23" s="210">
        <v>2</v>
      </c>
      <c r="BG23" s="210"/>
      <c r="BH23" s="210"/>
      <c r="BI23" s="210"/>
      <c r="BJ23" s="264">
        <v>1</v>
      </c>
      <c r="BK23" s="210"/>
      <c r="BL23" s="210"/>
      <c r="BM23" s="210"/>
      <c r="BN23" s="210"/>
      <c r="BO23" s="264">
        <v>1</v>
      </c>
      <c r="BP23" s="210"/>
      <c r="BQ23" s="210"/>
      <c r="BR23" s="210"/>
      <c r="BS23" s="210"/>
      <c r="BT23" s="264">
        <v>1</v>
      </c>
      <c r="BU23" s="210"/>
      <c r="BV23" s="210"/>
      <c r="BW23" s="210"/>
      <c r="BX23" s="210"/>
      <c r="BY23" s="264">
        <v>1</v>
      </c>
      <c r="BZ23" s="210"/>
      <c r="CA23" s="210"/>
      <c r="CB23" s="210"/>
      <c r="CC23" s="210"/>
      <c r="CD23" s="264">
        <v>1</v>
      </c>
      <c r="CE23" s="210">
        <v>1</v>
      </c>
      <c r="CF23" s="210"/>
      <c r="CG23" s="210"/>
      <c r="CH23" s="210"/>
      <c r="CI23" s="264">
        <v>1</v>
      </c>
      <c r="CJ23" s="210"/>
      <c r="CK23" s="210"/>
      <c r="CL23" s="210"/>
      <c r="CM23" s="210"/>
      <c r="CN23" s="264">
        <v>1</v>
      </c>
      <c r="CO23" s="210">
        <v>2</v>
      </c>
      <c r="CP23" s="210"/>
      <c r="CQ23" s="210"/>
      <c r="CR23" s="210"/>
      <c r="CS23" s="264">
        <v>1</v>
      </c>
      <c r="CT23" s="210">
        <v>2</v>
      </c>
      <c r="CU23" s="210"/>
      <c r="CV23" s="210"/>
      <c r="CW23" s="210"/>
      <c r="CX23" s="264">
        <v>1</v>
      </c>
      <c r="CY23" s="210">
        <v>2</v>
      </c>
      <c r="CZ23" s="210"/>
      <c r="DA23" s="210"/>
      <c r="DB23" s="210"/>
      <c r="DC23" s="264">
        <v>1</v>
      </c>
      <c r="DD23" s="210"/>
      <c r="DE23" s="210"/>
      <c r="DF23" s="210"/>
      <c r="DG23" s="210"/>
      <c r="DH23" s="264">
        <v>1</v>
      </c>
      <c r="DI23" s="210"/>
      <c r="DJ23" s="210"/>
      <c r="DK23" s="210"/>
      <c r="DL23" s="210"/>
      <c r="DM23" s="264">
        <v>1</v>
      </c>
      <c r="DN23" s="210">
        <v>1</v>
      </c>
      <c r="DO23" s="210"/>
      <c r="DP23" s="210"/>
      <c r="DQ23" s="210"/>
      <c r="DR23" s="264">
        <v>1</v>
      </c>
      <c r="DS23" s="210"/>
      <c r="DT23" s="210"/>
      <c r="DU23" s="210"/>
      <c r="DV23" s="210"/>
      <c r="DW23" s="264">
        <v>1</v>
      </c>
      <c r="DX23" s="210"/>
      <c r="DY23" s="210"/>
      <c r="DZ23" s="210"/>
      <c r="EA23" s="210"/>
      <c r="EB23" s="264">
        <v>1</v>
      </c>
      <c r="EC23" s="210"/>
      <c r="ED23" s="210"/>
      <c r="EE23" s="210"/>
      <c r="EF23" s="210"/>
      <c r="EG23" s="264">
        <v>1</v>
      </c>
      <c r="EH23" s="210"/>
      <c r="EI23" s="210"/>
      <c r="EJ23" s="210"/>
      <c r="EK23" s="210"/>
      <c r="EL23" s="264">
        <v>1</v>
      </c>
      <c r="EM23" s="265"/>
      <c r="EN23" s="265"/>
      <c r="EO23" s="265"/>
      <c r="EP23" s="265"/>
      <c r="EQ23" s="264">
        <v>1</v>
      </c>
      <c r="ER23" s="265"/>
      <c r="ES23" s="265"/>
      <c r="ET23" s="265"/>
      <c r="EU23" s="265"/>
      <c r="EV23" s="264">
        <v>1</v>
      </c>
      <c r="EW23" s="265"/>
      <c r="EX23" s="265"/>
      <c r="EY23" s="265"/>
      <c r="EZ23" s="265">
        <v>1</v>
      </c>
      <c r="FA23" s="266">
        <f t="shared" si="7"/>
        <v>0</v>
      </c>
      <c r="FB23" s="37">
        <f t="shared" si="8"/>
        <v>30</v>
      </c>
      <c r="FC23" s="160">
        <f t="shared" si="0"/>
        <v>30</v>
      </c>
      <c r="FD23" s="214">
        <f t="shared" si="3"/>
        <v>18.5</v>
      </c>
      <c r="FE23" s="214">
        <f t="shared" si="4"/>
        <v>4.5</v>
      </c>
      <c r="FF23" s="214">
        <f t="shared" si="5"/>
        <v>0</v>
      </c>
      <c r="FG23" s="214">
        <f t="shared" si="6"/>
        <v>1</v>
      </c>
      <c r="FH23" s="214">
        <v>93</v>
      </c>
      <c r="FI23" s="214"/>
      <c r="FJ23" s="214"/>
      <c r="FK23" s="214"/>
      <c r="FL23" s="162"/>
      <c r="FM23" s="267"/>
      <c r="FN23" s="268"/>
      <c r="FO23" s="2"/>
      <c r="FP23" s="2"/>
    </row>
    <row r="24" spans="1:172" s="120" customFormat="1" ht="15.75" thickBot="1" x14ac:dyDescent="0.3">
      <c r="A24" s="116" t="s">
        <v>124</v>
      </c>
      <c r="B24" s="44">
        <v>20</v>
      </c>
      <c r="C24" s="43" t="s">
        <v>36</v>
      </c>
      <c r="D24" s="44">
        <v>74294926</v>
      </c>
      <c r="E24" s="118">
        <v>43771</v>
      </c>
      <c r="F24" s="119" t="s">
        <v>15</v>
      </c>
      <c r="G24" s="264">
        <v>1</v>
      </c>
      <c r="H24" s="210"/>
      <c r="I24" s="210"/>
      <c r="J24" s="210"/>
      <c r="K24" s="210"/>
      <c r="L24" s="264">
        <v>1</v>
      </c>
      <c r="M24" s="210"/>
      <c r="N24" s="210"/>
      <c r="O24" s="210"/>
      <c r="P24" s="210"/>
      <c r="Q24" s="264">
        <v>1</v>
      </c>
      <c r="R24" s="210"/>
      <c r="S24" s="210"/>
      <c r="T24" s="210"/>
      <c r="U24" s="210"/>
      <c r="V24" s="264">
        <v>1</v>
      </c>
      <c r="W24" s="210">
        <v>1.5</v>
      </c>
      <c r="X24" s="210"/>
      <c r="Y24" s="210"/>
      <c r="Z24" s="210">
        <v>1.5</v>
      </c>
      <c r="AA24" s="264">
        <v>1</v>
      </c>
      <c r="AB24" s="210"/>
      <c r="AC24" s="210"/>
      <c r="AD24" s="210"/>
      <c r="AE24" s="210"/>
      <c r="AF24" s="264">
        <v>1</v>
      </c>
      <c r="AG24" s="210"/>
      <c r="AH24" s="210"/>
      <c r="AI24" s="210"/>
      <c r="AJ24" s="210"/>
      <c r="AK24" s="264">
        <v>1</v>
      </c>
      <c r="AL24" s="210"/>
      <c r="AM24" s="210"/>
      <c r="AN24" s="210"/>
      <c r="AO24" s="210"/>
      <c r="AP24" s="264">
        <v>1</v>
      </c>
      <c r="AQ24" s="210"/>
      <c r="AR24" s="210"/>
      <c r="AS24" s="210"/>
      <c r="AT24" s="210"/>
      <c r="AU24" s="264">
        <v>1</v>
      </c>
      <c r="AV24" s="210">
        <v>2</v>
      </c>
      <c r="AW24" s="210">
        <v>1</v>
      </c>
      <c r="AX24" s="210"/>
      <c r="AY24" s="210"/>
      <c r="AZ24" s="264">
        <v>1</v>
      </c>
      <c r="BA24" s="210">
        <v>2</v>
      </c>
      <c r="BB24" s="210">
        <v>1</v>
      </c>
      <c r="BC24" s="210"/>
      <c r="BD24" s="210"/>
      <c r="BE24" s="264">
        <v>1</v>
      </c>
      <c r="BF24" s="210"/>
      <c r="BG24" s="210"/>
      <c r="BH24" s="210"/>
      <c r="BI24" s="210"/>
      <c r="BJ24" s="264">
        <v>1</v>
      </c>
      <c r="BK24" s="210">
        <v>2</v>
      </c>
      <c r="BL24" s="210">
        <v>1</v>
      </c>
      <c r="BM24" s="210"/>
      <c r="BN24" s="210"/>
      <c r="BO24" s="264">
        <v>1</v>
      </c>
      <c r="BP24" s="210">
        <v>2</v>
      </c>
      <c r="BQ24" s="210">
        <v>0.5</v>
      </c>
      <c r="BR24" s="210"/>
      <c r="BS24" s="210"/>
      <c r="BT24" s="264">
        <v>1</v>
      </c>
      <c r="BU24" s="210">
        <v>1.5</v>
      </c>
      <c r="BV24" s="210"/>
      <c r="BW24" s="210"/>
      <c r="BX24" s="210"/>
      <c r="BY24" s="264">
        <v>1</v>
      </c>
      <c r="BZ24" s="210"/>
      <c r="CA24" s="210"/>
      <c r="CB24" s="210"/>
      <c r="CC24" s="210"/>
      <c r="CD24" s="264">
        <v>1</v>
      </c>
      <c r="CE24" s="210">
        <v>2</v>
      </c>
      <c r="CF24" s="210">
        <v>1</v>
      </c>
      <c r="CG24" s="210"/>
      <c r="CH24" s="210">
        <v>3</v>
      </c>
      <c r="CI24" s="264">
        <v>1</v>
      </c>
      <c r="CJ24" s="210">
        <v>1.5</v>
      </c>
      <c r="CK24" s="210"/>
      <c r="CL24" s="210"/>
      <c r="CM24" s="210">
        <v>1.5</v>
      </c>
      <c r="CN24" s="264">
        <v>1</v>
      </c>
      <c r="CO24" s="210">
        <v>2</v>
      </c>
      <c r="CP24" s="210">
        <v>2</v>
      </c>
      <c r="CQ24" s="210"/>
      <c r="CR24" s="210">
        <v>4</v>
      </c>
      <c r="CS24" s="264">
        <v>1</v>
      </c>
      <c r="CT24" s="210"/>
      <c r="CU24" s="210"/>
      <c r="CV24" s="210"/>
      <c r="CW24" s="210"/>
      <c r="CX24" s="264">
        <v>1</v>
      </c>
      <c r="CY24" s="210"/>
      <c r="CZ24" s="210"/>
      <c r="DA24" s="210"/>
      <c r="DB24" s="210"/>
      <c r="DC24" s="264">
        <v>1</v>
      </c>
      <c r="DD24" s="210">
        <v>2</v>
      </c>
      <c r="DE24" s="210"/>
      <c r="DF24" s="210"/>
      <c r="DG24" s="210"/>
      <c r="DH24" s="264">
        <v>1</v>
      </c>
      <c r="DI24" s="210"/>
      <c r="DJ24" s="210"/>
      <c r="DK24" s="210"/>
      <c r="DL24" s="210"/>
      <c r="DM24" s="264">
        <v>1</v>
      </c>
      <c r="DN24" s="210"/>
      <c r="DO24" s="210"/>
      <c r="DP24" s="210"/>
      <c r="DQ24" s="210"/>
      <c r="DR24" s="264">
        <v>1</v>
      </c>
      <c r="DS24" s="210">
        <v>0.5</v>
      </c>
      <c r="DT24" s="210"/>
      <c r="DU24" s="210"/>
      <c r="DV24" s="210"/>
      <c r="DW24" s="264">
        <v>1</v>
      </c>
      <c r="DX24" s="210"/>
      <c r="DY24" s="210"/>
      <c r="DZ24" s="210"/>
      <c r="EA24" s="210"/>
      <c r="EB24" s="264">
        <v>1</v>
      </c>
      <c r="EC24" s="210"/>
      <c r="ED24" s="210"/>
      <c r="EE24" s="210"/>
      <c r="EF24" s="210"/>
      <c r="EG24" s="264">
        <v>1</v>
      </c>
      <c r="EH24" s="210"/>
      <c r="EI24" s="210"/>
      <c r="EJ24" s="210"/>
      <c r="EK24" s="210"/>
      <c r="EL24" s="264">
        <v>1</v>
      </c>
      <c r="EM24" s="265"/>
      <c r="EN24" s="265"/>
      <c r="EO24" s="265"/>
      <c r="EP24" s="265"/>
      <c r="EQ24" s="264">
        <v>1</v>
      </c>
      <c r="ER24" s="265"/>
      <c r="ES24" s="265"/>
      <c r="ET24" s="265"/>
      <c r="EU24" s="265"/>
      <c r="EV24" s="264">
        <v>1</v>
      </c>
      <c r="EW24" s="265">
        <v>1</v>
      </c>
      <c r="EX24" s="265"/>
      <c r="EY24" s="265"/>
      <c r="EZ24" s="265">
        <v>1</v>
      </c>
      <c r="FA24" s="266">
        <f t="shared" si="7"/>
        <v>0</v>
      </c>
      <c r="FB24" s="37">
        <f t="shared" si="8"/>
        <v>30</v>
      </c>
      <c r="FC24" s="160">
        <f t="shared" si="0"/>
        <v>30</v>
      </c>
      <c r="FD24" s="214">
        <f t="shared" si="3"/>
        <v>20</v>
      </c>
      <c r="FE24" s="214">
        <f t="shared" si="4"/>
        <v>6.5</v>
      </c>
      <c r="FF24" s="214">
        <f t="shared" si="5"/>
        <v>0</v>
      </c>
      <c r="FG24" s="214">
        <f t="shared" si="6"/>
        <v>11</v>
      </c>
      <c r="FH24" s="214">
        <v>93</v>
      </c>
      <c r="FI24" s="214"/>
      <c r="FJ24" s="214"/>
      <c r="FK24" s="214"/>
      <c r="FL24" s="162"/>
      <c r="FM24" s="267"/>
      <c r="FN24" s="268"/>
      <c r="FO24" s="2"/>
      <c r="FP24" s="2"/>
    </row>
    <row r="25" spans="1:172" s="120" customFormat="1" ht="15.75" thickBot="1" x14ac:dyDescent="0.3">
      <c r="A25" s="116"/>
      <c r="B25" s="117">
        <v>21</v>
      </c>
      <c r="C25" s="43" t="s">
        <v>142</v>
      </c>
      <c r="D25" s="44">
        <v>48129867</v>
      </c>
      <c r="E25" s="118">
        <v>44217</v>
      </c>
      <c r="F25" s="119" t="s">
        <v>15</v>
      </c>
      <c r="G25" s="264">
        <v>1</v>
      </c>
      <c r="H25" s="210"/>
      <c r="I25" s="210"/>
      <c r="J25" s="210"/>
      <c r="K25" s="210"/>
      <c r="L25" s="264">
        <v>1</v>
      </c>
      <c r="M25" s="210">
        <v>1</v>
      </c>
      <c r="N25" s="210"/>
      <c r="O25" s="210"/>
      <c r="P25" s="210"/>
      <c r="Q25" s="264">
        <v>1</v>
      </c>
      <c r="R25" s="210">
        <v>2</v>
      </c>
      <c r="S25" s="210"/>
      <c r="T25" s="210"/>
      <c r="U25" s="210"/>
      <c r="V25" s="264">
        <v>1</v>
      </c>
      <c r="W25" s="210">
        <v>2</v>
      </c>
      <c r="X25" s="210"/>
      <c r="Y25" s="210"/>
      <c r="Z25" s="210"/>
      <c r="AA25" s="264">
        <v>1</v>
      </c>
      <c r="AB25" s="210">
        <v>1</v>
      </c>
      <c r="AC25" s="210"/>
      <c r="AD25" s="210"/>
      <c r="AE25" s="210"/>
      <c r="AF25" s="264">
        <v>1</v>
      </c>
      <c r="AG25" s="210"/>
      <c r="AH25" s="210"/>
      <c r="AI25" s="210"/>
      <c r="AJ25" s="210"/>
      <c r="AK25" s="264">
        <v>1</v>
      </c>
      <c r="AL25" s="210"/>
      <c r="AM25" s="210"/>
      <c r="AN25" s="210"/>
      <c r="AO25" s="210"/>
      <c r="AP25" s="264">
        <v>1</v>
      </c>
      <c r="AQ25" s="210"/>
      <c r="AR25" s="210"/>
      <c r="AS25" s="210"/>
      <c r="AT25" s="210"/>
      <c r="AU25" s="264">
        <v>1</v>
      </c>
      <c r="AV25" s="210">
        <v>1</v>
      </c>
      <c r="AW25" s="210"/>
      <c r="AX25" s="210"/>
      <c r="AY25" s="210"/>
      <c r="AZ25" s="264">
        <v>1</v>
      </c>
      <c r="BA25" s="210">
        <v>1</v>
      </c>
      <c r="BB25" s="210"/>
      <c r="BC25" s="210"/>
      <c r="BD25" s="210"/>
      <c r="BE25" s="264">
        <v>1</v>
      </c>
      <c r="BF25" s="210">
        <v>2</v>
      </c>
      <c r="BG25" s="210"/>
      <c r="BH25" s="210"/>
      <c r="BI25" s="210"/>
      <c r="BJ25" s="264">
        <v>1</v>
      </c>
      <c r="BK25" s="210">
        <v>2</v>
      </c>
      <c r="BL25" s="210">
        <v>0.5</v>
      </c>
      <c r="BM25" s="210"/>
      <c r="BN25" s="210"/>
      <c r="BO25" s="264">
        <v>1</v>
      </c>
      <c r="BP25" s="210">
        <v>1</v>
      </c>
      <c r="BQ25" s="210"/>
      <c r="BR25" s="210"/>
      <c r="BS25" s="210"/>
      <c r="BT25" s="264">
        <v>1</v>
      </c>
      <c r="BU25" s="210">
        <v>1.5</v>
      </c>
      <c r="BV25" s="210"/>
      <c r="BW25" s="210"/>
      <c r="BX25" s="210"/>
      <c r="BY25" s="264">
        <v>1</v>
      </c>
      <c r="BZ25" s="210"/>
      <c r="CA25" s="210"/>
      <c r="CB25" s="210"/>
      <c r="CC25" s="210"/>
      <c r="CD25" s="264">
        <v>1</v>
      </c>
      <c r="CE25" s="210">
        <v>1</v>
      </c>
      <c r="CF25" s="210"/>
      <c r="CG25" s="210"/>
      <c r="CH25" s="210"/>
      <c r="CI25" s="264">
        <v>1</v>
      </c>
      <c r="CJ25" s="210">
        <v>1</v>
      </c>
      <c r="CK25" s="210"/>
      <c r="CL25" s="210"/>
      <c r="CM25" s="210"/>
      <c r="CN25" s="264">
        <v>1</v>
      </c>
      <c r="CO25" s="210">
        <v>1</v>
      </c>
      <c r="CP25" s="210"/>
      <c r="CQ25" s="210"/>
      <c r="CR25" s="210"/>
      <c r="CS25" s="264">
        <v>1</v>
      </c>
      <c r="CT25" s="210">
        <v>2</v>
      </c>
      <c r="CU25" s="210"/>
      <c r="CV25" s="210"/>
      <c r="CW25" s="210"/>
      <c r="CX25" s="264">
        <v>1</v>
      </c>
      <c r="CY25" s="210">
        <v>2</v>
      </c>
      <c r="CZ25" s="210"/>
      <c r="DA25" s="210"/>
      <c r="DB25" s="210"/>
      <c r="DC25" s="264">
        <v>1</v>
      </c>
      <c r="DD25" s="210"/>
      <c r="DE25" s="210"/>
      <c r="DF25" s="210"/>
      <c r="DG25" s="210"/>
      <c r="DH25" s="264">
        <v>1</v>
      </c>
      <c r="DI25" s="210"/>
      <c r="DJ25" s="210"/>
      <c r="DK25" s="210"/>
      <c r="DL25" s="210"/>
      <c r="DM25" s="264">
        <v>1</v>
      </c>
      <c r="DN25" s="210"/>
      <c r="DO25" s="210"/>
      <c r="DP25" s="210"/>
      <c r="DQ25" s="210"/>
      <c r="DR25" s="264">
        <v>1</v>
      </c>
      <c r="DS25" s="210"/>
      <c r="DT25" s="210"/>
      <c r="DU25" s="210"/>
      <c r="DV25" s="210"/>
      <c r="DW25" s="264">
        <v>1</v>
      </c>
      <c r="DX25" s="210"/>
      <c r="DY25" s="210"/>
      <c r="DZ25" s="210"/>
      <c r="EA25" s="210"/>
      <c r="EB25" s="264">
        <v>1</v>
      </c>
      <c r="EC25" s="210"/>
      <c r="ED25" s="210"/>
      <c r="EE25" s="210"/>
      <c r="EF25" s="210"/>
      <c r="EG25" s="264">
        <v>1</v>
      </c>
      <c r="EH25" s="210">
        <v>2</v>
      </c>
      <c r="EI25" s="210"/>
      <c r="EJ25" s="210"/>
      <c r="EK25" s="210"/>
      <c r="EL25" s="264">
        <v>1</v>
      </c>
      <c r="EM25" s="265"/>
      <c r="EN25" s="265"/>
      <c r="EO25" s="265"/>
      <c r="EP25" s="265"/>
      <c r="EQ25" s="264">
        <v>1</v>
      </c>
      <c r="ER25" s="265"/>
      <c r="ES25" s="265"/>
      <c r="ET25" s="265"/>
      <c r="EU25" s="265"/>
      <c r="EV25" s="264">
        <v>1</v>
      </c>
      <c r="EW25" s="265">
        <v>1.5</v>
      </c>
      <c r="EX25" s="265"/>
      <c r="EY25" s="265"/>
      <c r="EZ25" s="265"/>
      <c r="FA25" s="266">
        <f t="shared" si="7"/>
        <v>0</v>
      </c>
      <c r="FB25" s="37">
        <f t="shared" si="8"/>
        <v>30</v>
      </c>
      <c r="FC25" s="160">
        <f t="shared" si="0"/>
        <v>30</v>
      </c>
      <c r="FD25" s="214">
        <f t="shared" si="3"/>
        <v>25</v>
      </c>
      <c r="FE25" s="214">
        <f t="shared" si="4"/>
        <v>0.5</v>
      </c>
      <c r="FF25" s="214">
        <f t="shared" si="5"/>
        <v>0</v>
      </c>
      <c r="FG25" s="214">
        <f t="shared" si="6"/>
        <v>0</v>
      </c>
      <c r="FH25" s="214">
        <v>93</v>
      </c>
      <c r="FI25" s="214"/>
      <c r="FJ25" s="214"/>
      <c r="FK25" s="214"/>
      <c r="FL25" s="162"/>
      <c r="FM25" s="267"/>
      <c r="FN25" s="268"/>
      <c r="FO25" s="2"/>
      <c r="FP25" s="2"/>
    </row>
    <row r="26" spans="1:172" s="120" customFormat="1" ht="15.75" thickBot="1" x14ac:dyDescent="0.3">
      <c r="A26" s="116" t="s">
        <v>124</v>
      </c>
      <c r="B26" s="44">
        <v>22</v>
      </c>
      <c r="C26" s="43" t="s">
        <v>37</v>
      </c>
      <c r="D26" s="44" t="s">
        <v>38</v>
      </c>
      <c r="E26" s="118">
        <v>43713</v>
      </c>
      <c r="F26" s="119" t="s">
        <v>15</v>
      </c>
      <c r="G26" s="264">
        <v>1</v>
      </c>
      <c r="H26" s="210"/>
      <c r="I26" s="210"/>
      <c r="J26" s="210"/>
      <c r="K26" s="210"/>
      <c r="L26" s="264">
        <v>1</v>
      </c>
      <c r="M26" s="210"/>
      <c r="N26" s="210"/>
      <c r="O26" s="210"/>
      <c r="P26" s="210"/>
      <c r="Q26" s="264">
        <v>1</v>
      </c>
      <c r="R26" s="210">
        <v>2</v>
      </c>
      <c r="S26" s="210">
        <v>1</v>
      </c>
      <c r="T26" s="210"/>
      <c r="U26" s="210"/>
      <c r="V26" s="264">
        <v>1</v>
      </c>
      <c r="W26" s="210">
        <v>2</v>
      </c>
      <c r="X26" s="210"/>
      <c r="Y26" s="210"/>
      <c r="Z26" s="210"/>
      <c r="AA26" s="264">
        <v>1</v>
      </c>
      <c r="AB26" s="210">
        <v>1.25</v>
      </c>
      <c r="AC26" s="210"/>
      <c r="AD26" s="210"/>
      <c r="AE26" s="210"/>
      <c r="AF26" s="264">
        <v>1</v>
      </c>
      <c r="AG26" s="210">
        <v>2</v>
      </c>
      <c r="AH26" s="210">
        <v>0.5</v>
      </c>
      <c r="AI26" s="210"/>
      <c r="AJ26" s="210"/>
      <c r="AK26" s="264">
        <v>1</v>
      </c>
      <c r="AL26" s="210"/>
      <c r="AM26" s="210"/>
      <c r="AN26" s="210"/>
      <c r="AO26" s="210"/>
      <c r="AP26" s="264">
        <v>1</v>
      </c>
      <c r="AQ26" s="210"/>
      <c r="AR26" s="210"/>
      <c r="AS26" s="210"/>
      <c r="AT26" s="210"/>
      <c r="AU26" s="264">
        <v>1</v>
      </c>
      <c r="AV26" s="210">
        <v>2</v>
      </c>
      <c r="AW26" s="210">
        <v>0.5</v>
      </c>
      <c r="AX26" s="210"/>
      <c r="AY26" s="210">
        <v>1.5</v>
      </c>
      <c r="AZ26" s="264">
        <v>1</v>
      </c>
      <c r="BA26" s="210">
        <v>1</v>
      </c>
      <c r="BB26" s="210"/>
      <c r="BC26" s="210"/>
      <c r="BD26" s="210"/>
      <c r="BE26" s="264">
        <v>1</v>
      </c>
      <c r="BF26" s="210">
        <v>1.5</v>
      </c>
      <c r="BG26" s="210"/>
      <c r="BH26" s="210"/>
      <c r="BI26" s="210">
        <v>0.5</v>
      </c>
      <c r="BJ26" s="264">
        <v>1</v>
      </c>
      <c r="BK26" s="210">
        <v>1</v>
      </c>
      <c r="BL26" s="210"/>
      <c r="BM26" s="210"/>
      <c r="BN26" s="210"/>
      <c r="BO26" s="264">
        <v>1</v>
      </c>
      <c r="BP26" s="210">
        <v>2</v>
      </c>
      <c r="BQ26" s="210">
        <v>1</v>
      </c>
      <c r="BR26" s="210"/>
      <c r="BS26" s="210"/>
      <c r="BT26" s="264">
        <v>1</v>
      </c>
      <c r="BU26" s="210">
        <v>1</v>
      </c>
      <c r="BV26" s="210"/>
      <c r="BW26" s="210"/>
      <c r="BX26" s="210"/>
      <c r="BY26" s="264">
        <v>1</v>
      </c>
      <c r="BZ26" s="210"/>
      <c r="CA26" s="210"/>
      <c r="CB26" s="210"/>
      <c r="CC26" s="210"/>
      <c r="CD26" s="264">
        <v>1</v>
      </c>
      <c r="CE26" s="210">
        <v>2</v>
      </c>
      <c r="CF26" s="210"/>
      <c r="CG26" s="210"/>
      <c r="CH26" s="210"/>
      <c r="CI26" s="264">
        <v>1</v>
      </c>
      <c r="CJ26" s="210">
        <v>2</v>
      </c>
      <c r="CK26" s="210"/>
      <c r="CL26" s="210"/>
      <c r="CM26" s="210"/>
      <c r="CN26" s="264">
        <v>1</v>
      </c>
      <c r="CO26" s="210">
        <v>2</v>
      </c>
      <c r="CP26" s="210">
        <v>1</v>
      </c>
      <c r="CQ26" s="210"/>
      <c r="CR26" s="210"/>
      <c r="CS26" s="264">
        <v>1</v>
      </c>
      <c r="CT26" s="210">
        <v>2</v>
      </c>
      <c r="CU26" s="210">
        <v>0.5</v>
      </c>
      <c r="CV26" s="210"/>
      <c r="CW26" s="210"/>
      <c r="CX26" s="264">
        <v>1</v>
      </c>
      <c r="CY26" s="210">
        <v>2</v>
      </c>
      <c r="CZ26" s="210"/>
      <c r="DA26" s="210"/>
      <c r="DB26" s="210"/>
      <c r="DC26" s="264">
        <v>1</v>
      </c>
      <c r="DD26" s="210"/>
      <c r="DE26" s="210"/>
      <c r="DF26" s="210"/>
      <c r="DG26" s="210"/>
      <c r="DH26" s="264">
        <v>1</v>
      </c>
      <c r="DI26" s="210"/>
      <c r="DJ26" s="210"/>
      <c r="DK26" s="210"/>
      <c r="DL26" s="210"/>
      <c r="DM26" s="264">
        <v>1</v>
      </c>
      <c r="DN26" s="210"/>
      <c r="DO26" s="210"/>
      <c r="DP26" s="210"/>
      <c r="DQ26" s="210"/>
      <c r="DR26" s="264">
        <v>1</v>
      </c>
      <c r="DS26" s="210"/>
      <c r="DT26" s="210"/>
      <c r="DU26" s="210"/>
      <c r="DV26" s="210"/>
      <c r="DW26" s="264">
        <v>1</v>
      </c>
      <c r="DX26" s="210"/>
      <c r="DY26" s="210"/>
      <c r="DZ26" s="210"/>
      <c r="EA26" s="210"/>
      <c r="EB26" s="264">
        <v>1</v>
      </c>
      <c r="EC26" s="210"/>
      <c r="ED26" s="210"/>
      <c r="EE26" s="210"/>
      <c r="EF26" s="210"/>
      <c r="EG26" s="264">
        <v>1</v>
      </c>
      <c r="EH26" s="210"/>
      <c r="EI26" s="210"/>
      <c r="EJ26" s="210"/>
      <c r="EK26" s="210"/>
      <c r="EL26" s="264">
        <v>1</v>
      </c>
      <c r="EM26" s="265">
        <v>1</v>
      </c>
      <c r="EN26" s="265"/>
      <c r="EO26" s="265"/>
      <c r="EP26" s="265"/>
      <c r="EQ26" s="264">
        <v>1</v>
      </c>
      <c r="ER26" s="265"/>
      <c r="ES26" s="265"/>
      <c r="ET26" s="265"/>
      <c r="EU26" s="265"/>
      <c r="EV26" s="264">
        <v>1</v>
      </c>
      <c r="EW26" s="265">
        <v>2</v>
      </c>
      <c r="EX26" s="265"/>
      <c r="EY26" s="265"/>
      <c r="EZ26" s="265"/>
      <c r="FA26" s="266">
        <f t="shared" si="7"/>
        <v>0</v>
      </c>
      <c r="FB26" s="37">
        <f t="shared" si="8"/>
        <v>30</v>
      </c>
      <c r="FC26" s="160">
        <f t="shared" si="0"/>
        <v>30</v>
      </c>
      <c r="FD26" s="214">
        <f t="shared" si="3"/>
        <v>28.75</v>
      </c>
      <c r="FE26" s="214">
        <f t="shared" si="4"/>
        <v>4.5</v>
      </c>
      <c r="FF26" s="214">
        <f t="shared" si="5"/>
        <v>0</v>
      </c>
      <c r="FG26" s="214">
        <f t="shared" si="6"/>
        <v>2</v>
      </c>
      <c r="FH26" s="214">
        <v>93</v>
      </c>
      <c r="FI26" s="214"/>
      <c r="FJ26" s="214"/>
      <c r="FK26" s="214"/>
      <c r="FL26" s="162"/>
      <c r="FM26" s="267"/>
      <c r="FN26" s="268"/>
      <c r="FO26" s="2"/>
      <c r="FP26" s="2"/>
    </row>
    <row r="27" spans="1:172" s="120" customFormat="1" ht="15.75" thickBot="1" x14ac:dyDescent="0.3">
      <c r="A27" s="116" t="s">
        <v>124</v>
      </c>
      <c r="B27" s="117">
        <v>23</v>
      </c>
      <c r="C27" s="43" t="s">
        <v>46</v>
      </c>
      <c r="D27" s="44">
        <v>43377960</v>
      </c>
      <c r="E27" s="118">
        <v>43759</v>
      </c>
      <c r="F27" s="119" t="s">
        <v>15</v>
      </c>
      <c r="G27" s="264">
        <v>1</v>
      </c>
      <c r="H27" s="210"/>
      <c r="I27" s="210"/>
      <c r="J27" s="210"/>
      <c r="K27" s="210"/>
      <c r="L27" s="264">
        <v>1</v>
      </c>
      <c r="M27" s="210"/>
      <c r="N27" s="210"/>
      <c r="O27" s="210"/>
      <c r="P27" s="210"/>
      <c r="Q27" s="264">
        <v>1</v>
      </c>
      <c r="R27" s="210"/>
      <c r="S27" s="210"/>
      <c r="T27" s="210"/>
      <c r="U27" s="210"/>
      <c r="V27" s="264">
        <v>1</v>
      </c>
      <c r="W27" s="210"/>
      <c r="X27" s="210"/>
      <c r="Y27" s="210"/>
      <c r="Z27" s="210"/>
      <c r="AA27" s="264">
        <v>1</v>
      </c>
      <c r="AB27" s="210"/>
      <c r="AC27" s="210"/>
      <c r="AD27" s="210"/>
      <c r="AE27" s="210"/>
      <c r="AF27" s="264">
        <v>1</v>
      </c>
      <c r="AG27" s="210"/>
      <c r="AH27" s="210"/>
      <c r="AI27" s="210"/>
      <c r="AJ27" s="210"/>
      <c r="AK27" s="264">
        <v>1</v>
      </c>
      <c r="AL27" s="210"/>
      <c r="AM27" s="210"/>
      <c r="AN27" s="210"/>
      <c r="AO27" s="210"/>
      <c r="AP27" s="264">
        <v>1</v>
      </c>
      <c r="AQ27" s="210"/>
      <c r="AR27" s="210"/>
      <c r="AS27" s="210"/>
      <c r="AT27" s="210"/>
      <c r="AU27" s="264">
        <v>1</v>
      </c>
      <c r="AV27" s="210"/>
      <c r="AW27" s="210"/>
      <c r="AX27" s="210"/>
      <c r="AY27" s="210"/>
      <c r="AZ27" s="264">
        <v>1</v>
      </c>
      <c r="BA27" s="210"/>
      <c r="BB27" s="210"/>
      <c r="BC27" s="210"/>
      <c r="BD27" s="210"/>
      <c r="BE27" s="264">
        <v>1</v>
      </c>
      <c r="BF27" s="210"/>
      <c r="BG27" s="210"/>
      <c r="BH27" s="210"/>
      <c r="BI27" s="210"/>
      <c r="BJ27" s="264">
        <v>1</v>
      </c>
      <c r="BK27" s="210"/>
      <c r="BL27" s="210"/>
      <c r="BM27" s="210"/>
      <c r="BN27" s="210"/>
      <c r="BO27" s="264">
        <v>1</v>
      </c>
      <c r="BP27" s="210">
        <v>2</v>
      </c>
      <c r="BQ27" s="210">
        <v>1</v>
      </c>
      <c r="BR27" s="210"/>
      <c r="BS27" s="210"/>
      <c r="BT27" s="264">
        <v>1</v>
      </c>
      <c r="BU27" s="210">
        <v>2</v>
      </c>
      <c r="BV27" s="210">
        <v>1</v>
      </c>
      <c r="BW27" s="210"/>
      <c r="BX27" s="210"/>
      <c r="BY27" s="264">
        <v>1</v>
      </c>
      <c r="BZ27" s="210"/>
      <c r="CA27" s="210"/>
      <c r="CB27" s="210"/>
      <c r="CC27" s="210"/>
      <c r="CD27" s="264">
        <v>1</v>
      </c>
      <c r="CE27" s="210">
        <v>2</v>
      </c>
      <c r="CF27" s="210">
        <v>1</v>
      </c>
      <c r="CG27" s="210"/>
      <c r="CH27" s="210">
        <v>3</v>
      </c>
      <c r="CI27" s="264">
        <v>1</v>
      </c>
      <c r="CJ27" s="210">
        <v>1.5</v>
      </c>
      <c r="CK27" s="210"/>
      <c r="CL27" s="210"/>
      <c r="CM27" s="210">
        <v>1.5</v>
      </c>
      <c r="CN27" s="264">
        <v>1</v>
      </c>
      <c r="CO27" s="210">
        <v>2</v>
      </c>
      <c r="CP27" s="210">
        <v>2</v>
      </c>
      <c r="CQ27" s="210"/>
      <c r="CR27" s="210">
        <v>4</v>
      </c>
      <c r="CS27" s="264">
        <v>1</v>
      </c>
      <c r="CT27" s="210">
        <v>1</v>
      </c>
      <c r="CU27" s="210"/>
      <c r="CV27" s="210"/>
      <c r="CW27" s="210">
        <v>1</v>
      </c>
      <c r="CX27" s="264">
        <v>1</v>
      </c>
      <c r="CY27" s="210">
        <v>1.5</v>
      </c>
      <c r="CZ27" s="210"/>
      <c r="DA27" s="210"/>
      <c r="DB27" s="210">
        <v>1.5</v>
      </c>
      <c r="DC27" s="264">
        <v>1</v>
      </c>
      <c r="DD27" s="210">
        <v>1</v>
      </c>
      <c r="DE27" s="210"/>
      <c r="DF27" s="210"/>
      <c r="DG27" s="210"/>
      <c r="DH27" s="264">
        <v>1</v>
      </c>
      <c r="DI27" s="210"/>
      <c r="DJ27" s="210"/>
      <c r="DK27" s="210"/>
      <c r="DL27" s="210"/>
      <c r="DM27" s="264">
        <v>1</v>
      </c>
      <c r="DN27" s="210"/>
      <c r="DO27" s="210"/>
      <c r="DP27" s="210"/>
      <c r="DQ27" s="210"/>
      <c r="DR27" s="264">
        <v>1</v>
      </c>
      <c r="DS27" s="210">
        <v>1</v>
      </c>
      <c r="DT27" s="210"/>
      <c r="DU27" s="210"/>
      <c r="DV27" s="210"/>
      <c r="DW27" s="264">
        <v>1</v>
      </c>
      <c r="DX27" s="210"/>
      <c r="DY27" s="210"/>
      <c r="DZ27" s="210"/>
      <c r="EA27" s="210"/>
      <c r="EB27" s="264">
        <v>1</v>
      </c>
      <c r="EC27" s="210">
        <v>2</v>
      </c>
      <c r="ED27" s="210">
        <v>1</v>
      </c>
      <c r="EE27" s="210"/>
      <c r="EF27" s="210"/>
      <c r="EG27" s="264">
        <v>1</v>
      </c>
      <c r="EH27" s="210">
        <v>2</v>
      </c>
      <c r="EI27" s="210">
        <v>1</v>
      </c>
      <c r="EJ27" s="210"/>
      <c r="EK27" s="210"/>
      <c r="EL27" s="264">
        <v>1</v>
      </c>
      <c r="EM27" s="265">
        <v>1</v>
      </c>
      <c r="EN27" s="265"/>
      <c r="EO27" s="265"/>
      <c r="EP27" s="265"/>
      <c r="EQ27" s="264">
        <v>1</v>
      </c>
      <c r="ER27" s="265"/>
      <c r="ES27" s="265"/>
      <c r="ET27" s="265"/>
      <c r="EU27" s="265"/>
      <c r="EV27" s="264">
        <v>1</v>
      </c>
      <c r="EW27" s="265">
        <v>1</v>
      </c>
      <c r="EX27" s="265"/>
      <c r="EY27" s="265"/>
      <c r="EZ27" s="265">
        <v>1</v>
      </c>
      <c r="FA27" s="266">
        <f t="shared" si="7"/>
        <v>0</v>
      </c>
      <c r="FB27" s="37">
        <f t="shared" si="8"/>
        <v>30</v>
      </c>
      <c r="FC27" s="160">
        <f t="shared" si="0"/>
        <v>30</v>
      </c>
      <c r="FD27" s="214">
        <f t="shared" si="3"/>
        <v>20</v>
      </c>
      <c r="FE27" s="214">
        <f t="shared" si="4"/>
        <v>7</v>
      </c>
      <c r="FF27" s="214">
        <f t="shared" si="5"/>
        <v>0</v>
      </c>
      <c r="FG27" s="214">
        <f t="shared" si="6"/>
        <v>12</v>
      </c>
      <c r="FH27" s="214"/>
      <c r="FI27" s="214"/>
      <c r="FJ27" s="214"/>
      <c r="FK27" s="214"/>
      <c r="FL27" s="162"/>
      <c r="FM27" s="267"/>
      <c r="FN27" s="268"/>
      <c r="FO27" s="2"/>
      <c r="FP27" s="2"/>
    </row>
    <row r="28" spans="1:172" s="120" customFormat="1" ht="15.75" thickBot="1" x14ac:dyDescent="0.3">
      <c r="A28" s="116" t="s">
        <v>124</v>
      </c>
      <c r="B28" s="44">
        <v>24</v>
      </c>
      <c r="C28" s="43" t="s">
        <v>47</v>
      </c>
      <c r="D28" s="44">
        <v>80571960</v>
      </c>
      <c r="E28" s="118">
        <v>43771</v>
      </c>
      <c r="F28" s="119" t="s">
        <v>15</v>
      </c>
      <c r="G28" s="264">
        <v>1</v>
      </c>
      <c r="H28" s="210"/>
      <c r="I28" s="210"/>
      <c r="J28" s="210"/>
      <c r="K28" s="210"/>
      <c r="L28" s="264">
        <v>1</v>
      </c>
      <c r="M28" s="210">
        <v>1</v>
      </c>
      <c r="N28" s="210"/>
      <c r="O28" s="210"/>
      <c r="P28" s="210"/>
      <c r="Q28" s="264">
        <v>1</v>
      </c>
      <c r="R28" s="210">
        <v>1</v>
      </c>
      <c r="S28" s="210"/>
      <c r="T28" s="210"/>
      <c r="U28" s="210"/>
      <c r="V28" s="264">
        <v>1</v>
      </c>
      <c r="W28" s="210">
        <v>2</v>
      </c>
      <c r="X28" s="210"/>
      <c r="Y28" s="210"/>
      <c r="Z28" s="210"/>
      <c r="AA28" s="264">
        <v>1</v>
      </c>
      <c r="AB28" s="210">
        <v>1</v>
      </c>
      <c r="AC28" s="210"/>
      <c r="AD28" s="210"/>
      <c r="AE28" s="210"/>
      <c r="AF28" s="264">
        <v>1</v>
      </c>
      <c r="AG28" s="210"/>
      <c r="AH28" s="210"/>
      <c r="AI28" s="210"/>
      <c r="AJ28" s="210"/>
      <c r="AK28" s="264">
        <v>1</v>
      </c>
      <c r="AL28" s="210"/>
      <c r="AM28" s="210"/>
      <c r="AN28" s="210"/>
      <c r="AO28" s="210"/>
      <c r="AP28" s="264">
        <v>1</v>
      </c>
      <c r="AQ28" s="210"/>
      <c r="AR28" s="210"/>
      <c r="AS28" s="210"/>
      <c r="AT28" s="210"/>
      <c r="AU28" s="264">
        <v>1</v>
      </c>
      <c r="AV28" s="210">
        <v>1</v>
      </c>
      <c r="AW28" s="210"/>
      <c r="AX28" s="210"/>
      <c r="AY28" s="210"/>
      <c r="AZ28" s="264">
        <v>1</v>
      </c>
      <c r="BA28" s="210">
        <v>1</v>
      </c>
      <c r="BB28" s="210"/>
      <c r="BC28" s="210"/>
      <c r="BD28" s="210"/>
      <c r="BE28" s="264">
        <v>1</v>
      </c>
      <c r="BF28" s="210">
        <v>2</v>
      </c>
      <c r="BG28" s="210">
        <v>1</v>
      </c>
      <c r="BH28" s="210"/>
      <c r="BI28" s="210"/>
      <c r="BJ28" s="264">
        <v>1</v>
      </c>
      <c r="BK28" s="210">
        <v>2</v>
      </c>
      <c r="BL28" s="210">
        <v>1</v>
      </c>
      <c r="BM28" s="210"/>
      <c r="BN28" s="210"/>
      <c r="BO28" s="264">
        <v>1</v>
      </c>
      <c r="BP28" s="210">
        <v>2</v>
      </c>
      <c r="BQ28" s="210">
        <v>1</v>
      </c>
      <c r="BR28" s="210"/>
      <c r="BS28" s="210"/>
      <c r="BT28" s="264">
        <v>1</v>
      </c>
      <c r="BU28" s="210">
        <v>1.5</v>
      </c>
      <c r="BV28" s="210"/>
      <c r="BW28" s="210"/>
      <c r="BX28" s="210"/>
      <c r="BY28" s="264">
        <v>1</v>
      </c>
      <c r="BZ28" s="210"/>
      <c r="CA28" s="210"/>
      <c r="CB28" s="210"/>
      <c r="CC28" s="210"/>
      <c r="CD28" s="264">
        <v>1</v>
      </c>
      <c r="CE28" s="210">
        <v>1</v>
      </c>
      <c r="CF28" s="210"/>
      <c r="CG28" s="210"/>
      <c r="CH28" s="210"/>
      <c r="CI28" s="264">
        <v>1</v>
      </c>
      <c r="CJ28" s="210">
        <v>1</v>
      </c>
      <c r="CK28" s="210"/>
      <c r="CL28" s="210"/>
      <c r="CM28" s="210"/>
      <c r="CN28" s="264">
        <v>1</v>
      </c>
      <c r="CO28" s="210">
        <v>1</v>
      </c>
      <c r="CP28" s="210"/>
      <c r="CQ28" s="210"/>
      <c r="CR28" s="210"/>
      <c r="CS28" s="264">
        <v>1</v>
      </c>
      <c r="CT28" s="210">
        <v>2</v>
      </c>
      <c r="CU28" s="210"/>
      <c r="CV28" s="210"/>
      <c r="CW28" s="210"/>
      <c r="CX28" s="264">
        <v>1</v>
      </c>
      <c r="CY28" s="210">
        <v>2</v>
      </c>
      <c r="CZ28" s="210"/>
      <c r="DA28" s="210"/>
      <c r="DB28" s="210"/>
      <c r="DC28" s="264">
        <v>1</v>
      </c>
      <c r="DD28" s="210">
        <v>2</v>
      </c>
      <c r="DE28" s="210"/>
      <c r="DF28" s="210"/>
      <c r="DG28" s="210"/>
      <c r="DH28" s="264">
        <v>1</v>
      </c>
      <c r="DI28" s="210"/>
      <c r="DJ28" s="210"/>
      <c r="DK28" s="210"/>
      <c r="DL28" s="210"/>
      <c r="DM28" s="264">
        <v>1</v>
      </c>
      <c r="DN28" s="210"/>
      <c r="DO28" s="210"/>
      <c r="DP28" s="210"/>
      <c r="DQ28" s="210"/>
      <c r="DR28" s="264">
        <v>1</v>
      </c>
      <c r="DS28" s="210"/>
      <c r="DT28" s="210"/>
      <c r="DU28" s="210"/>
      <c r="DV28" s="210"/>
      <c r="DW28" s="264">
        <v>1</v>
      </c>
      <c r="DX28" s="210"/>
      <c r="DY28" s="210"/>
      <c r="DZ28" s="210"/>
      <c r="EA28" s="210"/>
      <c r="EB28" s="264">
        <v>1</v>
      </c>
      <c r="EC28" s="210">
        <v>2</v>
      </c>
      <c r="ED28" s="210">
        <v>1</v>
      </c>
      <c r="EE28" s="210"/>
      <c r="EF28" s="210"/>
      <c r="EG28" s="264">
        <v>1</v>
      </c>
      <c r="EH28" s="210">
        <v>2</v>
      </c>
      <c r="EI28" s="210"/>
      <c r="EJ28" s="210"/>
      <c r="EK28" s="210"/>
      <c r="EL28" s="264">
        <v>1</v>
      </c>
      <c r="EM28" s="265"/>
      <c r="EN28" s="265"/>
      <c r="EO28" s="265"/>
      <c r="EP28" s="265"/>
      <c r="EQ28" s="264">
        <v>1</v>
      </c>
      <c r="ER28" s="265"/>
      <c r="ES28" s="265"/>
      <c r="ET28" s="265"/>
      <c r="EU28" s="265"/>
      <c r="EV28" s="264">
        <v>1</v>
      </c>
      <c r="EW28" s="265">
        <v>1.5</v>
      </c>
      <c r="EX28" s="265"/>
      <c r="EY28" s="265"/>
      <c r="EZ28" s="265"/>
      <c r="FA28" s="266">
        <f t="shared" si="7"/>
        <v>0</v>
      </c>
      <c r="FB28" s="37">
        <f t="shared" si="8"/>
        <v>30</v>
      </c>
      <c r="FC28" s="160">
        <f t="shared" si="0"/>
        <v>30</v>
      </c>
      <c r="FD28" s="214">
        <f t="shared" si="3"/>
        <v>29</v>
      </c>
      <c r="FE28" s="214">
        <f t="shared" si="4"/>
        <v>4</v>
      </c>
      <c r="FF28" s="214">
        <f t="shared" si="5"/>
        <v>0</v>
      </c>
      <c r="FG28" s="214">
        <f t="shared" si="6"/>
        <v>0</v>
      </c>
      <c r="FH28" s="214">
        <v>93</v>
      </c>
      <c r="FI28" s="214"/>
      <c r="FJ28" s="214"/>
      <c r="FK28" s="214"/>
      <c r="FL28" s="162"/>
      <c r="FM28" s="267"/>
      <c r="FN28" s="268"/>
      <c r="FO28" s="2"/>
      <c r="FP28" s="2"/>
    </row>
    <row r="29" spans="1:172" s="120" customFormat="1" ht="15.75" thickBot="1" x14ac:dyDescent="0.3">
      <c r="A29" s="116" t="s">
        <v>124</v>
      </c>
      <c r="B29" s="117">
        <v>25</v>
      </c>
      <c r="C29" s="43" t="s">
        <v>48</v>
      </c>
      <c r="D29" s="44">
        <v>46507146</v>
      </c>
      <c r="E29" s="118">
        <v>43617</v>
      </c>
      <c r="F29" s="119" t="s">
        <v>15</v>
      </c>
      <c r="G29" s="264">
        <v>1</v>
      </c>
      <c r="H29" s="210"/>
      <c r="I29" s="210"/>
      <c r="J29" s="210"/>
      <c r="K29" s="210"/>
      <c r="L29" s="264">
        <v>1</v>
      </c>
      <c r="M29" s="210"/>
      <c r="N29" s="210"/>
      <c r="O29" s="210"/>
      <c r="P29" s="210"/>
      <c r="Q29" s="264">
        <v>1</v>
      </c>
      <c r="R29" s="210"/>
      <c r="S29" s="210"/>
      <c r="T29" s="210"/>
      <c r="U29" s="210"/>
      <c r="V29" s="264">
        <v>1</v>
      </c>
      <c r="W29" s="210">
        <v>1</v>
      </c>
      <c r="X29" s="210"/>
      <c r="Y29" s="210"/>
      <c r="Z29" s="210"/>
      <c r="AA29" s="264">
        <v>1</v>
      </c>
      <c r="AB29" s="210"/>
      <c r="AC29" s="210"/>
      <c r="AD29" s="210"/>
      <c r="AE29" s="210"/>
      <c r="AF29" s="264">
        <v>1</v>
      </c>
      <c r="AG29" s="210"/>
      <c r="AH29" s="210"/>
      <c r="AI29" s="210"/>
      <c r="AJ29" s="210"/>
      <c r="AK29" s="264">
        <v>1</v>
      </c>
      <c r="AL29" s="210"/>
      <c r="AM29" s="210"/>
      <c r="AN29" s="210"/>
      <c r="AO29" s="210"/>
      <c r="AP29" s="264">
        <v>1</v>
      </c>
      <c r="AQ29" s="210"/>
      <c r="AR29" s="210"/>
      <c r="AS29" s="210"/>
      <c r="AT29" s="210"/>
      <c r="AU29" s="264">
        <v>1</v>
      </c>
      <c r="AV29" s="210"/>
      <c r="AW29" s="210"/>
      <c r="AX29" s="210"/>
      <c r="AY29" s="210"/>
      <c r="AZ29" s="264">
        <v>1</v>
      </c>
      <c r="BA29" s="210"/>
      <c r="BB29" s="210"/>
      <c r="BC29" s="210"/>
      <c r="BD29" s="210"/>
      <c r="BE29" s="264">
        <v>1</v>
      </c>
      <c r="BF29" s="210">
        <v>1</v>
      </c>
      <c r="BG29" s="210"/>
      <c r="BH29" s="210"/>
      <c r="BI29" s="210"/>
      <c r="BJ29" s="264">
        <v>1</v>
      </c>
      <c r="BK29" s="210">
        <v>2</v>
      </c>
      <c r="BL29" s="210"/>
      <c r="BM29" s="210"/>
      <c r="BN29" s="210"/>
      <c r="BO29" s="264">
        <v>1</v>
      </c>
      <c r="BP29" s="210">
        <v>2</v>
      </c>
      <c r="BQ29" s="210"/>
      <c r="BR29" s="210"/>
      <c r="BS29" s="210"/>
      <c r="BT29" s="264">
        <v>1</v>
      </c>
      <c r="BU29" s="210"/>
      <c r="BV29" s="210"/>
      <c r="BW29" s="210"/>
      <c r="BX29" s="210"/>
      <c r="BY29" s="264">
        <v>1</v>
      </c>
      <c r="BZ29" s="210"/>
      <c r="CA29" s="210"/>
      <c r="CB29" s="210"/>
      <c r="CC29" s="210"/>
      <c r="CD29" s="264">
        <v>1</v>
      </c>
      <c r="CE29" s="210"/>
      <c r="CF29" s="210"/>
      <c r="CG29" s="210"/>
      <c r="CH29" s="210">
        <v>1</v>
      </c>
      <c r="CI29" s="264">
        <v>1</v>
      </c>
      <c r="CJ29" s="210"/>
      <c r="CK29" s="210"/>
      <c r="CL29" s="210"/>
      <c r="CM29" s="210">
        <v>1</v>
      </c>
      <c r="CN29" s="264">
        <v>1</v>
      </c>
      <c r="CO29" s="210"/>
      <c r="CP29" s="210"/>
      <c r="CQ29" s="210"/>
      <c r="CR29" s="210">
        <v>1</v>
      </c>
      <c r="CS29" s="264">
        <v>1</v>
      </c>
      <c r="CT29" s="210"/>
      <c r="CU29" s="210"/>
      <c r="CV29" s="210"/>
      <c r="CW29" s="210">
        <v>1</v>
      </c>
      <c r="CX29" s="264">
        <v>1</v>
      </c>
      <c r="CY29" s="210"/>
      <c r="CZ29" s="210"/>
      <c r="DA29" s="210"/>
      <c r="DB29" s="210">
        <v>1</v>
      </c>
      <c r="DC29" s="264">
        <v>1</v>
      </c>
      <c r="DD29" s="210"/>
      <c r="DE29" s="210"/>
      <c r="DF29" s="210"/>
      <c r="DG29" s="210">
        <v>1</v>
      </c>
      <c r="DH29" s="264">
        <v>1</v>
      </c>
      <c r="DI29" s="210"/>
      <c r="DJ29" s="210"/>
      <c r="DK29" s="210"/>
      <c r="DL29" s="210"/>
      <c r="DM29" s="264">
        <v>1</v>
      </c>
      <c r="DN29" s="210"/>
      <c r="DO29" s="210"/>
      <c r="DP29" s="210"/>
      <c r="DQ29" s="210">
        <v>1</v>
      </c>
      <c r="DR29" s="264">
        <v>1</v>
      </c>
      <c r="DS29" s="210"/>
      <c r="DT29" s="210"/>
      <c r="DU29" s="210"/>
      <c r="DV29" s="210">
        <v>1</v>
      </c>
      <c r="DW29" s="264">
        <v>1</v>
      </c>
      <c r="DX29" s="210"/>
      <c r="DY29" s="210"/>
      <c r="DZ29" s="210"/>
      <c r="EA29" s="210">
        <v>1</v>
      </c>
      <c r="EB29" s="264">
        <v>1</v>
      </c>
      <c r="EC29" s="210"/>
      <c r="ED29" s="210"/>
      <c r="EE29" s="210"/>
      <c r="EF29" s="210">
        <v>1</v>
      </c>
      <c r="EG29" s="264">
        <v>1</v>
      </c>
      <c r="EH29" s="210"/>
      <c r="EI29" s="210"/>
      <c r="EJ29" s="210"/>
      <c r="EK29" s="210">
        <v>1</v>
      </c>
      <c r="EL29" s="264">
        <v>1</v>
      </c>
      <c r="EM29" s="265"/>
      <c r="EN29" s="265"/>
      <c r="EO29" s="265"/>
      <c r="EP29" s="265">
        <v>1</v>
      </c>
      <c r="EQ29" s="264">
        <v>1</v>
      </c>
      <c r="ER29" s="265"/>
      <c r="ES29" s="265"/>
      <c r="ET29" s="265"/>
      <c r="EU29" s="265"/>
      <c r="EV29" s="264">
        <v>1</v>
      </c>
      <c r="EW29" s="265"/>
      <c r="EX29" s="265"/>
      <c r="EY29" s="265"/>
      <c r="EZ29" s="265"/>
      <c r="FA29" s="266">
        <f t="shared" si="7"/>
        <v>0</v>
      </c>
      <c r="FB29" s="37">
        <f t="shared" si="8"/>
        <v>30</v>
      </c>
      <c r="FC29" s="160">
        <f t="shared" si="0"/>
        <v>30</v>
      </c>
      <c r="FD29" s="214">
        <f t="shared" si="3"/>
        <v>6</v>
      </c>
      <c r="FE29" s="214">
        <f t="shared" si="4"/>
        <v>0</v>
      </c>
      <c r="FF29" s="214">
        <f t="shared" si="5"/>
        <v>0</v>
      </c>
      <c r="FG29" s="214">
        <f t="shared" si="6"/>
        <v>12</v>
      </c>
      <c r="FH29" s="214"/>
      <c r="FI29" s="214"/>
      <c r="FJ29" s="214"/>
      <c r="FK29" s="214"/>
      <c r="FL29" s="162"/>
      <c r="FM29" s="267"/>
      <c r="FN29" s="268"/>
      <c r="FO29" s="2"/>
      <c r="FP29" s="2"/>
    </row>
    <row r="30" spans="1:172" s="120" customFormat="1" ht="15.75" thickBot="1" x14ac:dyDescent="0.3">
      <c r="A30" s="116" t="s">
        <v>124</v>
      </c>
      <c r="B30" s="44">
        <v>26</v>
      </c>
      <c r="C30" s="43" t="s">
        <v>121</v>
      </c>
      <c r="D30" s="44">
        <v>72419632</v>
      </c>
      <c r="E30" s="118">
        <v>44139</v>
      </c>
      <c r="F30" s="119" t="s">
        <v>15</v>
      </c>
      <c r="G30" s="264">
        <v>1</v>
      </c>
      <c r="H30" s="210"/>
      <c r="I30" s="210"/>
      <c r="J30" s="210"/>
      <c r="K30" s="210"/>
      <c r="L30" s="264">
        <v>1</v>
      </c>
      <c r="M30" s="210"/>
      <c r="N30" s="210"/>
      <c r="O30" s="210"/>
      <c r="P30" s="210"/>
      <c r="Q30" s="264">
        <v>1</v>
      </c>
      <c r="R30" s="210"/>
      <c r="S30" s="210"/>
      <c r="T30" s="210"/>
      <c r="U30" s="210"/>
      <c r="V30" s="264">
        <v>1</v>
      </c>
      <c r="W30" s="210"/>
      <c r="X30" s="210"/>
      <c r="Y30" s="210"/>
      <c r="Z30" s="210"/>
      <c r="AA30" s="264">
        <v>1</v>
      </c>
      <c r="AB30" s="210"/>
      <c r="AC30" s="210"/>
      <c r="AD30" s="210"/>
      <c r="AE30" s="210"/>
      <c r="AF30" s="264">
        <v>1</v>
      </c>
      <c r="AG30" s="210"/>
      <c r="AH30" s="210"/>
      <c r="AI30" s="210"/>
      <c r="AJ30" s="210"/>
      <c r="AK30" s="264">
        <v>1</v>
      </c>
      <c r="AL30" s="210"/>
      <c r="AM30" s="210"/>
      <c r="AN30" s="210"/>
      <c r="AO30" s="210"/>
      <c r="AP30" s="264">
        <v>1</v>
      </c>
      <c r="AQ30" s="210"/>
      <c r="AR30" s="210"/>
      <c r="AS30" s="210"/>
      <c r="AT30" s="210"/>
      <c r="AU30" s="264">
        <v>1</v>
      </c>
      <c r="AV30" s="210">
        <v>2</v>
      </c>
      <c r="AW30" s="210">
        <v>1</v>
      </c>
      <c r="AX30" s="210"/>
      <c r="AY30" s="210"/>
      <c r="AZ30" s="264">
        <v>1</v>
      </c>
      <c r="BA30" s="210">
        <v>2</v>
      </c>
      <c r="BB30" s="210">
        <v>1</v>
      </c>
      <c r="BC30" s="210"/>
      <c r="BD30" s="210"/>
      <c r="BE30" s="264">
        <v>1</v>
      </c>
      <c r="BF30" s="210"/>
      <c r="BG30" s="210"/>
      <c r="BH30" s="210"/>
      <c r="BI30" s="210"/>
      <c r="BJ30" s="264">
        <v>1</v>
      </c>
      <c r="BK30" s="210">
        <v>2</v>
      </c>
      <c r="BL30" s="210">
        <v>1</v>
      </c>
      <c r="BM30" s="210"/>
      <c r="BN30" s="210"/>
      <c r="BO30" s="264">
        <v>1</v>
      </c>
      <c r="BP30" s="210">
        <v>2</v>
      </c>
      <c r="BQ30" s="210">
        <v>1</v>
      </c>
      <c r="BR30" s="210"/>
      <c r="BS30" s="210"/>
      <c r="BT30" s="264">
        <v>1</v>
      </c>
      <c r="BU30" s="210">
        <v>2</v>
      </c>
      <c r="BV30" s="210">
        <v>1</v>
      </c>
      <c r="BW30" s="210"/>
      <c r="BX30" s="210"/>
      <c r="BY30" s="264">
        <v>1</v>
      </c>
      <c r="BZ30" s="210"/>
      <c r="CA30" s="210"/>
      <c r="CB30" s="210"/>
      <c r="CC30" s="210"/>
      <c r="CD30" s="264">
        <v>1</v>
      </c>
      <c r="CE30" s="210">
        <v>2</v>
      </c>
      <c r="CF30" s="210">
        <v>1</v>
      </c>
      <c r="CG30" s="210"/>
      <c r="CH30" s="210">
        <v>3</v>
      </c>
      <c r="CI30" s="264">
        <v>1</v>
      </c>
      <c r="CJ30" s="210">
        <v>1.5</v>
      </c>
      <c r="CK30" s="210"/>
      <c r="CL30" s="210"/>
      <c r="CM30" s="210">
        <v>1.5</v>
      </c>
      <c r="CN30" s="264">
        <v>1</v>
      </c>
      <c r="CO30" s="210">
        <v>2</v>
      </c>
      <c r="CP30" s="210">
        <v>2</v>
      </c>
      <c r="CQ30" s="210"/>
      <c r="CR30" s="210">
        <v>4</v>
      </c>
      <c r="CS30" s="264">
        <v>1</v>
      </c>
      <c r="CT30" s="210">
        <v>1</v>
      </c>
      <c r="CU30" s="210"/>
      <c r="CV30" s="210"/>
      <c r="CW30" s="210">
        <v>1</v>
      </c>
      <c r="CX30" s="264">
        <v>1</v>
      </c>
      <c r="CY30" s="210"/>
      <c r="CZ30" s="210"/>
      <c r="DA30" s="210"/>
      <c r="DB30" s="210"/>
      <c r="DC30" s="264">
        <v>1</v>
      </c>
      <c r="DD30" s="210">
        <v>1</v>
      </c>
      <c r="DE30" s="210"/>
      <c r="DF30" s="210"/>
      <c r="DG30" s="210"/>
      <c r="DH30" s="264">
        <v>1</v>
      </c>
      <c r="DI30" s="210"/>
      <c r="DJ30" s="210"/>
      <c r="DK30" s="210"/>
      <c r="DL30" s="210"/>
      <c r="DM30" s="264">
        <v>1</v>
      </c>
      <c r="DN30" s="210"/>
      <c r="DO30" s="210"/>
      <c r="DP30" s="210"/>
      <c r="DQ30" s="210"/>
      <c r="DR30" s="264">
        <v>1</v>
      </c>
      <c r="DS30" s="210">
        <v>1.5</v>
      </c>
      <c r="DT30" s="210"/>
      <c r="DU30" s="210"/>
      <c r="DV30" s="210"/>
      <c r="DW30" s="264">
        <v>1</v>
      </c>
      <c r="DX30" s="210"/>
      <c r="DY30" s="210"/>
      <c r="DZ30" s="210"/>
      <c r="EA30" s="210"/>
      <c r="EB30" s="264">
        <v>1</v>
      </c>
      <c r="EC30" s="210">
        <v>2</v>
      </c>
      <c r="ED30" s="210">
        <v>1</v>
      </c>
      <c r="EE30" s="210"/>
      <c r="EF30" s="210"/>
      <c r="EG30" s="264">
        <v>1</v>
      </c>
      <c r="EH30" s="210"/>
      <c r="EI30" s="210"/>
      <c r="EJ30" s="210"/>
      <c r="EK30" s="210"/>
      <c r="EL30" s="264">
        <v>1</v>
      </c>
      <c r="EM30" s="265"/>
      <c r="EN30" s="265"/>
      <c r="EO30" s="265"/>
      <c r="EP30" s="265"/>
      <c r="EQ30" s="264">
        <v>1</v>
      </c>
      <c r="ER30" s="265"/>
      <c r="ES30" s="265"/>
      <c r="ET30" s="265"/>
      <c r="EU30" s="265"/>
      <c r="EV30" s="264">
        <v>1</v>
      </c>
      <c r="EW30" s="265">
        <v>1</v>
      </c>
      <c r="EX30" s="265"/>
      <c r="EY30" s="265"/>
      <c r="EZ30" s="265">
        <v>1</v>
      </c>
      <c r="FA30" s="266">
        <f t="shared" si="7"/>
        <v>0</v>
      </c>
      <c r="FB30" s="37">
        <f t="shared" si="8"/>
        <v>30</v>
      </c>
      <c r="FC30" s="160">
        <f t="shared" si="0"/>
        <v>30</v>
      </c>
      <c r="FD30" s="214">
        <f t="shared" si="3"/>
        <v>22</v>
      </c>
      <c r="FE30" s="214">
        <f t="shared" si="4"/>
        <v>9</v>
      </c>
      <c r="FF30" s="214">
        <f t="shared" si="5"/>
        <v>0</v>
      </c>
      <c r="FG30" s="214">
        <f t="shared" si="6"/>
        <v>10.5</v>
      </c>
      <c r="FH30" s="214">
        <v>93</v>
      </c>
      <c r="FI30" s="214"/>
      <c r="FJ30" s="214"/>
      <c r="FK30" s="214"/>
      <c r="FL30" s="162"/>
      <c r="FM30" s="267"/>
      <c r="FN30" s="268"/>
      <c r="FO30" s="2"/>
      <c r="FP30" s="2"/>
    </row>
    <row r="31" spans="1:172" s="120" customFormat="1" ht="15.75" thickBot="1" x14ac:dyDescent="0.3">
      <c r="A31" s="116" t="s">
        <v>126</v>
      </c>
      <c r="B31" s="117">
        <v>27</v>
      </c>
      <c r="C31" s="43" t="s">
        <v>53</v>
      </c>
      <c r="D31" s="44">
        <v>48301339</v>
      </c>
      <c r="E31" s="118">
        <v>43617</v>
      </c>
      <c r="F31" s="119" t="s">
        <v>15</v>
      </c>
      <c r="G31" s="264">
        <v>1</v>
      </c>
      <c r="H31" s="210"/>
      <c r="I31" s="210"/>
      <c r="J31" s="210"/>
      <c r="K31" s="210"/>
      <c r="L31" s="264">
        <v>1</v>
      </c>
      <c r="M31" s="210">
        <v>2</v>
      </c>
      <c r="N31" s="210"/>
      <c r="O31" s="210"/>
      <c r="P31" s="210"/>
      <c r="Q31" s="264">
        <v>1</v>
      </c>
      <c r="R31" s="210">
        <v>2</v>
      </c>
      <c r="S31" s="210"/>
      <c r="T31" s="210"/>
      <c r="U31" s="210"/>
      <c r="V31" s="264">
        <v>1</v>
      </c>
      <c r="W31" s="210">
        <v>2</v>
      </c>
      <c r="X31" s="210"/>
      <c r="Y31" s="210"/>
      <c r="Z31" s="210"/>
      <c r="AA31" s="264">
        <v>1</v>
      </c>
      <c r="AB31" s="210"/>
      <c r="AC31" s="210"/>
      <c r="AD31" s="210"/>
      <c r="AE31" s="210"/>
      <c r="AF31" s="264">
        <v>1</v>
      </c>
      <c r="AG31" s="210"/>
      <c r="AH31" s="210"/>
      <c r="AI31" s="210"/>
      <c r="AJ31" s="210"/>
      <c r="AK31" s="264">
        <v>1</v>
      </c>
      <c r="AL31" s="210"/>
      <c r="AM31" s="210"/>
      <c r="AN31" s="210"/>
      <c r="AO31" s="210"/>
      <c r="AP31" s="264">
        <v>1</v>
      </c>
      <c r="AQ31" s="210"/>
      <c r="AR31" s="210"/>
      <c r="AS31" s="210"/>
      <c r="AT31" s="210"/>
      <c r="AU31" s="264">
        <v>1</v>
      </c>
      <c r="AV31" s="210"/>
      <c r="AW31" s="210"/>
      <c r="AX31" s="210"/>
      <c r="AY31" s="210">
        <v>2</v>
      </c>
      <c r="AZ31" s="264">
        <v>1</v>
      </c>
      <c r="BA31" s="210">
        <v>2</v>
      </c>
      <c r="BB31" s="210"/>
      <c r="BC31" s="210"/>
      <c r="BD31" s="210">
        <v>1</v>
      </c>
      <c r="BE31" s="264">
        <v>1</v>
      </c>
      <c r="BF31" s="210"/>
      <c r="BG31" s="210"/>
      <c r="BH31" s="210"/>
      <c r="BI31" s="210">
        <v>2</v>
      </c>
      <c r="BJ31" s="264">
        <v>1</v>
      </c>
      <c r="BK31" s="210">
        <v>2</v>
      </c>
      <c r="BL31" s="210"/>
      <c r="BM31" s="210"/>
      <c r="BN31" s="210">
        <v>1</v>
      </c>
      <c r="BO31" s="264">
        <v>1</v>
      </c>
      <c r="BP31" s="210"/>
      <c r="BQ31" s="210"/>
      <c r="BR31" s="210"/>
      <c r="BS31" s="210">
        <v>2</v>
      </c>
      <c r="BT31" s="264">
        <v>1</v>
      </c>
      <c r="BU31" s="210"/>
      <c r="BV31" s="210"/>
      <c r="BW31" s="210"/>
      <c r="BX31" s="210">
        <v>2</v>
      </c>
      <c r="BY31" s="264">
        <v>1</v>
      </c>
      <c r="BZ31" s="210"/>
      <c r="CA31" s="210"/>
      <c r="CB31" s="210"/>
      <c r="CC31" s="210"/>
      <c r="CD31" s="264">
        <v>1</v>
      </c>
      <c r="CE31" s="210"/>
      <c r="CF31" s="210"/>
      <c r="CG31" s="210"/>
      <c r="CH31" s="210">
        <v>7</v>
      </c>
      <c r="CI31" s="264">
        <v>1</v>
      </c>
      <c r="CJ31" s="210"/>
      <c r="CK31" s="210"/>
      <c r="CL31" s="210"/>
      <c r="CM31" s="210">
        <v>7</v>
      </c>
      <c r="CN31" s="264">
        <v>1</v>
      </c>
      <c r="CO31" s="210"/>
      <c r="CP31" s="210"/>
      <c r="CQ31" s="210"/>
      <c r="CR31" s="210">
        <v>7</v>
      </c>
      <c r="CS31" s="264">
        <v>1</v>
      </c>
      <c r="CT31" s="210"/>
      <c r="CU31" s="210"/>
      <c r="CV31" s="210"/>
      <c r="CW31" s="210">
        <v>7</v>
      </c>
      <c r="CX31" s="264">
        <v>1</v>
      </c>
      <c r="CY31" s="210"/>
      <c r="CZ31" s="210"/>
      <c r="DA31" s="210"/>
      <c r="DB31" s="210">
        <v>7</v>
      </c>
      <c r="DC31" s="264">
        <v>1</v>
      </c>
      <c r="DD31" s="210"/>
      <c r="DE31" s="210"/>
      <c r="DF31" s="210"/>
      <c r="DG31" s="210">
        <v>7</v>
      </c>
      <c r="DH31" s="264">
        <v>1</v>
      </c>
      <c r="DI31" s="210"/>
      <c r="DJ31" s="210"/>
      <c r="DK31" s="210"/>
      <c r="DL31" s="210"/>
      <c r="DM31" s="264">
        <v>1</v>
      </c>
      <c r="DN31" s="210"/>
      <c r="DO31" s="210"/>
      <c r="DP31" s="210"/>
      <c r="DQ31" s="210">
        <v>1</v>
      </c>
      <c r="DR31" s="264">
        <v>1</v>
      </c>
      <c r="DS31" s="210"/>
      <c r="DT31" s="210"/>
      <c r="DU31" s="210"/>
      <c r="DV31" s="210">
        <v>1</v>
      </c>
      <c r="DW31" s="264">
        <v>1</v>
      </c>
      <c r="DX31" s="210"/>
      <c r="DY31" s="210"/>
      <c r="DZ31" s="210"/>
      <c r="EA31" s="210">
        <v>1</v>
      </c>
      <c r="EB31" s="264">
        <v>1</v>
      </c>
      <c r="EC31" s="210"/>
      <c r="ED31" s="210"/>
      <c r="EE31" s="210"/>
      <c r="EF31" s="210">
        <v>1</v>
      </c>
      <c r="EG31" s="264">
        <v>1</v>
      </c>
      <c r="EH31" s="210"/>
      <c r="EI31" s="210"/>
      <c r="EJ31" s="210"/>
      <c r="EK31" s="210"/>
      <c r="EL31" s="264">
        <v>1</v>
      </c>
      <c r="EM31" s="265"/>
      <c r="EN31" s="265"/>
      <c r="EO31" s="265"/>
      <c r="EP31" s="265">
        <v>1</v>
      </c>
      <c r="EQ31" s="264">
        <v>1</v>
      </c>
      <c r="ER31" s="265"/>
      <c r="ES31" s="265"/>
      <c r="ET31" s="265"/>
      <c r="EU31" s="265"/>
      <c r="EV31" s="264">
        <v>1</v>
      </c>
      <c r="EW31" s="265"/>
      <c r="EX31" s="265"/>
      <c r="EY31" s="265"/>
      <c r="EZ31" s="265"/>
      <c r="FA31" s="266">
        <f t="shared" si="7"/>
        <v>0</v>
      </c>
      <c r="FB31" s="37">
        <f t="shared" si="8"/>
        <v>30</v>
      </c>
      <c r="FC31" s="160">
        <f t="shared" si="0"/>
        <v>30</v>
      </c>
      <c r="FD31" s="214">
        <f t="shared" si="3"/>
        <v>10</v>
      </c>
      <c r="FE31" s="214">
        <f t="shared" si="4"/>
        <v>0</v>
      </c>
      <c r="FF31" s="214">
        <f t="shared" si="5"/>
        <v>0</v>
      </c>
      <c r="FG31" s="214">
        <f t="shared" si="6"/>
        <v>57</v>
      </c>
      <c r="FH31" s="214">
        <v>93</v>
      </c>
      <c r="FI31" s="214"/>
      <c r="FJ31" s="214"/>
      <c r="FK31" s="214"/>
      <c r="FL31" s="162"/>
      <c r="FM31" s="267"/>
      <c r="FN31" s="268"/>
      <c r="FO31" s="2"/>
      <c r="FP31" s="2"/>
    </row>
    <row r="32" spans="1:172" s="120" customFormat="1" ht="15.75" thickBot="1" x14ac:dyDescent="0.3">
      <c r="A32" s="116" t="s">
        <v>125</v>
      </c>
      <c r="B32" s="44">
        <v>28</v>
      </c>
      <c r="C32" s="43" t="s">
        <v>54</v>
      </c>
      <c r="D32" s="44">
        <v>18138160</v>
      </c>
      <c r="E32" s="118">
        <v>43617</v>
      </c>
      <c r="F32" s="119" t="s">
        <v>15</v>
      </c>
      <c r="G32" s="264">
        <v>1</v>
      </c>
      <c r="H32" s="210"/>
      <c r="I32" s="210"/>
      <c r="J32" s="210"/>
      <c r="K32" s="210"/>
      <c r="L32" s="264">
        <v>0</v>
      </c>
      <c r="M32" s="210"/>
      <c r="N32" s="210"/>
      <c r="O32" s="210"/>
      <c r="P32" s="210"/>
      <c r="Q32" s="264">
        <v>1</v>
      </c>
      <c r="R32" s="210">
        <v>2</v>
      </c>
      <c r="S32" s="210">
        <v>1</v>
      </c>
      <c r="T32" s="210"/>
      <c r="U32" s="210"/>
      <c r="V32" s="264">
        <v>1</v>
      </c>
      <c r="W32" s="210">
        <v>2</v>
      </c>
      <c r="X32" s="210">
        <v>1</v>
      </c>
      <c r="Y32" s="210"/>
      <c r="Z32" s="210"/>
      <c r="AA32" s="264">
        <v>1</v>
      </c>
      <c r="AB32" s="210">
        <v>2</v>
      </c>
      <c r="AC32" s="210">
        <v>1</v>
      </c>
      <c r="AD32" s="210"/>
      <c r="AE32" s="210"/>
      <c r="AF32" s="264">
        <v>1</v>
      </c>
      <c r="AG32" s="210">
        <v>2</v>
      </c>
      <c r="AH32" s="210">
        <v>1</v>
      </c>
      <c r="AI32" s="210"/>
      <c r="AJ32" s="210"/>
      <c r="AK32" s="264">
        <v>1</v>
      </c>
      <c r="AL32" s="210"/>
      <c r="AM32" s="210"/>
      <c r="AN32" s="210"/>
      <c r="AO32" s="210"/>
      <c r="AP32" s="264">
        <v>0.83</v>
      </c>
      <c r="AQ32" s="210"/>
      <c r="AR32" s="210"/>
      <c r="AS32" s="210"/>
      <c r="AT32" s="210"/>
      <c r="AU32" s="264">
        <v>1</v>
      </c>
      <c r="AV32" s="210">
        <v>2</v>
      </c>
      <c r="AW32" s="210">
        <v>1</v>
      </c>
      <c r="AX32" s="210"/>
      <c r="AY32" s="210"/>
      <c r="AZ32" s="264">
        <v>1</v>
      </c>
      <c r="BA32" s="210">
        <v>2</v>
      </c>
      <c r="BB32" s="210">
        <v>1</v>
      </c>
      <c r="BC32" s="210"/>
      <c r="BD32" s="210"/>
      <c r="BE32" s="264">
        <v>1</v>
      </c>
      <c r="BF32" s="210">
        <v>0.25</v>
      </c>
      <c r="BG32" s="210"/>
      <c r="BH32" s="210"/>
      <c r="BI32" s="210"/>
      <c r="BJ32" s="264">
        <v>1</v>
      </c>
      <c r="BK32" s="210">
        <v>0.25</v>
      </c>
      <c r="BL32" s="210"/>
      <c r="BM32" s="210"/>
      <c r="BN32" s="210"/>
      <c r="BO32" s="264">
        <v>1</v>
      </c>
      <c r="BP32" s="210"/>
      <c r="BQ32" s="210"/>
      <c r="BR32" s="210"/>
      <c r="BS32" s="210"/>
      <c r="BT32" s="264">
        <v>1</v>
      </c>
      <c r="BU32" s="210"/>
      <c r="BV32" s="210"/>
      <c r="BW32" s="210"/>
      <c r="BX32" s="210"/>
      <c r="BY32" s="264">
        <v>1</v>
      </c>
      <c r="BZ32" s="210"/>
      <c r="CA32" s="210"/>
      <c r="CB32" s="210"/>
      <c r="CC32" s="210"/>
      <c r="CD32" s="264">
        <v>1</v>
      </c>
      <c r="CE32" s="210"/>
      <c r="CF32" s="210"/>
      <c r="CG32" s="210"/>
      <c r="CH32" s="210"/>
      <c r="CI32" s="264">
        <v>1</v>
      </c>
      <c r="CJ32" s="210"/>
      <c r="CK32" s="210"/>
      <c r="CL32" s="210"/>
      <c r="CM32" s="210"/>
      <c r="CN32" s="264">
        <v>1</v>
      </c>
      <c r="CO32" s="210"/>
      <c r="CP32" s="210"/>
      <c r="CQ32" s="210"/>
      <c r="CR32" s="210"/>
      <c r="CS32" s="264">
        <v>1</v>
      </c>
      <c r="CT32" s="210"/>
      <c r="CU32" s="210"/>
      <c r="CV32" s="210"/>
      <c r="CW32" s="210"/>
      <c r="CX32" s="264">
        <v>1</v>
      </c>
      <c r="CY32" s="210"/>
      <c r="CZ32" s="210"/>
      <c r="DA32" s="210"/>
      <c r="DB32" s="210"/>
      <c r="DC32" s="264">
        <v>1</v>
      </c>
      <c r="DD32" s="210"/>
      <c r="DE32" s="210"/>
      <c r="DF32" s="210"/>
      <c r="DG32" s="210"/>
      <c r="DH32" s="264">
        <v>1</v>
      </c>
      <c r="DI32" s="210"/>
      <c r="DJ32" s="210"/>
      <c r="DK32" s="210"/>
      <c r="DL32" s="210"/>
      <c r="DM32" s="264">
        <v>1</v>
      </c>
      <c r="DN32" s="210"/>
      <c r="DO32" s="210"/>
      <c r="DP32" s="210"/>
      <c r="DQ32" s="210"/>
      <c r="DR32" s="264">
        <v>1</v>
      </c>
      <c r="DS32" s="210"/>
      <c r="DT32" s="210"/>
      <c r="DU32" s="210"/>
      <c r="DV32" s="210"/>
      <c r="DW32" s="264">
        <v>1</v>
      </c>
      <c r="DX32" s="210"/>
      <c r="DY32" s="210"/>
      <c r="DZ32" s="210"/>
      <c r="EA32" s="210"/>
      <c r="EB32" s="264">
        <v>1</v>
      </c>
      <c r="EC32" s="210">
        <v>0.5</v>
      </c>
      <c r="ED32" s="210"/>
      <c r="EE32" s="210"/>
      <c r="EF32" s="210"/>
      <c r="EG32" s="264">
        <v>1</v>
      </c>
      <c r="EH32" s="210"/>
      <c r="EI32" s="210"/>
      <c r="EJ32" s="210"/>
      <c r="EK32" s="210"/>
      <c r="EL32" s="264">
        <v>1</v>
      </c>
      <c r="EM32" s="265"/>
      <c r="EN32" s="265"/>
      <c r="EO32" s="265"/>
      <c r="EP32" s="265"/>
      <c r="EQ32" s="264">
        <v>1</v>
      </c>
      <c r="ER32" s="265"/>
      <c r="ES32" s="265"/>
      <c r="ET32" s="265"/>
      <c r="EU32" s="265"/>
      <c r="EV32" s="264">
        <v>1</v>
      </c>
      <c r="EW32" s="265">
        <v>2</v>
      </c>
      <c r="EX32" s="265">
        <v>1</v>
      </c>
      <c r="EY32" s="265"/>
      <c r="EZ32" s="265"/>
      <c r="FA32" s="266">
        <f t="shared" si="7"/>
        <v>1</v>
      </c>
      <c r="FB32" s="37">
        <f t="shared" si="8"/>
        <v>29.83</v>
      </c>
      <c r="FC32" s="160">
        <f t="shared" si="0"/>
        <v>28.83</v>
      </c>
      <c r="FD32" s="214">
        <f t="shared" si="3"/>
        <v>15</v>
      </c>
      <c r="FE32" s="214">
        <f t="shared" si="4"/>
        <v>7</v>
      </c>
      <c r="FF32" s="214">
        <f t="shared" si="5"/>
        <v>0</v>
      </c>
      <c r="FG32" s="214">
        <f t="shared" si="6"/>
        <v>0</v>
      </c>
      <c r="FH32" s="214">
        <v>93</v>
      </c>
      <c r="FI32" s="214"/>
      <c r="FJ32" s="214"/>
      <c r="FK32" s="214"/>
      <c r="FL32" s="162"/>
      <c r="FM32" s="267"/>
      <c r="FN32" s="268"/>
      <c r="FO32" s="2"/>
      <c r="FP32" s="2"/>
    </row>
    <row r="33" spans="1:172" s="120" customFormat="1" ht="15.75" thickBot="1" x14ac:dyDescent="0.3">
      <c r="A33" s="116" t="s">
        <v>124</v>
      </c>
      <c r="B33" s="117">
        <v>29</v>
      </c>
      <c r="C33" s="43" t="s">
        <v>56</v>
      </c>
      <c r="D33" s="44">
        <v>47036371</v>
      </c>
      <c r="E33" s="118">
        <v>43771</v>
      </c>
      <c r="F33" s="119" t="s">
        <v>15</v>
      </c>
      <c r="G33" s="264">
        <v>1</v>
      </c>
      <c r="H33" s="210"/>
      <c r="I33" s="210"/>
      <c r="J33" s="210"/>
      <c r="K33" s="210"/>
      <c r="L33" s="264">
        <v>1</v>
      </c>
      <c r="M33" s="210"/>
      <c r="N33" s="210"/>
      <c r="O33" s="210"/>
      <c r="P33" s="210">
        <v>1</v>
      </c>
      <c r="Q33" s="264">
        <v>1</v>
      </c>
      <c r="R33" s="210"/>
      <c r="S33" s="210"/>
      <c r="T33" s="210"/>
      <c r="U33" s="210">
        <v>1</v>
      </c>
      <c r="V33" s="264">
        <v>1</v>
      </c>
      <c r="W33" s="210"/>
      <c r="X33" s="210"/>
      <c r="Y33" s="210"/>
      <c r="Z33" s="210">
        <v>1</v>
      </c>
      <c r="AA33" s="264">
        <v>1</v>
      </c>
      <c r="AB33" s="210"/>
      <c r="AC33" s="210"/>
      <c r="AD33" s="210"/>
      <c r="AE33" s="210">
        <v>1</v>
      </c>
      <c r="AF33" s="264">
        <v>1</v>
      </c>
      <c r="AG33" s="210"/>
      <c r="AH33" s="210"/>
      <c r="AI33" s="210"/>
      <c r="AJ33" s="210">
        <v>1</v>
      </c>
      <c r="AK33" s="264">
        <v>1</v>
      </c>
      <c r="AL33" s="210"/>
      <c r="AM33" s="210"/>
      <c r="AN33" s="210"/>
      <c r="AO33" s="210"/>
      <c r="AP33" s="264">
        <v>1</v>
      </c>
      <c r="AQ33" s="210"/>
      <c r="AR33" s="210"/>
      <c r="AS33" s="210"/>
      <c r="AT33" s="210"/>
      <c r="AU33" s="264">
        <v>1</v>
      </c>
      <c r="AV33" s="210">
        <v>2</v>
      </c>
      <c r="AW33" s="210">
        <v>2</v>
      </c>
      <c r="AX33" s="210"/>
      <c r="AY33" s="210">
        <v>8</v>
      </c>
      <c r="AZ33" s="264">
        <v>1</v>
      </c>
      <c r="BA33" s="210">
        <v>2</v>
      </c>
      <c r="BB33" s="210">
        <v>2</v>
      </c>
      <c r="BC33" s="210"/>
      <c r="BD33" s="210">
        <v>8</v>
      </c>
      <c r="BE33" s="264">
        <v>1</v>
      </c>
      <c r="BF33" s="210">
        <v>2</v>
      </c>
      <c r="BG33" s="210">
        <v>2</v>
      </c>
      <c r="BH33" s="210"/>
      <c r="BI33" s="210">
        <v>8</v>
      </c>
      <c r="BJ33" s="264">
        <v>1</v>
      </c>
      <c r="BK33" s="210">
        <v>2</v>
      </c>
      <c r="BL33" s="210">
        <v>2</v>
      </c>
      <c r="BM33" s="210"/>
      <c r="BN33" s="210">
        <v>8</v>
      </c>
      <c r="BO33" s="264">
        <v>1</v>
      </c>
      <c r="BP33" s="210"/>
      <c r="BQ33" s="210"/>
      <c r="BR33" s="210"/>
      <c r="BS33" s="210">
        <v>7</v>
      </c>
      <c r="BT33" s="264">
        <v>1</v>
      </c>
      <c r="BU33" s="210"/>
      <c r="BV33" s="210"/>
      <c r="BW33" s="210"/>
      <c r="BX33" s="210">
        <v>7</v>
      </c>
      <c r="BY33" s="264">
        <v>1</v>
      </c>
      <c r="BZ33" s="210"/>
      <c r="CA33" s="210"/>
      <c r="CB33" s="210"/>
      <c r="CC33" s="210"/>
      <c r="CD33" s="264">
        <v>1</v>
      </c>
      <c r="CE33" s="210"/>
      <c r="CF33" s="210"/>
      <c r="CG33" s="210"/>
      <c r="CH33" s="210">
        <v>1</v>
      </c>
      <c r="CI33" s="264">
        <v>1</v>
      </c>
      <c r="CJ33" s="210"/>
      <c r="CK33" s="210"/>
      <c r="CL33" s="210"/>
      <c r="CM33" s="210">
        <v>1</v>
      </c>
      <c r="CN33" s="264">
        <v>1</v>
      </c>
      <c r="CO33" s="210"/>
      <c r="CP33" s="210"/>
      <c r="CQ33" s="210"/>
      <c r="CR33" s="210">
        <v>1</v>
      </c>
      <c r="CS33" s="264">
        <v>1</v>
      </c>
      <c r="CT33" s="210"/>
      <c r="CU33" s="210"/>
      <c r="CV33" s="210"/>
      <c r="CW33" s="210">
        <v>1</v>
      </c>
      <c r="CX33" s="264">
        <v>1</v>
      </c>
      <c r="CY33" s="210"/>
      <c r="CZ33" s="210"/>
      <c r="DA33" s="210"/>
      <c r="DB33" s="210">
        <v>1</v>
      </c>
      <c r="DC33" s="264">
        <v>1</v>
      </c>
      <c r="DD33" s="210"/>
      <c r="DE33" s="210"/>
      <c r="DF33" s="210"/>
      <c r="DG33" s="210">
        <v>1</v>
      </c>
      <c r="DH33" s="264">
        <v>1</v>
      </c>
      <c r="DI33" s="210"/>
      <c r="DJ33" s="210"/>
      <c r="DK33" s="210"/>
      <c r="DL33" s="210"/>
      <c r="DM33" s="264">
        <v>1</v>
      </c>
      <c r="DN33" s="210"/>
      <c r="DO33" s="210"/>
      <c r="DP33" s="210"/>
      <c r="DQ33" s="210"/>
      <c r="DR33" s="264">
        <v>1</v>
      </c>
      <c r="DS33" s="210"/>
      <c r="DT33" s="210"/>
      <c r="DU33" s="210"/>
      <c r="DV33" s="210"/>
      <c r="DW33" s="264">
        <v>1</v>
      </c>
      <c r="DX33" s="210"/>
      <c r="DY33" s="210"/>
      <c r="DZ33" s="210"/>
      <c r="EA33" s="210"/>
      <c r="EB33" s="264">
        <v>1</v>
      </c>
      <c r="EC33" s="210"/>
      <c r="ED33" s="210"/>
      <c r="EE33" s="210"/>
      <c r="EF33" s="210"/>
      <c r="EG33" s="264">
        <v>1</v>
      </c>
      <c r="EH33" s="210"/>
      <c r="EI33" s="210"/>
      <c r="EJ33" s="210"/>
      <c r="EK33" s="210">
        <v>1</v>
      </c>
      <c r="EL33" s="264">
        <v>1</v>
      </c>
      <c r="EM33" s="265"/>
      <c r="EN33" s="265"/>
      <c r="EO33" s="265"/>
      <c r="EP33" s="265"/>
      <c r="EQ33" s="264">
        <v>1</v>
      </c>
      <c r="ER33" s="265"/>
      <c r="ES33" s="265"/>
      <c r="ET33" s="265"/>
      <c r="EU33" s="265"/>
      <c r="EV33" s="264">
        <v>1</v>
      </c>
      <c r="EW33" s="265"/>
      <c r="EX33" s="265"/>
      <c r="EY33" s="265"/>
      <c r="EZ33" s="265">
        <v>7</v>
      </c>
      <c r="FA33" s="266">
        <f t="shared" si="7"/>
        <v>0</v>
      </c>
      <c r="FB33" s="37">
        <f t="shared" si="8"/>
        <v>30</v>
      </c>
      <c r="FC33" s="160">
        <f t="shared" si="0"/>
        <v>30</v>
      </c>
      <c r="FD33" s="214">
        <f t="shared" si="3"/>
        <v>8</v>
      </c>
      <c r="FE33" s="214">
        <f t="shared" si="4"/>
        <v>8</v>
      </c>
      <c r="FF33" s="214">
        <f t="shared" si="5"/>
        <v>0</v>
      </c>
      <c r="FG33" s="214">
        <f t="shared" si="6"/>
        <v>65</v>
      </c>
      <c r="FH33" s="214">
        <v>93</v>
      </c>
      <c r="FI33" s="214"/>
      <c r="FJ33" s="214"/>
      <c r="FK33" s="214"/>
      <c r="FL33" s="162"/>
      <c r="FM33" s="267"/>
      <c r="FN33" s="268"/>
      <c r="FO33" s="2"/>
      <c r="FP33" s="2"/>
    </row>
    <row r="34" spans="1:172" s="120" customFormat="1" ht="15.75" thickBot="1" x14ac:dyDescent="0.3">
      <c r="A34" s="116" t="s">
        <v>126</v>
      </c>
      <c r="B34" s="44">
        <v>30</v>
      </c>
      <c r="C34" s="43" t="s">
        <v>57</v>
      </c>
      <c r="D34" s="44">
        <v>76468131</v>
      </c>
      <c r="E34" s="118">
        <v>43617</v>
      </c>
      <c r="F34" s="119" t="s">
        <v>15</v>
      </c>
      <c r="G34" s="264">
        <v>1</v>
      </c>
      <c r="H34" s="210"/>
      <c r="I34" s="210"/>
      <c r="J34" s="210"/>
      <c r="K34" s="210"/>
      <c r="L34" s="264">
        <v>1</v>
      </c>
      <c r="M34" s="210"/>
      <c r="N34" s="210"/>
      <c r="O34" s="210"/>
      <c r="P34" s="210">
        <v>1</v>
      </c>
      <c r="Q34" s="264">
        <v>1</v>
      </c>
      <c r="R34" s="210"/>
      <c r="S34" s="210"/>
      <c r="T34" s="210"/>
      <c r="U34" s="210">
        <v>1</v>
      </c>
      <c r="V34" s="264">
        <v>1</v>
      </c>
      <c r="W34" s="210"/>
      <c r="X34" s="210"/>
      <c r="Y34" s="210"/>
      <c r="Z34" s="210">
        <v>1</v>
      </c>
      <c r="AA34" s="264">
        <v>1</v>
      </c>
      <c r="AB34" s="210"/>
      <c r="AC34" s="210"/>
      <c r="AD34" s="210"/>
      <c r="AE34" s="210">
        <v>1</v>
      </c>
      <c r="AF34" s="264">
        <v>1</v>
      </c>
      <c r="AG34" s="210"/>
      <c r="AH34" s="210"/>
      <c r="AI34" s="210"/>
      <c r="AJ34" s="210">
        <v>1</v>
      </c>
      <c r="AK34" s="264">
        <v>1</v>
      </c>
      <c r="AL34" s="210"/>
      <c r="AM34" s="210"/>
      <c r="AN34" s="210"/>
      <c r="AO34" s="210"/>
      <c r="AP34" s="264">
        <v>1</v>
      </c>
      <c r="AQ34" s="210"/>
      <c r="AR34" s="210"/>
      <c r="AS34" s="210"/>
      <c r="AT34" s="210"/>
      <c r="AU34" s="264">
        <v>1</v>
      </c>
      <c r="AV34" s="210">
        <v>1</v>
      </c>
      <c r="AW34" s="210"/>
      <c r="AX34" s="210"/>
      <c r="AY34" s="210"/>
      <c r="AZ34" s="264">
        <v>1</v>
      </c>
      <c r="BA34" s="210">
        <v>2</v>
      </c>
      <c r="BB34" s="210">
        <v>1</v>
      </c>
      <c r="BC34" s="210"/>
      <c r="BD34" s="210"/>
      <c r="BE34" s="264">
        <v>1</v>
      </c>
      <c r="BF34" s="210">
        <v>2</v>
      </c>
      <c r="BG34" s="210">
        <v>1</v>
      </c>
      <c r="BH34" s="210"/>
      <c r="BI34" s="210"/>
      <c r="BJ34" s="264">
        <v>1</v>
      </c>
      <c r="BK34" s="210">
        <v>2</v>
      </c>
      <c r="BL34" s="210">
        <v>1</v>
      </c>
      <c r="BM34" s="210"/>
      <c r="BN34" s="210"/>
      <c r="BO34" s="264">
        <v>1</v>
      </c>
      <c r="BP34" s="210">
        <v>2</v>
      </c>
      <c r="BQ34" s="210"/>
      <c r="BR34" s="210"/>
      <c r="BS34" s="210"/>
      <c r="BT34" s="264">
        <v>1</v>
      </c>
      <c r="BU34" s="210"/>
      <c r="BV34" s="210"/>
      <c r="BW34" s="210"/>
      <c r="BX34" s="210"/>
      <c r="BY34" s="264">
        <v>1</v>
      </c>
      <c r="BZ34" s="210"/>
      <c r="CA34" s="210"/>
      <c r="CB34" s="210"/>
      <c r="CC34" s="210"/>
      <c r="CD34" s="264">
        <v>1</v>
      </c>
      <c r="CE34" s="210">
        <v>1</v>
      </c>
      <c r="CF34" s="210"/>
      <c r="CG34" s="210"/>
      <c r="CH34" s="210"/>
      <c r="CI34" s="264">
        <v>1</v>
      </c>
      <c r="CJ34" s="210">
        <v>0.25</v>
      </c>
      <c r="CK34" s="210"/>
      <c r="CL34" s="210"/>
      <c r="CM34" s="210"/>
      <c r="CN34" s="264">
        <v>1</v>
      </c>
      <c r="CO34" s="210">
        <v>2</v>
      </c>
      <c r="CP34" s="210">
        <v>0.25</v>
      </c>
      <c r="CQ34" s="210"/>
      <c r="CR34" s="210"/>
      <c r="CS34" s="264">
        <v>1</v>
      </c>
      <c r="CT34" s="210">
        <v>0.25</v>
      </c>
      <c r="CU34" s="210"/>
      <c r="CV34" s="210"/>
      <c r="CW34" s="210"/>
      <c r="CX34" s="264">
        <v>1</v>
      </c>
      <c r="CY34" s="210">
        <v>0.25</v>
      </c>
      <c r="CZ34" s="210"/>
      <c r="DA34" s="210"/>
      <c r="DB34" s="210"/>
      <c r="DC34" s="264">
        <v>1</v>
      </c>
      <c r="DD34" s="210">
        <v>0.5</v>
      </c>
      <c r="DE34" s="210"/>
      <c r="DF34" s="210"/>
      <c r="DG34" s="210"/>
      <c r="DH34" s="264">
        <v>1</v>
      </c>
      <c r="DI34" s="210"/>
      <c r="DJ34" s="210"/>
      <c r="DK34" s="210"/>
      <c r="DL34" s="210"/>
      <c r="DM34" s="264">
        <v>1</v>
      </c>
      <c r="DN34" s="210"/>
      <c r="DO34" s="210"/>
      <c r="DP34" s="210"/>
      <c r="DQ34" s="210">
        <v>7</v>
      </c>
      <c r="DR34" s="264">
        <v>1</v>
      </c>
      <c r="DS34" s="210"/>
      <c r="DT34" s="210"/>
      <c r="DU34" s="210"/>
      <c r="DV34" s="210">
        <v>7</v>
      </c>
      <c r="DW34" s="264">
        <v>1</v>
      </c>
      <c r="DX34" s="210"/>
      <c r="DY34" s="210"/>
      <c r="DZ34" s="210"/>
      <c r="EA34" s="210">
        <v>7</v>
      </c>
      <c r="EB34" s="264">
        <v>1</v>
      </c>
      <c r="EC34" s="210"/>
      <c r="ED34" s="210"/>
      <c r="EE34" s="210"/>
      <c r="EF34" s="210">
        <v>7</v>
      </c>
      <c r="EG34" s="264">
        <v>1</v>
      </c>
      <c r="EH34" s="210"/>
      <c r="EI34" s="210"/>
      <c r="EJ34" s="210"/>
      <c r="EK34" s="210">
        <v>7</v>
      </c>
      <c r="EL34" s="264">
        <v>1</v>
      </c>
      <c r="EM34" s="265"/>
      <c r="EN34" s="265"/>
      <c r="EO34" s="265"/>
      <c r="EP34" s="265">
        <v>7</v>
      </c>
      <c r="EQ34" s="264">
        <v>1</v>
      </c>
      <c r="ER34" s="265"/>
      <c r="ES34" s="265"/>
      <c r="ET34" s="265"/>
      <c r="EU34" s="265"/>
      <c r="EV34" s="264">
        <v>1</v>
      </c>
      <c r="EW34" s="265"/>
      <c r="EX34" s="265"/>
      <c r="EY34" s="265"/>
      <c r="EZ34" s="265">
        <v>1</v>
      </c>
      <c r="FA34" s="266">
        <f t="shared" si="7"/>
        <v>0</v>
      </c>
      <c r="FB34" s="37">
        <f t="shared" si="8"/>
        <v>30</v>
      </c>
      <c r="FC34" s="160">
        <f t="shared" si="0"/>
        <v>30</v>
      </c>
      <c r="FD34" s="214">
        <f t="shared" si="3"/>
        <v>13.25</v>
      </c>
      <c r="FE34" s="214">
        <f t="shared" si="4"/>
        <v>3.25</v>
      </c>
      <c r="FF34" s="214">
        <f t="shared" si="5"/>
        <v>0</v>
      </c>
      <c r="FG34" s="214">
        <f t="shared" si="6"/>
        <v>48</v>
      </c>
      <c r="FH34" s="214"/>
      <c r="FI34" s="214"/>
      <c r="FJ34" s="214"/>
      <c r="FK34" s="214"/>
      <c r="FL34" s="162"/>
      <c r="FM34" s="267"/>
      <c r="FN34" s="268"/>
      <c r="FO34" s="2"/>
      <c r="FP34" s="2"/>
    </row>
    <row r="35" spans="1:172" s="120" customFormat="1" ht="16.5" customHeight="1" thickBot="1" x14ac:dyDescent="0.3">
      <c r="A35" s="116" t="s">
        <v>124</v>
      </c>
      <c r="B35" s="117">
        <v>31</v>
      </c>
      <c r="C35" s="43" t="s">
        <v>58</v>
      </c>
      <c r="D35" s="44">
        <v>18021602</v>
      </c>
      <c r="E35" s="118">
        <v>43617</v>
      </c>
      <c r="F35" s="119" t="s">
        <v>15</v>
      </c>
      <c r="G35" s="264">
        <v>1</v>
      </c>
      <c r="H35" s="210"/>
      <c r="I35" s="210"/>
      <c r="J35" s="210"/>
      <c r="K35" s="210"/>
      <c r="L35" s="264">
        <v>1</v>
      </c>
      <c r="M35" s="210"/>
      <c r="N35" s="210"/>
      <c r="O35" s="210"/>
      <c r="P35" s="210"/>
      <c r="Q35" s="264">
        <v>1</v>
      </c>
      <c r="R35" s="210"/>
      <c r="S35" s="210"/>
      <c r="T35" s="210"/>
      <c r="U35" s="210"/>
      <c r="V35" s="264">
        <v>1</v>
      </c>
      <c r="W35" s="210"/>
      <c r="X35" s="210"/>
      <c r="Y35" s="210"/>
      <c r="Z35" s="210"/>
      <c r="AA35" s="264">
        <v>1</v>
      </c>
      <c r="AB35" s="210"/>
      <c r="AC35" s="210"/>
      <c r="AD35" s="210"/>
      <c r="AE35" s="210"/>
      <c r="AF35" s="264">
        <v>1</v>
      </c>
      <c r="AG35" s="210"/>
      <c r="AH35" s="210"/>
      <c r="AI35" s="210"/>
      <c r="AJ35" s="210"/>
      <c r="AK35" s="264">
        <v>1</v>
      </c>
      <c r="AL35" s="210"/>
      <c r="AM35" s="210"/>
      <c r="AN35" s="210"/>
      <c r="AO35" s="210"/>
      <c r="AP35" s="264">
        <v>1</v>
      </c>
      <c r="AQ35" s="210"/>
      <c r="AR35" s="210"/>
      <c r="AS35" s="210"/>
      <c r="AT35" s="210"/>
      <c r="AU35" s="264">
        <v>1</v>
      </c>
      <c r="AV35" s="210"/>
      <c r="AW35" s="210"/>
      <c r="AX35" s="210"/>
      <c r="AY35" s="210"/>
      <c r="AZ35" s="264">
        <v>1</v>
      </c>
      <c r="BA35" s="210"/>
      <c r="BB35" s="210"/>
      <c r="BC35" s="210"/>
      <c r="BD35" s="210"/>
      <c r="BE35" s="264">
        <v>1</v>
      </c>
      <c r="BF35" s="210"/>
      <c r="BG35" s="210"/>
      <c r="BH35" s="210"/>
      <c r="BI35" s="210"/>
      <c r="BJ35" s="264">
        <v>1</v>
      </c>
      <c r="BK35" s="210"/>
      <c r="BL35" s="210"/>
      <c r="BM35" s="210"/>
      <c r="BN35" s="210"/>
      <c r="BO35" s="264">
        <v>1</v>
      </c>
      <c r="BP35" s="210"/>
      <c r="BQ35" s="210"/>
      <c r="BR35" s="210"/>
      <c r="BS35" s="210"/>
      <c r="BT35" s="264">
        <v>0.25</v>
      </c>
      <c r="BU35" s="210"/>
      <c r="BV35" s="210"/>
      <c r="BW35" s="210"/>
      <c r="BX35" s="210"/>
      <c r="BY35" s="264">
        <v>0.88</v>
      </c>
      <c r="BZ35" s="210"/>
      <c r="CA35" s="210"/>
      <c r="CB35" s="210"/>
      <c r="CC35" s="210"/>
      <c r="CD35" s="264">
        <v>1</v>
      </c>
      <c r="CE35" s="210"/>
      <c r="CF35" s="210"/>
      <c r="CG35" s="210"/>
      <c r="CH35" s="210"/>
      <c r="CI35" s="264">
        <v>1</v>
      </c>
      <c r="CJ35" s="210"/>
      <c r="CK35" s="210"/>
      <c r="CL35" s="210"/>
      <c r="CM35" s="210"/>
      <c r="CN35" s="264">
        <v>1</v>
      </c>
      <c r="CO35" s="210"/>
      <c r="CP35" s="210"/>
      <c r="CQ35" s="210"/>
      <c r="CR35" s="210"/>
      <c r="CS35" s="264">
        <v>1</v>
      </c>
      <c r="CT35" s="210"/>
      <c r="CU35" s="210"/>
      <c r="CV35" s="210"/>
      <c r="CW35" s="210"/>
      <c r="CX35" s="264">
        <v>1</v>
      </c>
      <c r="CY35" s="210"/>
      <c r="CZ35" s="210"/>
      <c r="DA35" s="210"/>
      <c r="DB35" s="210"/>
      <c r="DC35" s="264">
        <v>1</v>
      </c>
      <c r="DD35" s="210"/>
      <c r="DE35" s="210"/>
      <c r="DF35" s="210"/>
      <c r="DG35" s="210"/>
      <c r="DH35" s="264">
        <v>1</v>
      </c>
      <c r="DI35" s="210"/>
      <c r="DJ35" s="210"/>
      <c r="DK35" s="210"/>
      <c r="DL35" s="210"/>
      <c r="DM35" s="264">
        <v>1</v>
      </c>
      <c r="DN35" s="210"/>
      <c r="DO35" s="210"/>
      <c r="DP35" s="210"/>
      <c r="DQ35" s="210"/>
      <c r="DR35" s="264">
        <v>1</v>
      </c>
      <c r="DS35" s="210"/>
      <c r="DT35" s="210"/>
      <c r="DU35" s="210"/>
      <c r="DV35" s="210"/>
      <c r="DW35" s="264">
        <v>1</v>
      </c>
      <c r="DX35" s="210"/>
      <c r="DY35" s="210"/>
      <c r="DZ35" s="210"/>
      <c r="EA35" s="210"/>
      <c r="EB35" s="264">
        <v>1</v>
      </c>
      <c r="EC35" s="210"/>
      <c r="ED35" s="210"/>
      <c r="EE35" s="210"/>
      <c r="EF35" s="210"/>
      <c r="EG35" s="264">
        <v>1</v>
      </c>
      <c r="EH35" s="210"/>
      <c r="EI35" s="210"/>
      <c r="EJ35" s="210"/>
      <c r="EK35" s="210"/>
      <c r="EL35" s="264">
        <v>1</v>
      </c>
      <c r="EM35" s="265"/>
      <c r="EN35" s="265"/>
      <c r="EO35" s="265"/>
      <c r="EP35" s="265"/>
      <c r="EQ35" s="264">
        <v>1</v>
      </c>
      <c r="ER35" s="265"/>
      <c r="ES35" s="265"/>
      <c r="ET35" s="265"/>
      <c r="EU35" s="265"/>
      <c r="EV35" s="264">
        <v>1</v>
      </c>
      <c r="EW35" s="265"/>
      <c r="EX35" s="265"/>
      <c r="EY35" s="265"/>
      <c r="EZ35" s="265"/>
      <c r="FA35" s="266">
        <f t="shared" si="7"/>
        <v>0</v>
      </c>
      <c r="FB35" s="37">
        <f t="shared" si="8"/>
        <v>29.130000000000003</v>
      </c>
      <c r="FC35" s="160">
        <f t="shared" si="0"/>
        <v>29.130000000000003</v>
      </c>
      <c r="FD35" s="214">
        <f t="shared" si="3"/>
        <v>0</v>
      </c>
      <c r="FE35" s="214">
        <f t="shared" si="4"/>
        <v>0</v>
      </c>
      <c r="FF35" s="214">
        <f t="shared" si="5"/>
        <v>0</v>
      </c>
      <c r="FG35" s="214">
        <f t="shared" si="6"/>
        <v>0</v>
      </c>
      <c r="FH35" s="214">
        <v>93</v>
      </c>
      <c r="FI35" s="214"/>
      <c r="FJ35" s="214"/>
      <c r="FK35" s="214"/>
      <c r="FL35" s="162"/>
      <c r="FM35" s="267"/>
      <c r="FN35" s="268"/>
      <c r="FO35" s="2"/>
      <c r="FP35" s="2"/>
    </row>
    <row r="36" spans="1:172" s="120" customFormat="1" ht="15.75" thickBot="1" x14ac:dyDescent="0.3">
      <c r="A36" s="116" t="s">
        <v>124</v>
      </c>
      <c r="B36" s="44">
        <v>32</v>
      </c>
      <c r="C36" s="43" t="s">
        <v>60</v>
      </c>
      <c r="D36" s="44">
        <v>40816865</v>
      </c>
      <c r="E36" s="118">
        <v>43617</v>
      </c>
      <c r="F36" s="119" t="s">
        <v>15</v>
      </c>
      <c r="G36" s="264">
        <v>1</v>
      </c>
      <c r="H36" s="210"/>
      <c r="I36" s="210"/>
      <c r="J36" s="210"/>
      <c r="K36" s="210"/>
      <c r="L36" s="264">
        <v>1</v>
      </c>
      <c r="M36" s="210">
        <v>1</v>
      </c>
      <c r="N36" s="210"/>
      <c r="O36" s="210"/>
      <c r="P36" s="210"/>
      <c r="Q36" s="264">
        <v>1</v>
      </c>
      <c r="R36" s="210">
        <v>2</v>
      </c>
      <c r="S36" s="210">
        <v>1</v>
      </c>
      <c r="T36" s="210"/>
      <c r="U36" s="210"/>
      <c r="V36" s="264">
        <v>1</v>
      </c>
      <c r="W36" s="210">
        <v>2</v>
      </c>
      <c r="X36" s="210">
        <v>1</v>
      </c>
      <c r="Y36" s="210"/>
      <c r="Z36" s="210"/>
      <c r="AA36" s="264">
        <v>1</v>
      </c>
      <c r="AB36" s="210">
        <v>2</v>
      </c>
      <c r="AC36" s="210">
        <v>1</v>
      </c>
      <c r="AD36" s="210"/>
      <c r="AE36" s="210"/>
      <c r="AF36" s="264">
        <v>1</v>
      </c>
      <c r="AG36" s="210">
        <v>2</v>
      </c>
      <c r="AH36" s="210">
        <v>1</v>
      </c>
      <c r="AI36" s="210"/>
      <c r="AJ36" s="210"/>
      <c r="AK36" s="264">
        <v>1</v>
      </c>
      <c r="AL36" s="210"/>
      <c r="AM36" s="210"/>
      <c r="AN36" s="210"/>
      <c r="AO36" s="210"/>
      <c r="AP36" s="264">
        <v>1</v>
      </c>
      <c r="AQ36" s="210"/>
      <c r="AR36" s="210"/>
      <c r="AS36" s="210"/>
      <c r="AT36" s="210"/>
      <c r="AU36" s="264">
        <v>1</v>
      </c>
      <c r="AV36" s="210">
        <v>1</v>
      </c>
      <c r="AW36" s="210"/>
      <c r="AX36" s="210"/>
      <c r="AY36" s="210">
        <v>1</v>
      </c>
      <c r="AZ36" s="264">
        <v>1</v>
      </c>
      <c r="BA36" s="210">
        <v>1</v>
      </c>
      <c r="BB36" s="210"/>
      <c r="BC36" s="210"/>
      <c r="BD36" s="210">
        <v>1</v>
      </c>
      <c r="BE36" s="264">
        <v>1</v>
      </c>
      <c r="BF36" s="210">
        <v>0.5</v>
      </c>
      <c r="BG36" s="210"/>
      <c r="BH36" s="210"/>
      <c r="BI36" s="210">
        <v>0.5</v>
      </c>
      <c r="BJ36" s="264">
        <v>1</v>
      </c>
      <c r="BK36" s="210"/>
      <c r="BL36" s="210"/>
      <c r="BM36" s="210"/>
      <c r="BN36" s="210"/>
      <c r="BO36" s="264">
        <v>1</v>
      </c>
      <c r="BP36" s="210">
        <v>2</v>
      </c>
      <c r="BQ36" s="210">
        <v>2</v>
      </c>
      <c r="BR36" s="210"/>
      <c r="BS36" s="210"/>
      <c r="BT36" s="264">
        <v>1</v>
      </c>
      <c r="BU36" s="210">
        <v>1</v>
      </c>
      <c r="BV36" s="210"/>
      <c r="BW36" s="210"/>
      <c r="BX36" s="210">
        <v>1</v>
      </c>
      <c r="BY36" s="264">
        <v>1</v>
      </c>
      <c r="BZ36" s="210"/>
      <c r="CA36" s="210"/>
      <c r="CB36" s="210"/>
      <c r="CC36" s="210"/>
      <c r="CD36" s="264">
        <v>1</v>
      </c>
      <c r="CE36" s="210">
        <v>2</v>
      </c>
      <c r="CF36" s="210">
        <v>0.5</v>
      </c>
      <c r="CG36" s="210"/>
      <c r="CH36" s="210"/>
      <c r="CI36" s="264">
        <v>1</v>
      </c>
      <c r="CJ36" s="210">
        <v>2</v>
      </c>
      <c r="CK36" s="210"/>
      <c r="CL36" s="210"/>
      <c r="CM36" s="210"/>
      <c r="CN36" s="264">
        <v>1</v>
      </c>
      <c r="CO36" s="210">
        <v>2</v>
      </c>
      <c r="CP36" s="210">
        <v>1</v>
      </c>
      <c r="CQ36" s="210"/>
      <c r="CR36" s="210"/>
      <c r="CS36" s="264">
        <v>1</v>
      </c>
      <c r="CT36" s="210">
        <v>2</v>
      </c>
      <c r="CU36" s="210">
        <v>1</v>
      </c>
      <c r="CV36" s="210"/>
      <c r="CW36" s="210"/>
      <c r="CX36" s="264">
        <v>1</v>
      </c>
      <c r="CY36" s="210"/>
      <c r="CZ36" s="210"/>
      <c r="DA36" s="210"/>
      <c r="DB36" s="210"/>
      <c r="DC36" s="264">
        <v>1</v>
      </c>
      <c r="DD36" s="210">
        <v>2</v>
      </c>
      <c r="DE36" s="210"/>
      <c r="DF36" s="210"/>
      <c r="DG36" s="210"/>
      <c r="DH36" s="264">
        <v>1</v>
      </c>
      <c r="DI36" s="210"/>
      <c r="DJ36" s="210"/>
      <c r="DK36" s="210"/>
      <c r="DL36" s="210"/>
      <c r="DM36" s="264">
        <v>1</v>
      </c>
      <c r="DN36" s="210">
        <v>2</v>
      </c>
      <c r="DO36" s="210"/>
      <c r="DP36" s="210"/>
      <c r="DQ36" s="210">
        <v>2</v>
      </c>
      <c r="DR36" s="264">
        <v>1</v>
      </c>
      <c r="DS36" s="210"/>
      <c r="DT36" s="210"/>
      <c r="DU36" s="210"/>
      <c r="DV36" s="210"/>
      <c r="DW36" s="264">
        <v>1</v>
      </c>
      <c r="DX36" s="210"/>
      <c r="DY36" s="210"/>
      <c r="DZ36" s="210"/>
      <c r="EA36" s="210"/>
      <c r="EB36" s="264">
        <v>1</v>
      </c>
      <c r="EC36" s="210"/>
      <c r="ED36" s="210"/>
      <c r="EE36" s="210"/>
      <c r="EF36" s="210"/>
      <c r="EG36" s="264">
        <v>1</v>
      </c>
      <c r="EH36" s="210"/>
      <c r="EI36" s="210"/>
      <c r="EJ36" s="210"/>
      <c r="EK36" s="210"/>
      <c r="EL36" s="264">
        <v>1</v>
      </c>
      <c r="EM36" s="265">
        <v>1</v>
      </c>
      <c r="EN36" s="265"/>
      <c r="EO36" s="265"/>
      <c r="EP36" s="265"/>
      <c r="EQ36" s="264">
        <v>1</v>
      </c>
      <c r="ER36" s="265"/>
      <c r="ES36" s="265"/>
      <c r="ET36" s="265"/>
      <c r="EU36" s="265"/>
      <c r="EV36" s="264">
        <v>1</v>
      </c>
      <c r="EW36" s="265">
        <v>2</v>
      </c>
      <c r="EX36" s="265"/>
      <c r="EY36" s="265"/>
      <c r="EZ36" s="265"/>
      <c r="FA36" s="266">
        <f t="shared" si="7"/>
        <v>0</v>
      </c>
      <c r="FB36" s="37">
        <f t="shared" si="8"/>
        <v>30</v>
      </c>
      <c r="FC36" s="160">
        <f t="shared" si="0"/>
        <v>30</v>
      </c>
      <c r="FD36" s="214">
        <f t="shared" si="3"/>
        <v>29.5</v>
      </c>
      <c r="FE36" s="214">
        <f t="shared" si="4"/>
        <v>8.5</v>
      </c>
      <c r="FF36" s="214">
        <f t="shared" si="5"/>
        <v>0</v>
      </c>
      <c r="FG36" s="214">
        <f t="shared" si="6"/>
        <v>5.5</v>
      </c>
      <c r="FH36" s="214">
        <v>93</v>
      </c>
      <c r="FI36" s="214"/>
      <c r="FJ36" s="214"/>
      <c r="FK36" s="214"/>
      <c r="FL36" s="162"/>
      <c r="FM36" s="267"/>
      <c r="FN36" s="268"/>
      <c r="FO36" s="2"/>
      <c r="FP36" s="2"/>
    </row>
    <row r="37" spans="1:172" s="120" customFormat="1" ht="15.75" thickBot="1" x14ac:dyDescent="0.3">
      <c r="A37" s="116"/>
      <c r="B37" s="117">
        <v>33</v>
      </c>
      <c r="C37" s="43" t="s">
        <v>160</v>
      </c>
      <c r="D37" s="44">
        <v>74567846</v>
      </c>
      <c r="E37" s="118">
        <v>44333</v>
      </c>
      <c r="F37" s="119" t="s">
        <v>15</v>
      </c>
      <c r="G37" s="264"/>
      <c r="H37" s="210"/>
      <c r="I37" s="210"/>
      <c r="J37" s="210"/>
      <c r="K37" s="210"/>
      <c r="L37" s="264"/>
      <c r="M37" s="210"/>
      <c r="N37" s="210"/>
      <c r="O37" s="210"/>
      <c r="P37" s="210"/>
      <c r="Q37" s="264"/>
      <c r="R37" s="210"/>
      <c r="S37" s="210"/>
      <c r="T37" s="210"/>
      <c r="U37" s="210"/>
      <c r="V37" s="264"/>
      <c r="W37" s="210"/>
      <c r="X37" s="210"/>
      <c r="Y37" s="210"/>
      <c r="Z37" s="210"/>
      <c r="AA37" s="264"/>
      <c r="AB37" s="210"/>
      <c r="AC37" s="210"/>
      <c r="AD37" s="210"/>
      <c r="AE37" s="210"/>
      <c r="AF37" s="264"/>
      <c r="AG37" s="210"/>
      <c r="AH37" s="210"/>
      <c r="AI37" s="210"/>
      <c r="AJ37" s="210"/>
      <c r="AK37" s="264"/>
      <c r="AL37" s="210"/>
      <c r="AM37" s="210"/>
      <c r="AN37" s="210"/>
      <c r="AO37" s="210"/>
      <c r="AP37" s="264"/>
      <c r="AQ37" s="210"/>
      <c r="AR37" s="210"/>
      <c r="AS37" s="210"/>
      <c r="AT37" s="210"/>
      <c r="AU37" s="264"/>
      <c r="AV37" s="210"/>
      <c r="AW37" s="210"/>
      <c r="AX37" s="210"/>
      <c r="AY37" s="210"/>
      <c r="AZ37" s="264"/>
      <c r="BA37" s="210"/>
      <c r="BB37" s="210"/>
      <c r="BC37" s="210"/>
      <c r="BD37" s="210"/>
      <c r="BE37" s="264"/>
      <c r="BF37" s="210"/>
      <c r="BG37" s="210"/>
      <c r="BH37" s="210"/>
      <c r="BI37" s="210"/>
      <c r="BJ37" s="264"/>
      <c r="BK37" s="210"/>
      <c r="BL37" s="210"/>
      <c r="BM37" s="210"/>
      <c r="BN37" s="210"/>
      <c r="BO37" s="264"/>
      <c r="BP37" s="210"/>
      <c r="BQ37" s="210"/>
      <c r="BR37" s="210"/>
      <c r="BS37" s="210"/>
      <c r="BT37" s="264"/>
      <c r="BU37" s="210"/>
      <c r="BV37" s="210"/>
      <c r="BW37" s="210"/>
      <c r="BX37" s="210"/>
      <c r="BY37" s="264"/>
      <c r="BZ37" s="210"/>
      <c r="CA37" s="210"/>
      <c r="CB37" s="210"/>
      <c r="CC37" s="210"/>
      <c r="CD37" s="264"/>
      <c r="CE37" s="210"/>
      <c r="CF37" s="210"/>
      <c r="CG37" s="210"/>
      <c r="CH37" s="210"/>
      <c r="CI37" s="264"/>
      <c r="CJ37" s="210"/>
      <c r="CK37" s="210"/>
      <c r="CL37" s="210"/>
      <c r="CM37" s="210"/>
      <c r="CN37" s="264"/>
      <c r="CO37" s="210"/>
      <c r="CP37" s="210"/>
      <c r="CQ37" s="210"/>
      <c r="CR37" s="210"/>
      <c r="CS37" s="264"/>
      <c r="CT37" s="210"/>
      <c r="CU37" s="210"/>
      <c r="CV37" s="210"/>
      <c r="CW37" s="210"/>
      <c r="CX37" s="264"/>
      <c r="CY37" s="210"/>
      <c r="CZ37" s="210"/>
      <c r="DA37" s="210"/>
      <c r="DB37" s="210"/>
      <c r="DC37" s="264"/>
      <c r="DD37" s="210"/>
      <c r="DE37" s="210"/>
      <c r="DF37" s="210"/>
      <c r="DG37" s="210"/>
      <c r="DH37" s="264"/>
      <c r="DI37" s="210"/>
      <c r="DJ37" s="210"/>
      <c r="DK37" s="210"/>
      <c r="DL37" s="210"/>
      <c r="DM37" s="264">
        <v>1</v>
      </c>
      <c r="DN37" s="210">
        <v>0.5</v>
      </c>
      <c r="DO37" s="210"/>
      <c r="DP37" s="210"/>
      <c r="DQ37" s="210"/>
      <c r="DR37" s="264">
        <v>1</v>
      </c>
      <c r="DS37" s="210"/>
      <c r="DT37" s="210"/>
      <c r="DU37" s="210"/>
      <c r="DV37" s="210"/>
      <c r="DW37" s="264">
        <v>1</v>
      </c>
      <c r="DX37" s="210"/>
      <c r="DY37" s="210"/>
      <c r="DZ37" s="210"/>
      <c r="EA37" s="210"/>
      <c r="EB37" s="264">
        <v>1</v>
      </c>
      <c r="EC37" s="210"/>
      <c r="ED37" s="210"/>
      <c r="EE37" s="210"/>
      <c r="EF37" s="210"/>
      <c r="EG37" s="264">
        <v>1</v>
      </c>
      <c r="EH37" s="210"/>
      <c r="EI37" s="210"/>
      <c r="EJ37" s="210"/>
      <c r="EK37" s="210"/>
      <c r="EL37" s="264">
        <v>1</v>
      </c>
      <c r="EM37" s="265"/>
      <c r="EN37" s="265"/>
      <c r="EO37" s="265"/>
      <c r="EP37" s="265"/>
      <c r="EQ37" s="264">
        <v>1</v>
      </c>
      <c r="ER37" s="265"/>
      <c r="ES37" s="265"/>
      <c r="ET37" s="265"/>
      <c r="EU37" s="265"/>
      <c r="EV37" s="264">
        <v>0</v>
      </c>
      <c r="EW37" s="265"/>
      <c r="EX37" s="265"/>
      <c r="EY37" s="265"/>
      <c r="EZ37" s="265"/>
      <c r="FA37" s="266"/>
      <c r="FB37" s="37">
        <f t="shared" si="8"/>
        <v>13</v>
      </c>
      <c r="FC37" s="160">
        <f t="shared" si="0"/>
        <v>13</v>
      </c>
      <c r="FD37" s="214">
        <f t="shared" si="3"/>
        <v>0.5</v>
      </c>
      <c r="FE37" s="214">
        <f t="shared" si="4"/>
        <v>0</v>
      </c>
      <c r="FF37" s="214">
        <f t="shared" si="5"/>
        <v>0</v>
      </c>
      <c r="FG37" s="214">
        <f t="shared" si="6"/>
        <v>0</v>
      </c>
      <c r="FH37" s="214"/>
      <c r="FI37" s="214"/>
      <c r="FJ37" s="214"/>
      <c r="FK37" s="214"/>
      <c r="FL37" s="162"/>
      <c r="FM37" s="267"/>
      <c r="FN37" s="268"/>
      <c r="FO37" s="2"/>
      <c r="FP37" s="2"/>
    </row>
    <row r="38" spans="1:172" s="120" customFormat="1" ht="15.75" thickBot="1" x14ac:dyDescent="0.3">
      <c r="A38" s="116" t="s">
        <v>126</v>
      </c>
      <c r="B38" s="44">
        <v>34</v>
      </c>
      <c r="C38" s="43" t="s">
        <v>61</v>
      </c>
      <c r="D38" s="44">
        <v>45582179</v>
      </c>
      <c r="E38" s="118">
        <v>43617</v>
      </c>
      <c r="F38" s="119" t="s">
        <v>15</v>
      </c>
      <c r="G38" s="264">
        <v>1</v>
      </c>
      <c r="H38" s="210"/>
      <c r="I38" s="210"/>
      <c r="J38" s="210"/>
      <c r="K38" s="210"/>
      <c r="L38" s="264">
        <v>1</v>
      </c>
      <c r="M38" s="210">
        <v>2</v>
      </c>
      <c r="N38" s="210">
        <v>1</v>
      </c>
      <c r="O38" s="210"/>
      <c r="P38" s="210"/>
      <c r="Q38" s="264">
        <v>1</v>
      </c>
      <c r="R38" s="210">
        <v>2</v>
      </c>
      <c r="S38" s="210"/>
      <c r="T38" s="210"/>
      <c r="U38" s="210"/>
      <c r="V38" s="264">
        <v>1</v>
      </c>
      <c r="W38" s="210">
        <v>1</v>
      </c>
      <c r="X38" s="210"/>
      <c r="Y38" s="210"/>
      <c r="Z38" s="210"/>
      <c r="AA38" s="264">
        <v>1</v>
      </c>
      <c r="AB38" s="210">
        <v>2</v>
      </c>
      <c r="AC38" s="210">
        <v>1</v>
      </c>
      <c r="AD38" s="210"/>
      <c r="AE38" s="210"/>
      <c r="AF38" s="264">
        <v>1</v>
      </c>
      <c r="AG38" s="210">
        <v>1</v>
      </c>
      <c r="AH38" s="210"/>
      <c r="AI38" s="210"/>
      <c r="AJ38" s="210"/>
      <c r="AK38" s="264">
        <v>1</v>
      </c>
      <c r="AL38" s="210"/>
      <c r="AM38" s="210"/>
      <c r="AN38" s="210"/>
      <c r="AO38" s="210"/>
      <c r="AP38" s="264">
        <v>1</v>
      </c>
      <c r="AQ38" s="210"/>
      <c r="AR38" s="210"/>
      <c r="AS38" s="210"/>
      <c r="AT38" s="210"/>
      <c r="AU38" s="264">
        <v>1</v>
      </c>
      <c r="AV38" s="210">
        <v>1</v>
      </c>
      <c r="AW38" s="210"/>
      <c r="AX38" s="210"/>
      <c r="AY38" s="210"/>
      <c r="AZ38" s="264">
        <v>1</v>
      </c>
      <c r="BA38" s="210">
        <v>2</v>
      </c>
      <c r="BB38" s="210">
        <v>1</v>
      </c>
      <c r="BC38" s="210"/>
      <c r="BD38" s="210"/>
      <c r="BE38" s="264">
        <v>1</v>
      </c>
      <c r="BF38" s="210">
        <v>1</v>
      </c>
      <c r="BG38" s="210"/>
      <c r="BH38" s="210"/>
      <c r="BI38" s="210"/>
      <c r="BJ38" s="264">
        <v>1</v>
      </c>
      <c r="BK38" s="210"/>
      <c r="BL38" s="210"/>
      <c r="BM38" s="210"/>
      <c r="BN38" s="210"/>
      <c r="BO38" s="264">
        <v>1</v>
      </c>
      <c r="BP38" s="210">
        <v>1</v>
      </c>
      <c r="BQ38" s="210"/>
      <c r="BR38" s="210"/>
      <c r="BS38" s="210"/>
      <c r="BT38" s="264">
        <v>1</v>
      </c>
      <c r="BU38" s="210">
        <v>2</v>
      </c>
      <c r="BV38" s="210">
        <v>1</v>
      </c>
      <c r="BW38" s="210"/>
      <c r="BX38" s="210"/>
      <c r="BY38" s="264">
        <v>1</v>
      </c>
      <c r="BZ38" s="210"/>
      <c r="CA38" s="210"/>
      <c r="CB38" s="210"/>
      <c r="CC38" s="210"/>
      <c r="CD38" s="264">
        <v>1</v>
      </c>
      <c r="CE38" s="210">
        <v>2</v>
      </c>
      <c r="CF38" s="210"/>
      <c r="CG38" s="210"/>
      <c r="CH38" s="210"/>
      <c r="CI38" s="264">
        <v>1</v>
      </c>
      <c r="CJ38" s="210">
        <v>2</v>
      </c>
      <c r="CK38" s="210"/>
      <c r="CL38" s="210"/>
      <c r="CM38" s="210"/>
      <c r="CN38" s="264">
        <v>1</v>
      </c>
      <c r="CO38" s="210"/>
      <c r="CP38" s="210"/>
      <c r="CQ38" s="210"/>
      <c r="CR38" s="210"/>
      <c r="CS38" s="264">
        <v>1</v>
      </c>
      <c r="CT38" s="210"/>
      <c r="CU38" s="210"/>
      <c r="CV38" s="210"/>
      <c r="CW38" s="210"/>
      <c r="CX38" s="264">
        <v>1</v>
      </c>
      <c r="CY38" s="210">
        <v>1</v>
      </c>
      <c r="CZ38" s="210"/>
      <c r="DA38" s="210"/>
      <c r="DB38" s="210"/>
      <c r="DC38" s="264">
        <v>1</v>
      </c>
      <c r="DD38" s="210">
        <v>1</v>
      </c>
      <c r="DE38" s="210"/>
      <c r="DF38" s="210"/>
      <c r="DG38" s="210"/>
      <c r="DH38" s="264">
        <v>1</v>
      </c>
      <c r="DI38" s="210"/>
      <c r="DJ38" s="210"/>
      <c r="DK38" s="210"/>
      <c r="DL38" s="210"/>
      <c r="DM38" s="264">
        <v>1</v>
      </c>
      <c r="DN38" s="210"/>
      <c r="DO38" s="210"/>
      <c r="DP38" s="210"/>
      <c r="DQ38" s="210"/>
      <c r="DR38" s="264">
        <v>1</v>
      </c>
      <c r="DS38" s="210">
        <v>1</v>
      </c>
      <c r="DT38" s="210"/>
      <c r="DU38" s="210"/>
      <c r="DV38" s="210"/>
      <c r="DW38" s="264">
        <v>1</v>
      </c>
      <c r="DX38" s="210"/>
      <c r="DY38" s="210"/>
      <c r="DZ38" s="210"/>
      <c r="EA38" s="210"/>
      <c r="EB38" s="264">
        <v>1</v>
      </c>
      <c r="EC38" s="210">
        <v>2</v>
      </c>
      <c r="ED38" s="210"/>
      <c r="EE38" s="210"/>
      <c r="EF38" s="210"/>
      <c r="EG38" s="264">
        <v>1</v>
      </c>
      <c r="EH38" s="210">
        <v>2</v>
      </c>
      <c r="EI38" s="210"/>
      <c r="EJ38" s="210"/>
      <c r="EK38" s="210"/>
      <c r="EL38" s="264">
        <v>1</v>
      </c>
      <c r="EM38" s="265"/>
      <c r="EN38" s="265"/>
      <c r="EO38" s="265"/>
      <c r="EP38" s="265"/>
      <c r="EQ38" s="264">
        <v>1</v>
      </c>
      <c r="ER38" s="265"/>
      <c r="ES38" s="265"/>
      <c r="ET38" s="265"/>
      <c r="EU38" s="265"/>
      <c r="EV38" s="264">
        <v>1</v>
      </c>
      <c r="EW38" s="265"/>
      <c r="EX38" s="265"/>
      <c r="EY38" s="265"/>
      <c r="EZ38" s="265"/>
      <c r="FA38" s="266">
        <f t="shared" si="7"/>
        <v>0</v>
      </c>
      <c r="FB38" s="37">
        <f t="shared" si="8"/>
        <v>30</v>
      </c>
      <c r="FC38" s="160">
        <f t="shared" si="0"/>
        <v>30</v>
      </c>
      <c r="FD38" s="214">
        <f t="shared" si="3"/>
        <v>26</v>
      </c>
      <c r="FE38" s="214">
        <f t="shared" si="4"/>
        <v>4</v>
      </c>
      <c r="FF38" s="214">
        <f t="shared" si="5"/>
        <v>0</v>
      </c>
      <c r="FG38" s="214">
        <f t="shared" si="6"/>
        <v>0</v>
      </c>
      <c r="FH38" s="214"/>
      <c r="FI38" s="214"/>
      <c r="FJ38" s="214"/>
      <c r="FK38" s="214"/>
      <c r="FL38" s="162"/>
      <c r="FM38" s="267"/>
      <c r="FN38" s="268"/>
      <c r="FO38" s="2"/>
      <c r="FP38" s="2"/>
    </row>
    <row r="39" spans="1:172" s="120" customFormat="1" ht="15.75" thickBot="1" x14ac:dyDescent="0.3">
      <c r="A39" s="116" t="s">
        <v>125</v>
      </c>
      <c r="B39" s="117">
        <v>35</v>
      </c>
      <c r="C39" s="43" t="s">
        <v>62</v>
      </c>
      <c r="D39" s="44">
        <v>43968133</v>
      </c>
      <c r="E39" s="118">
        <v>43617</v>
      </c>
      <c r="F39" s="119" t="s">
        <v>15</v>
      </c>
      <c r="G39" s="264">
        <v>1</v>
      </c>
      <c r="H39" s="210"/>
      <c r="I39" s="210"/>
      <c r="J39" s="210"/>
      <c r="K39" s="210"/>
      <c r="L39" s="264">
        <v>1</v>
      </c>
      <c r="M39" s="210">
        <v>2</v>
      </c>
      <c r="N39" s="210">
        <v>1</v>
      </c>
      <c r="O39" s="210"/>
      <c r="P39" s="210"/>
      <c r="Q39" s="264">
        <v>1</v>
      </c>
      <c r="R39" s="210">
        <v>2</v>
      </c>
      <c r="S39" s="210">
        <v>1</v>
      </c>
      <c r="T39" s="210"/>
      <c r="U39" s="210"/>
      <c r="V39" s="264">
        <v>1</v>
      </c>
      <c r="W39" s="210">
        <v>2</v>
      </c>
      <c r="X39" s="210">
        <v>1</v>
      </c>
      <c r="Y39" s="210"/>
      <c r="Z39" s="210"/>
      <c r="AA39" s="264">
        <v>1</v>
      </c>
      <c r="AB39" s="210">
        <v>2</v>
      </c>
      <c r="AC39" s="210">
        <v>1</v>
      </c>
      <c r="AD39" s="210"/>
      <c r="AE39" s="210"/>
      <c r="AF39" s="264">
        <v>1</v>
      </c>
      <c r="AG39" s="210">
        <v>2</v>
      </c>
      <c r="AH39" s="210">
        <v>1</v>
      </c>
      <c r="AI39" s="210"/>
      <c r="AJ39" s="210"/>
      <c r="AK39" s="264">
        <v>1</v>
      </c>
      <c r="AL39" s="210"/>
      <c r="AM39" s="210"/>
      <c r="AN39" s="210"/>
      <c r="AO39" s="210"/>
      <c r="AP39" s="264">
        <v>1</v>
      </c>
      <c r="AQ39" s="210"/>
      <c r="AR39" s="210"/>
      <c r="AS39" s="210"/>
      <c r="AT39" s="210"/>
      <c r="AU39" s="264">
        <v>1</v>
      </c>
      <c r="AV39" s="210">
        <v>2</v>
      </c>
      <c r="AW39" s="210">
        <v>1</v>
      </c>
      <c r="AX39" s="210"/>
      <c r="AY39" s="210"/>
      <c r="AZ39" s="264">
        <v>1</v>
      </c>
      <c r="BA39" s="210">
        <v>2</v>
      </c>
      <c r="BB39" s="210">
        <v>1</v>
      </c>
      <c r="BC39" s="210"/>
      <c r="BD39" s="210"/>
      <c r="BE39" s="264">
        <v>1</v>
      </c>
      <c r="BF39" s="210"/>
      <c r="BG39" s="210"/>
      <c r="BH39" s="210"/>
      <c r="BI39" s="210"/>
      <c r="BJ39" s="264">
        <v>1</v>
      </c>
      <c r="BK39" s="210">
        <v>1</v>
      </c>
      <c r="BL39" s="210"/>
      <c r="BM39" s="210"/>
      <c r="BN39" s="210"/>
      <c r="BO39" s="264">
        <v>1</v>
      </c>
      <c r="BP39" s="210"/>
      <c r="BQ39" s="210"/>
      <c r="BR39" s="210"/>
      <c r="BS39" s="210"/>
      <c r="BT39" s="264">
        <v>1</v>
      </c>
      <c r="BU39" s="210"/>
      <c r="BV39" s="210"/>
      <c r="BW39" s="210"/>
      <c r="BX39" s="210"/>
      <c r="BY39" s="264">
        <v>1</v>
      </c>
      <c r="BZ39" s="210"/>
      <c r="CA39" s="210"/>
      <c r="CB39" s="210"/>
      <c r="CC39" s="210"/>
      <c r="CD39" s="264">
        <v>1</v>
      </c>
      <c r="CE39" s="210"/>
      <c r="CF39" s="210"/>
      <c r="CG39" s="210"/>
      <c r="CH39" s="210"/>
      <c r="CI39" s="264">
        <v>1</v>
      </c>
      <c r="CJ39" s="210">
        <v>2</v>
      </c>
      <c r="CK39" s="210">
        <v>1</v>
      </c>
      <c r="CL39" s="210"/>
      <c r="CM39" s="210"/>
      <c r="CN39" s="264">
        <v>1</v>
      </c>
      <c r="CO39" s="210">
        <v>1</v>
      </c>
      <c r="CP39" s="210"/>
      <c r="CQ39" s="210"/>
      <c r="CR39" s="210"/>
      <c r="CS39" s="264">
        <v>1</v>
      </c>
      <c r="CT39" s="210">
        <v>2</v>
      </c>
      <c r="CU39" s="210"/>
      <c r="CV39" s="210"/>
      <c r="CW39" s="210"/>
      <c r="CX39" s="264">
        <v>1</v>
      </c>
      <c r="CY39" s="210"/>
      <c r="CZ39" s="210"/>
      <c r="DA39" s="210"/>
      <c r="DB39" s="210"/>
      <c r="DC39" s="264">
        <v>1</v>
      </c>
      <c r="DD39" s="210">
        <v>1</v>
      </c>
      <c r="DE39" s="210"/>
      <c r="DF39" s="210"/>
      <c r="DG39" s="210"/>
      <c r="DH39" s="264">
        <v>1</v>
      </c>
      <c r="DI39" s="210"/>
      <c r="DJ39" s="210"/>
      <c r="DK39" s="210"/>
      <c r="DL39" s="210"/>
      <c r="DM39" s="264">
        <v>1</v>
      </c>
      <c r="DN39" s="210"/>
      <c r="DO39" s="210"/>
      <c r="DP39" s="210"/>
      <c r="DQ39" s="210"/>
      <c r="DR39" s="264">
        <v>1</v>
      </c>
      <c r="DS39" s="210">
        <v>1</v>
      </c>
      <c r="DT39" s="210"/>
      <c r="DU39" s="210"/>
      <c r="DV39" s="210"/>
      <c r="DW39" s="264">
        <v>1</v>
      </c>
      <c r="DX39" s="210"/>
      <c r="DY39" s="210"/>
      <c r="DZ39" s="210"/>
      <c r="EA39" s="210"/>
      <c r="EB39" s="264">
        <v>1</v>
      </c>
      <c r="EC39" s="210">
        <v>2</v>
      </c>
      <c r="ED39" s="210"/>
      <c r="EE39" s="210"/>
      <c r="EF39" s="210"/>
      <c r="EG39" s="264">
        <v>1</v>
      </c>
      <c r="EH39" s="210">
        <v>1</v>
      </c>
      <c r="EI39" s="210"/>
      <c r="EJ39" s="210"/>
      <c r="EK39" s="210"/>
      <c r="EL39" s="264">
        <v>1</v>
      </c>
      <c r="EM39" s="265">
        <v>1</v>
      </c>
      <c r="EN39" s="265"/>
      <c r="EO39" s="265"/>
      <c r="EP39" s="265"/>
      <c r="EQ39" s="264">
        <v>1</v>
      </c>
      <c r="ER39" s="265"/>
      <c r="ES39" s="265"/>
      <c r="ET39" s="265"/>
      <c r="EU39" s="265"/>
      <c r="EV39" s="264">
        <v>1</v>
      </c>
      <c r="EW39" s="265">
        <v>1</v>
      </c>
      <c r="EX39" s="265"/>
      <c r="EY39" s="265"/>
      <c r="EZ39" s="265"/>
      <c r="FA39" s="266">
        <f t="shared" si="7"/>
        <v>0</v>
      </c>
      <c r="FB39" s="37">
        <f t="shared" si="8"/>
        <v>30</v>
      </c>
      <c r="FC39" s="160">
        <f t="shared" si="0"/>
        <v>30</v>
      </c>
      <c r="FD39" s="214">
        <f t="shared" si="3"/>
        <v>27</v>
      </c>
      <c r="FE39" s="214">
        <f t="shared" si="4"/>
        <v>8</v>
      </c>
      <c r="FF39" s="214">
        <f t="shared" si="5"/>
        <v>0</v>
      </c>
      <c r="FG39" s="214">
        <f t="shared" si="6"/>
        <v>0</v>
      </c>
      <c r="FH39" s="214">
        <v>93</v>
      </c>
      <c r="FI39" s="214">
        <v>100</v>
      </c>
      <c r="FJ39" s="214"/>
      <c r="FK39" s="214"/>
      <c r="FL39" s="162"/>
      <c r="FM39" s="267"/>
      <c r="FN39" s="268"/>
      <c r="FO39" s="2"/>
      <c r="FP39" s="2"/>
    </row>
    <row r="40" spans="1:172" s="120" customFormat="1" ht="15.75" thickBot="1" x14ac:dyDescent="0.3">
      <c r="A40" s="116" t="s">
        <v>124</v>
      </c>
      <c r="B40" s="44">
        <v>36</v>
      </c>
      <c r="C40" s="43" t="s">
        <v>63</v>
      </c>
      <c r="D40" s="44">
        <v>47410160</v>
      </c>
      <c r="E40" s="118">
        <v>43617</v>
      </c>
      <c r="F40" s="119" t="s">
        <v>15</v>
      </c>
      <c r="G40" s="264">
        <v>1</v>
      </c>
      <c r="H40" s="210"/>
      <c r="I40" s="210"/>
      <c r="J40" s="210"/>
      <c r="K40" s="210"/>
      <c r="L40" s="264">
        <v>1</v>
      </c>
      <c r="M40" s="210"/>
      <c r="N40" s="210"/>
      <c r="O40" s="210"/>
      <c r="P40" s="210"/>
      <c r="Q40" s="264">
        <v>1</v>
      </c>
      <c r="R40" s="210">
        <v>1</v>
      </c>
      <c r="S40" s="210"/>
      <c r="T40" s="210"/>
      <c r="U40" s="210">
        <v>1</v>
      </c>
      <c r="V40" s="264">
        <v>1</v>
      </c>
      <c r="W40" s="210"/>
      <c r="X40" s="210"/>
      <c r="Y40" s="210"/>
      <c r="Z40" s="210"/>
      <c r="AA40" s="264">
        <v>1</v>
      </c>
      <c r="AB40" s="210"/>
      <c r="AC40" s="210"/>
      <c r="AD40" s="210"/>
      <c r="AE40" s="210"/>
      <c r="AF40" s="264">
        <v>1</v>
      </c>
      <c r="AG40" s="210"/>
      <c r="AH40" s="210"/>
      <c r="AI40" s="210"/>
      <c r="AJ40" s="210"/>
      <c r="AK40" s="264">
        <v>1</v>
      </c>
      <c r="AL40" s="210"/>
      <c r="AM40" s="210"/>
      <c r="AN40" s="210"/>
      <c r="AO40" s="210"/>
      <c r="AP40" s="264">
        <v>1</v>
      </c>
      <c r="AQ40" s="210"/>
      <c r="AR40" s="210"/>
      <c r="AS40" s="210"/>
      <c r="AT40" s="210"/>
      <c r="AU40" s="264">
        <v>0</v>
      </c>
      <c r="AV40" s="210"/>
      <c r="AW40" s="210"/>
      <c r="AX40" s="210"/>
      <c r="AY40" s="210"/>
      <c r="AZ40" s="264">
        <v>1</v>
      </c>
      <c r="BA40" s="210"/>
      <c r="BB40" s="210"/>
      <c r="BC40" s="210"/>
      <c r="BD40" s="210"/>
      <c r="BE40" s="264">
        <v>1</v>
      </c>
      <c r="BF40" s="210"/>
      <c r="BG40" s="210"/>
      <c r="BH40" s="210"/>
      <c r="BI40" s="210"/>
      <c r="BJ40" s="264">
        <v>1</v>
      </c>
      <c r="BK40" s="210">
        <v>0.5</v>
      </c>
      <c r="BL40" s="210"/>
      <c r="BM40" s="210"/>
      <c r="BN40" s="210"/>
      <c r="BO40" s="264">
        <v>1</v>
      </c>
      <c r="BP40" s="210">
        <v>2</v>
      </c>
      <c r="BQ40" s="210"/>
      <c r="BR40" s="210"/>
      <c r="BS40" s="210"/>
      <c r="BT40" s="264">
        <v>1</v>
      </c>
      <c r="BU40" s="210">
        <v>2</v>
      </c>
      <c r="BV40" s="210">
        <v>1</v>
      </c>
      <c r="BW40" s="210"/>
      <c r="BX40" s="210"/>
      <c r="BY40" s="264">
        <v>0.83</v>
      </c>
      <c r="BZ40" s="210"/>
      <c r="CA40" s="210"/>
      <c r="CB40" s="210"/>
      <c r="CC40" s="210"/>
      <c r="CD40" s="264">
        <v>1</v>
      </c>
      <c r="CE40" s="210">
        <v>2</v>
      </c>
      <c r="CF40" s="210">
        <v>1</v>
      </c>
      <c r="CG40" s="210"/>
      <c r="CH40" s="210">
        <v>3</v>
      </c>
      <c r="CI40" s="264">
        <v>1</v>
      </c>
      <c r="CJ40" s="210">
        <v>1.5</v>
      </c>
      <c r="CK40" s="210"/>
      <c r="CL40" s="210"/>
      <c r="CM40" s="210">
        <v>1.5</v>
      </c>
      <c r="CN40" s="264">
        <v>1</v>
      </c>
      <c r="CO40" s="210">
        <v>2</v>
      </c>
      <c r="CP40" s="210">
        <v>2</v>
      </c>
      <c r="CQ40" s="210"/>
      <c r="CR40" s="210">
        <v>4</v>
      </c>
      <c r="CS40" s="264">
        <v>1</v>
      </c>
      <c r="CT40" s="210">
        <v>1</v>
      </c>
      <c r="CU40" s="210"/>
      <c r="CV40" s="210"/>
      <c r="CW40" s="210">
        <v>1</v>
      </c>
      <c r="CX40" s="264">
        <v>1</v>
      </c>
      <c r="CY40" s="210">
        <v>2</v>
      </c>
      <c r="CZ40" s="210"/>
      <c r="DA40" s="210"/>
      <c r="DB40" s="210">
        <v>2</v>
      </c>
      <c r="DC40" s="264">
        <v>1</v>
      </c>
      <c r="DD40" s="210">
        <v>1</v>
      </c>
      <c r="DE40" s="210"/>
      <c r="DF40" s="210"/>
      <c r="DG40" s="210"/>
      <c r="DH40" s="264">
        <v>1</v>
      </c>
      <c r="DI40" s="210"/>
      <c r="DJ40" s="210"/>
      <c r="DK40" s="210"/>
      <c r="DL40" s="210"/>
      <c r="DM40" s="264">
        <v>1</v>
      </c>
      <c r="DN40" s="210"/>
      <c r="DO40" s="210"/>
      <c r="DP40" s="210"/>
      <c r="DQ40" s="210"/>
      <c r="DR40" s="264">
        <v>1</v>
      </c>
      <c r="DS40" s="210">
        <v>1</v>
      </c>
      <c r="DT40" s="210"/>
      <c r="DU40" s="210"/>
      <c r="DV40" s="210"/>
      <c r="DW40" s="264">
        <v>1</v>
      </c>
      <c r="DX40" s="210"/>
      <c r="DY40" s="210"/>
      <c r="DZ40" s="210"/>
      <c r="EA40" s="210"/>
      <c r="EB40" s="264">
        <v>1</v>
      </c>
      <c r="EC40" s="210">
        <v>2</v>
      </c>
      <c r="ED40" s="210">
        <v>1</v>
      </c>
      <c r="EE40" s="210"/>
      <c r="EF40" s="210"/>
      <c r="EG40" s="264">
        <v>1</v>
      </c>
      <c r="EH40" s="210">
        <v>2</v>
      </c>
      <c r="EI40" s="210">
        <v>1</v>
      </c>
      <c r="EJ40" s="210"/>
      <c r="EK40" s="210"/>
      <c r="EL40" s="264">
        <v>1</v>
      </c>
      <c r="EM40" s="265">
        <v>1</v>
      </c>
      <c r="EN40" s="265"/>
      <c r="EO40" s="265"/>
      <c r="EP40" s="265"/>
      <c r="EQ40" s="264">
        <v>1</v>
      </c>
      <c r="ER40" s="265"/>
      <c r="ES40" s="265"/>
      <c r="ET40" s="265"/>
      <c r="EU40" s="265"/>
      <c r="EV40" s="264">
        <v>1</v>
      </c>
      <c r="EW40" s="265">
        <v>1</v>
      </c>
      <c r="EX40" s="265"/>
      <c r="EY40" s="265"/>
      <c r="EZ40" s="265">
        <v>1</v>
      </c>
      <c r="FA40" s="266">
        <f t="shared" si="7"/>
        <v>0</v>
      </c>
      <c r="FB40" s="37">
        <f t="shared" si="8"/>
        <v>28.83</v>
      </c>
      <c r="FC40" s="160">
        <f t="shared" si="0"/>
        <v>28.83</v>
      </c>
      <c r="FD40" s="214">
        <f t="shared" si="3"/>
        <v>22</v>
      </c>
      <c r="FE40" s="214">
        <f t="shared" si="4"/>
        <v>6</v>
      </c>
      <c r="FF40" s="214">
        <f t="shared" si="5"/>
        <v>0</v>
      </c>
      <c r="FG40" s="214">
        <f t="shared" si="6"/>
        <v>13.5</v>
      </c>
      <c r="FH40" s="214">
        <v>93</v>
      </c>
      <c r="FI40" s="214"/>
      <c r="FJ40" s="214"/>
      <c r="FK40" s="214"/>
      <c r="FL40" s="162"/>
      <c r="FM40" s="267"/>
      <c r="FN40" s="268"/>
      <c r="FO40" s="2"/>
      <c r="FP40" s="2"/>
    </row>
    <row r="41" spans="1:172" s="120" customFormat="1" ht="15.75" thickBot="1" x14ac:dyDescent="0.3">
      <c r="A41" s="116" t="s">
        <v>124</v>
      </c>
      <c r="B41" s="117">
        <v>37</v>
      </c>
      <c r="C41" s="43" t="s">
        <v>64</v>
      </c>
      <c r="D41" s="44">
        <v>41312502</v>
      </c>
      <c r="E41" s="118">
        <v>43617</v>
      </c>
      <c r="F41" s="119" t="s">
        <v>15</v>
      </c>
      <c r="G41" s="264">
        <v>1</v>
      </c>
      <c r="H41" s="210"/>
      <c r="I41" s="210"/>
      <c r="J41" s="210"/>
      <c r="K41" s="210"/>
      <c r="L41" s="264">
        <v>1</v>
      </c>
      <c r="M41" s="210"/>
      <c r="N41" s="210"/>
      <c r="O41" s="210"/>
      <c r="P41" s="210"/>
      <c r="Q41" s="264">
        <v>1</v>
      </c>
      <c r="R41" s="210">
        <v>1</v>
      </c>
      <c r="S41" s="210"/>
      <c r="T41" s="210"/>
      <c r="U41" s="210">
        <v>1</v>
      </c>
      <c r="V41" s="264">
        <v>1</v>
      </c>
      <c r="W41" s="210"/>
      <c r="X41" s="210"/>
      <c r="Y41" s="210"/>
      <c r="Z41" s="210"/>
      <c r="AA41" s="264">
        <v>1</v>
      </c>
      <c r="AB41" s="210"/>
      <c r="AC41" s="210"/>
      <c r="AD41" s="210"/>
      <c r="AE41" s="210"/>
      <c r="AF41" s="264">
        <v>0.5</v>
      </c>
      <c r="AG41" s="210"/>
      <c r="AH41" s="210"/>
      <c r="AI41" s="210"/>
      <c r="AJ41" s="210"/>
      <c r="AK41" s="264">
        <v>1</v>
      </c>
      <c r="AL41" s="210"/>
      <c r="AM41" s="210"/>
      <c r="AN41" s="210"/>
      <c r="AO41" s="210"/>
      <c r="AP41" s="264">
        <v>0.92</v>
      </c>
      <c r="AQ41" s="210"/>
      <c r="AR41" s="210"/>
      <c r="AS41" s="210"/>
      <c r="AT41" s="210"/>
      <c r="AU41" s="264">
        <v>1</v>
      </c>
      <c r="AV41" s="210">
        <v>2</v>
      </c>
      <c r="AW41" s="210">
        <v>1</v>
      </c>
      <c r="AX41" s="210"/>
      <c r="AY41" s="210"/>
      <c r="AZ41" s="264">
        <v>1</v>
      </c>
      <c r="BA41" s="210">
        <v>2</v>
      </c>
      <c r="BB41" s="210">
        <v>1</v>
      </c>
      <c r="BC41" s="210"/>
      <c r="BD41" s="210"/>
      <c r="BE41" s="264">
        <v>1</v>
      </c>
      <c r="BF41" s="210">
        <v>2</v>
      </c>
      <c r="BG41" s="210">
        <v>1</v>
      </c>
      <c r="BH41" s="210"/>
      <c r="BI41" s="210"/>
      <c r="BJ41" s="264">
        <v>1</v>
      </c>
      <c r="BK41" s="210">
        <v>2</v>
      </c>
      <c r="BL41" s="210">
        <v>1</v>
      </c>
      <c r="BM41" s="210"/>
      <c r="BN41" s="210"/>
      <c r="BO41" s="264">
        <v>1</v>
      </c>
      <c r="BP41" s="210">
        <v>2</v>
      </c>
      <c r="BQ41" s="210">
        <v>1</v>
      </c>
      <c r="BR41" s="210"/>
      <c r="BS41" s="210"/>
      <c r="BT41" s="264">
        <v>1</v>
      </c>
      <c r="BU41" s="210">
        <v>2</v>
      </c>
      <c r="BV41" s="210">
        <v>1</v>
      </c>
      <c r="BW41" s="210"/>
      <c r="BX41" s="210"/>
      <c r="BY41" s="264">
        <v>1</v>
      </c>
      <c r="BZ41" s="210"/>
      <c r="CA41" s="210"/>
      <c r="CB41" s="210"/>
      <c r="CC41" s="210"/>
      <c r="CD41" s="264">
        <v>1</v>
      </c>
      <c r="CE41" s="210">
        <v>2</v>
      </c>
      <c r="CF41" s="210">
        <v>1</v>
      </c>
      <c r="CG41" s="210"/>
      <c r="CH41" s="210">
        <v>3</v>
      </c>
      <c r="CI41" s="264">
        <v>1</v>
      </c>
      <c r="CJ41" s="210">
        <v>1.5</v>
      </c>
      <c r="CK41" s="210"/>
      <c r="CL41" s="210"/>
      <c r="CM41" s="210">
        <v>1.5</v>
      </c>
      <c r="CN41" s="264">
        <v>1</v>
      </c>
      <c r="CO41" s="210">
        <v>2</v>
      </c>
      <c r="CP41" s="210">
        <v>2</v>
      </c>
      <c r="CQ41" s="210"/>
      <c r="CR41" s="210">
        <v>4</v>
      </c>
      <c r="CS41" s="264">
        <v>1</v>
      </c>
      <c r="CT41" s="210">
        <v>1</v>
      </c>
      <c r="CU41" s="210"/>
      <c r="CV41" s="210"/>
      <c r="CW41" s="210">
        <v>1</v>
      </c>
      <c r="CX41" s="264">
        <v>1</v>
      </c>
      <c r="CY41" s="210">
        <v>2</v>
      </c>
      <c r="CZ41" s="210"/>
      <c r="DA41" s="210"/>
      <c r="DB41" s="210">
        <v>2</v>
      </c>
      <c r="DC41" s="264">
        <v>1</v>
      </c>
      <c r="DD41" s="210">
        <v>1</v>
      </c>
      <c r="DE41" s="210"/>
      <c r="DF41" s="210"/>
      <c r="DG41" s="210"/>
      <c r="DH41" s="264">
        <v>1</v>
      </c>
      <c r="DI41" s="210"/>
      <c r="DJ41" s="210"/>
      <c r="DK41" s="210"/>
      <c r="DL41" s="210"/>
      <c r="DM41" s="264">
        <v>1</v>
      </c>
      <c r="DN41" s="210"/>
      <c r="DO41" s="210"/>
      <c r="DP41" s="210"/>
      <c r="DQ41" s="210"/>
      <c r="DR41" s="264">
        <v>1</v>
      </c>
      <c r="DS41" s="210">
        <v>1</v>
      </c>
      <c r="DT41" s="210"/>
      <c r="DU41" s="210"/>
      <c r="DV41" s="210"/>
      <c r="DW41" s="264">
        <v>1</v>
      </c>
      <c r="DX41" s="210"/>
      <c r="DY41" s="210"/>
      <c r="DZ41" s="210"/>
      <c r="EA41" s="210"/>
      <c r="EB41" s="264">
        <v>1</v>
      </c>
      <c r="EC41" s="210">
        <v>2</v>
      </c>
      <c r="ED41" s="210">
        <v>1</v>
      </c>
      <c r="EE41" s="210"/>
      <c r="EF41" s="210"/>
      <c r="EG41" s="264">
        <v>1</v>
      </c>
      <c r="EH41" s="210">
        <v>2</v>
      </c>
      <c r="EI41" s="210">
        <v>1</v>
      </c>
      <c r="EJ41" s="210"/>
      <c r="EK41" s="210"/>
      <c r="EL41" s="264">
        <v>1</v>
      </c>
      <c r="EM41" s="265">
        <v>1</v>
      </c>
      <c r="EN41" s="265"/>
      <c r="EO41" s="265"/>
      <c r="EP41" s="265"/>
      <c r="EQ41" s="264">
        <v>1</v>
      </c>
      <c r="ER41" s="265"/>
      <c r="ES41" s="265"/>
      <c r="ET41" s="265"/>
      <c r="EU41" s="265"/>
      <c r="EV41" s="264">
        <v>1</v>
      </c>
      <c r="EW41" s="265">
        <v>1</v>
      </c>
      <c r="EX41" s="265"/>
      <c r="EY41" s="265"/>
      <c r="EZ41" s="265">
        <v>1</v>
      </c>
      <c r="FA41" s="266">
        <f t="shared" si="7"/>
        <v>0.5</v>
      </c>
      <c r="FB41" s="37">
        <f t="shared" si="8"/>
        <v>29.92</v>
      </c>
      <c r="FC41" s="160">
        <f t="shared" si="0"/>
        <v>29.42</v>
      </c>
      <c r="FD41" s="214">
        <f t="shared" si="3"/>
        <v>29.5</v>
      </c>
      <c r="FE41" s="214">
        <f t="shared" si="4"/>
        <v>11</v>
      </c>
      <c r="FF41" s="214">
        <f t="shared" si="5"/>
        <v>0</v>
      </c>
      <c r="FG41" s="214">
        <f t="shared" si="6"/>
        <v>13.5</v>
      </c>
      <c r="FH41" s="214">
        <v>93</v>
      </c>
      <c r="FI41" s="214"/>
      <c r="FJ41" s="214"/>
      <c r="FK41" s="214"/>
      <c r="FL41" s="162"/>
      <c r="FM41" s="267"/>
      <c r="FN41" s="268"/>
      <c r="FO41" s="2"/>
      <c r="FP41" s="2"/>
    </row>
    <row r="42" spans="1:172" s="120" customFormat="1" ht="21" customHeight="1" thickBot="1" x14ac:dyDescent="0.3">
      <c r="A42" s="116" t="s">
        <v>22</v>
      </c>
      <c r="B42" s="44">
        <v>38</v>
      </c>
      <c r="C42" s="43" t="s">
        <v>65</v>
      </c>
      <c r="D42" s="44">
        <v>43976251</v>
      </c>
      <c r="E42" s="118">
        <v>43617</v>
      </c>
      <c r="F42" s="119" t="s">
        <v>22</v>
      </c>
      <c r="G42" s="264">
        <v>1</v>
      </c>
      <c r="H42" s="210"/>
      <c r="I42" s="210"/>
      <c r="J42" s="210"/>
      <c r="K42" s="210"/>
      <c r="L42" s="264">
        <v>1</v>
      </c>
      <c r="M42" s="210">
        <v>2</v>
      </c>
      <c r="N42" s="210">
        <v>1</v>
      </c>
      <c r="O42" s="210"/>
      <c r="P42" s="210"/>
      <c r="Q42" s="264">
        <v>1</v>
      </c>
      <c r="R42" s="210">
        <v>2</v>
      </c>
      <c r="S42" s="210">
        <v>1</v>
      </c>
      <c r="T42" s="210"/>
      <c r="U42" s="210"/>
      <c r="V42" s="264">
        <v>1</v>
      </c>
      <c r="W42" s="210">
        <v>2</v>
      </c>
      <c r="X42" s="210">
        <v>1</v>
      </c>
      <c r="Y42" s="210"/>
      <c r="Z42" s="210"/>
      <c r="AA42" s="264">
        <v>1</v>
      </c>
      <c r="AB42" s="210">
        <v>2</v>
      </c>
      <c r="AC42" s="210">
        <v>1</v>
      </c>
      <c r="AD42" s="210"/>
      <c r="AE42" s="210"/>
      <c r="AF42" s="264">
        <v>1</v>
      </c>
      <c r="AG42" s="210">
        <v>2</v>
      </c>
      <c r="AH42" s="210">
        <v>1</v>
      </c>
      <c r="AI42" s="210"/>
      <c r="AJ42" s="210"/>
      <c r="AK42" s="264">
        <v>1</v>
      </c>
      <c r="AL42" s="210"/>
      <c r="AM42" s="210"/>
      <c r="AN42" s="210"/>
      <c r="AO42" s="210"/>
      <c r="AP42" s="264">
        <v>1</v>
      </c>
      <c r="AQ42" s="210"/>
      <c r="AR42" s="210"/>
      <c r="AS42" s="210"/>
      <c r="AT42" s="210"/>
      <c r="AU42" s="264">
        <v>1</v>
      </c>
      <c r="AV42" s="210">
        <v>1</v>
      </c>
      <c r="AW42" s="210"/>
      <c r="AX42" s="210"/>
      <c r="AY42" s="210"/>
      <c r="AZ42" s="264">
        <v>1</v>
      </c>
      <c r="BA42" s="210">
        <v>1</v>
      </c>
      <c r="BB42" s="210"/>
      <c r="BC42" s="210"/>
      <c r="BD42" s="210"/>
      <c r="BE42" s="264">
        <v>1</v>
      </c>
      <c r="BF42" s="210">
        <v>1</v>
      </c>
      <c r="BG42" s="210"/>
      <c r="BH42" s="210"/>
      <c r="BI42" s="210"/>
      <c r="BJ42" s="264">
        <v>1</v>
      </c>
      <c r="BK42" s="210">
        <v>1</v>
      </c>
      <c r="BL42" s="210"/>
      <c r="BM42" s="210"/>
      <c r="BN42" s="210"/>
      <c r="BO42" s="264">
        <v>1</v>
      </c>
      <c r="BP42" s="210">
        <v>1</v>
      </c>
      <c r="BQ42" s="210"/>
      <c r="BR42" s="210"/>
      <c r="BS42" s="210"/>
      <c r="BT42" s="264">
        <v>1</v>
      </c>
      <c r="BU42" s="210">
        <v>2</v>
      </c>
      <c r="BV42" s="210">
        <v>1</v>
      </c>
      <c r="BW42" s="210"/>
      <c r="BX42" s="210"/>
      <c r="BY42" s="264">
        <v>1</v>
      </c>
      <c r="BZ42" s="210"/>
      <c r="CA42" s="210"/>
      <c r="CB42" s="210"/>
      <c r="CC42" s="210"/>
      <c r="CD42" s="264">
        <v>1</v>
      </c>
      <c r="CE42" s="210">
        <v>2</v>
      </c>
      <c r="CF42" s="210">
        <v>1</v>
      </c>
      <c r="CG42" s="210"/>
      <c r="CH42" s="210"/>
      <c r="CI42" s="264">
        <v>1</v>
      </c>
      <c r="CJ42" s="210">
        <v>2</v>
      </c>
      <c r="CK42" s="210">
        <v>1</v>
      </c>
      <c r="CL42" s="210"/>
      <c r="CM42" s="210"/>
      <c r="CN42" s="264">
        <v>1</v>
      </c>
      <c r="CO42" s="210">
        <v>2</v>
      </c>
      <c r="CP42" s="210">
        <v>1</v>
      </c>
      <c r="CQ42" s="210"/>
      <c r="CR42" s="210"/>
      <c r="CS42" s="264">
        <v>1</v>
      </c>
      <c r="CT42" s="210">
        <v>2</v>
      </c>
      <c r="CU42" s="210">
        <v>1</v>
      </c>
      <c r="CV42" s="210"/>
      <c r="CW42" s="210"/>
      <c r="CX42" s="264">
        <v>1</v>
      </c>
      <c r="CY42" s="210">
        <v>2</v>
      </c>
      <c r="CZ42" s="210">
        <v>1</v>
      </c>
      <c r="DA42" s="210"/>
      <c r="DB42" s="210"/>
      <c r="DC42" s="264">
        <v>1</v>
      </c>
      <c r="DD42" s="210"/>
      <c r="DE42" s="210"/>
      <c r="DF42" s="210"/>
      <c r="DG42" s="210"/>
      <c r="DH42" s="264">
        <v>1</v>
      </c>
      <c r="DI42" s="210"/>
      <c r="DJ42" s="210"/>
      <c r="DK42" s="210"/>
      <c r="DL42" s="210"/>
      <c r="DM42" s="264">
        <v>1</v>
      </c>
      <c r="DN42" s="210">
        <v>1</v>
      </c>
      <c r="DO42" s="210"/>
      <c r="DP42" s="210"/>
      <c r="DQ42" s="210"/>
      <c r="DR42" s="264">
        <v>1</v>
      </c>
      <c r="DS42" s="210">
        <v>1</v>
      </c>
      <c r="DT42" s="210"/>
      <c r="DU42" s="210"/>
      <c r="DV42" s="210"/>
      <c r="DW42" s="264">
        <v>1</v>
      </c>
      <c r="DX42" s="210">
        <v>1</v>
      </c>
      <c r="DY42" s="210"/>
      <c r="DZ42" s="210"/>
      <c r="EA42" s="210"/>
      <c r="EB42" s="264">
        <v>1</v>
      </c>
      <c r="EC42" s="265">
        <v>1</v>
      </c>
      <c r="ED42" s="265"/>
      <c r="EE42" s="265"/>
      <c r="EF42" s="265"/>
      <c r="EG42" s="264">
        <v>1</v>
      </c>
      <c r="EH42" s="210">
        <v>1</v>
      </c>
      <c r="EI42" s="210"/>
      <c r="EJ42" s="210"/>
      <c r="EK42" s="210"/>
      <c r="EL42" s="264">
        <v>1</v>
      </c>
      <c r="EM42" s="265">
        <v>1</v>
      </c>
      <c r="EN42" s="265"/>
      <c r="EO42" s="265"/>
      <c r="EP42" s="265"/>
      <c r="EQ42" s="264">
        <v>1</v>
      </c>
      <c r="ER42" s="265"/>
      <c r="ES42" s="265"/>
      <c r="ET42" s="265"/>
      <c r="EU42" s="265"/>
      <c r="EV42" s="264">
        <v>1</v>
      </c>
      <c r="EW42" s="265">
        <v>2</v>
      </c>
      <c r="EX42" s="265">
        <v>1</v>
      </c>
      <c r="EY42" s="265"/>
      <c r="EZ42" s="265"/>
      <c r="FA42" s="266">
        <f t="shared" si="7"/>
        <v>0</v>
      </c>
      <c r="FB42" s="37">
        <f t="shared" si="8"/>
        <v>30</v>
      </c>
      <c r="FC42" s="160">
        <f t="shared" si="0"/>
        <v>30</v>
      </c>
      <c r="FD42" s="214">
        <f t="shared" si="3"/>
        <v>35</v>
      </c>
      <c r="FE42" s="214">
        <f t="shared" si="4"/>
        <v>12</v>
      </c>
      <c r="FF42" s="214">
        <f t="shared" si="5"/>
        <v>0</v>
      </c>
      <c r="FG42" s="214">
        <f t="shared" si="6"/>
        <v>0</v>
      </c>
      <c r="FH42" s="214"/>
      <c r="FI42" s="214"/>
      <c r="FJ42" s="214"/>
      <c r="FK42" s="214"/>
      <c r="FL42" s="162"/>
      <c r="FM42" s="267"/>
      <c r="FN42" s="268"/>
      <c r="FO42" s="2"/>
      <c r="FP42" s="2"/>
    </row>
    <row r="43" spans="1:172" s="120" customFormat="1" ht="21" customHeight="1" thickBot="1" x14ac:dyDescent="0.3">
      <c r="A43" s="116"/>
      <c r="B43" s="117">
        <v>39</v>
      </c>
      <c r="C43" s="43" t="s">
        <v>161</v>
      </c>
      <c r="D43" s="44">
        <v>40921315</v>
      </c>
      <c r="E43" s="118">
        <v>44333</v>
      </c>
      <c r="F43" s="119" t="s">
        <v>15</v>
      </c>
      <c r="G43" s="264"/>
      <c r="H43" s="210"/>
      <c r="I43" s="210"/>
      <c r="J43" s="210"/>
      <c r="K43" s="210"/>
      <c r="L43" s="264"/>
      <c r="M43" s="210"/>
      <c r="N43" s="210"/>
      <c r="O43" s="210"/>
      <c r="P43" s="210"/>
      <c r="Q43" s="264"/>
      <c r="R43" s="210"/>
      <c r="S43" s="210"/>
      <c r="T43" s="210"/>
      <c r="U43" s="210"/>
      <c r="V43" s="264"/>
      <c r="W43" s="210"/>
      <c r="X43" s="210"/>
      <c r="Y43" s="210"/>
      <c r="Z43" s="210"/>
      <c r="AA43" s="264"/>
      <c r="AB43" s="210"/>
      <c r="AC43" s="210"/>
      <c r="AD43" s="210"/>
      <c r="AE43" s="210"/>
      <c r="AF43" s="264"/>
      <c r="AG43" s="210"/>
      <c r="AH43" s="210"/>
      <c r="AI43" s="210"/>
      <c r="AJ43" s="210"/>
      <c r="AK43" s="264"/>
      <c r="AL43" s="210"/>
      <c r="AM43" s="210"/>
      <c r="AN43" s="210"/>
      <c r="AO43" s="210"/>
      <c r="AP43" s="264"/>
      <c r="AQ43" s="210"/>
      <c r="AR43" s="210"/>
      <c r="AS43" s="210"/>
      <c r="AT43" s="210"/>
      <c r="AU43" s="264"/>
      <c r="AV43" s="210"/>
      <c r="AW43" s="210"/>
      <c r="AX43" s="210"/>
      <c r="AY43" s="210"/>
      <c r="AZ43" s="264"/>
      <c r="BA43" s="210"/>
      <c r="BB43" s="210"/>
      <c r="BC43" s="210"/>
      <c r="BD43" s="210"/>
      <c r="BE43" s="264"/>
      <c r="BF43" s="210"/>
      <c r="BG43" s="210"/>
      <c r="BH43" s="210"/>
      <c r="BI43" s="210"/>
      <c r="BJ43" s="264"/>
      <c r="BK43" s="210"/>
      <c r="BL43" s="210"/>
      <c r="BM43" s="210"/>
      <c r="BN43" s="210"/>
      <c r="BO43" s="264"/>
      <c r="BP43" s="210"/>
      <c r="BQ43" s="210"/>
      <c r="BR43" s="210"/>
      <c r="BS43" s="210"/>
      <c r="BT43" s="264"/>
      <c r="BU43" s="210"/>
      <c r="BV43" s="210"/>
      <c r="BW43" s="210"/>
      <c r="BX43" s="210"/>
      <c r="BY43" s="264"/>
      <c r="BZ43" s="210"/>
      <c r="CA43" s="210"/>
      <c r="CB43" s="210"/>
      <c r="CC43" s="210"/>
      <c r="CD43" s="264"/>
      <c r="CE43" s="210"/>
      <c r="CF43" s="210"/>
      <c r="CG43" s="210"/>
      <c r="CH43" s="210"/>
      <c r="CI43" s="264"/>
      <c r="CJ43" s="210"/>
      <c r="CK43" s="210"/>
      <c r="CL43" s="210"/>
      <c r="CM43" s="210"/>
      <c r="CN43" s="264"/>
      <c r="CO43" s="210"/>
      <c r="CP43" s="210"/>
      <c r="CQ43" s="210"/>
      <c r="CR43" s="210"/>
      <c r="CS43" s="264"/>
      <c r="CT43" s="210"/>
      <c r="CU43" s="210"/>
      <c r="CV43" s="210"/>
      <c r="CW43" s="210"/>
      <c r="CX43" s="264"/>
      <c r="CY43" s="210"/>
      <c r="CZ43" s="210"/>
      <c r="DA43" s="210"/>
      <c r="DB43" s="210"/>
      <c r="DC43" s="264"/>
      <c r="DD43" s="210"/>
      <c r="DE43" s="210"/>
      <c r="DF43" s="210"/>
      <c r="DG43" s="210"/>
      <c r="DH43" s="264"/>
      <c r="DI43" s="210"/>
      <c r="DJ43" s="210"/>
      <c r="DK43" s="210"/>
      <c r="DL43" s="210"/>
      <c r="DM43" s="264">
        <v>1</v>
      </c>
      <c r="DN43" s="210">
        <v>0.5</v>
      </c>
      <c r="DO43" s="210"/>
      <c r="DP43" s="210"/>
      <c r="DQ43" s="210"/>
      <c r="DR43" s="264">
        <v>1</v>
      </c>
      <c r="DS43" s="210"/>
      <c r="DT43" s="210"/>
      <c r="DU43" s="210"/>
      <c r="DV43" s="210"/>
      <c r="DW43" s="264">
        <v>1</v>
      </c>
      <c r="DX43" s="210"/>
      <c r="DY43" s="210"/>
      <c r="DZ43" s="210"/>
      <c r="EA43" s="210"/>
      <c r="EB43" s="264">
        <v>1</v>
      </c>
      <c r="EC43" s="265"/>
      <c r="ED43" s="265"/>
      <c r="EE43" s="265"/>
      <c r="EF43" s="265"/>
      <c r="EG43" s="264">
        <v>1</v>
      </c>
      <c r="EH43" s="210"/>
      <c r="EI43" s="210"/>
      <c r="EJ43" s="210"/>
      <c r="EK43" s="210"/>
      <c r="EL43" s="264">
        <v>1</v>
      </c>
      <c r="EM43" s="265"/>
      <c r="EN43" s="265"/>
      <c r="EO43" s="265"/>
      <c r="EP43" s="265"/>
      <c r="EQ43" s="264">
        <v>1</v>
      </c>
      <c r="ER43" s="265"/>
      <c r="ES43" s="265"/>
      <c r="ET43" s="265"/>
      <c r="EU43" s="265"/>
      <c r="EV43" s="264">
        <v>1</v>
      </c>
      <c r="EW43" s="265"/>
      <c r="EX43" s="265"/>
      <c r="EY43" s="265"/>
      <c r="EZ43" s="265"/>
      <c r="FA43" s="266"/>
      <c r="FB43" s="37">
        <f t="shared" si="8"/>
        <v>14</v>
      </c>
      <c r="FC43" s="160">
        <f t="shared" si="0"/>
        <v>14</v>
      </c>
      <c r="FD43" s="214">
        <f t="shared" si="3"/>
        <v>0.5</v>
      </c>
      <c r="FE43" s="214">
        <f t="shared" si="4"/>
        <v>0</v>
      </c>
      <c r="FF43" s="214">
        <f t="shared" si="5"/>
        <v>0</v>
      </c>
      <c r="FG43" s="214">
        <f t="shared" si="6"/>
        <v>0</v>
      </c>
      <c r="FH43" s="214">
        <v>93</v>
      </c>
      <c r="FI43" s="214"/>
      <c r="FJ43" s="214"/>
      <c r="FK43" s="214"/>
      <c r="FL43" s="162"/>
      <c r="FM43" s="267"/>
      <c r="FN43" s="268"/>
      <c r="FO43" s="2"/>
      <c r="FP43" s="2"/>
    </row>
    <row r="44" spans="1:172" s="120" customFormat="1" ht="15.75" thickBot="1" x14ac:dyDescent="0.3">
      <c r="A44" s="116"/>
      <c r="B44" s="44">
        <v>40</v>
      </c>
      <c r="C44" s="43" t="s">
        <v>144</v>
      </c>
      <c r="D44" s="44">
        <v>48424598</v>
      </c>
      <c r="E44" s="118">
        <v>44210</v>
      </c>
      <c r="F44" s="119" t="s">
        <v>15</v>
      </c>
      <c r="G44" s="264">
        <v>1</v>
      </c>
      <c r="H44" s="210"/>
      <c r="I44" s="210"/>
      <c r="J44" s="210"/>
      <c r="K44" s="210"/>
      <c r="L44" s="264">
        <v>1</v>
      </c>
      <c r="M44" s="210"/>
      <c r="N44" s="210"/>
      <c r="O44" s="210"/>
      <c r="P44" s="210"/>
      <c r="Q44" s="264">
        <v>1</v>
      </c>
      <c r="R44" s="210">
        <v>2</v>
      </c>
      <c r="S44" s="210">
        <v>1</v>
      </c>
      <c r="T44" s="210"/>
      <c r="U44" s="210"/>
      <c r="V44" s="264">
        <v>1</v>
      </c>
      <c r="W44" s="210">
        <v>2</v>
      </c>
      <c r="X44" s="210">
        <v>1</v>
      </c>
      <c r="Y44" s="210"/>
      <c r="Z44" s="210"/>
      <c r="AA44" s="264">
        <v>1</v>
      </c>
      <c r="AB44" s="210">
        <v>2</v>
      </c>
      <c r="AC44" s="210"/>
      <c r="AD44" s="210"/>
      <c r="AE44" s="210"/>
      <c r="AF44" s="264">
        <v>1</v>
      </c>
      <c r="AG44" s="210">
        <v>2</v>
      </c>
      <c r="AH44" s="210">
        <v>2</v>
      </c>
      <c r="AI44" s="210"/>
      <c r="AJ44" s="210"/>
      <c r="AK44" s="264">
        <v>1</v>
      </c>
      <c r="AL44" s="210"/>
      <c r="AM44" s="210"/>
      <c r="AN44" s="210"/>
      <c r="AO44" s="210"/>
      <c r="AP44" s="264">
        <v>1</v>
      </c>
      <c r="AQ44" s="210"/>
      <c r="AR44" s="210"/>
      <c r="AS44" s="210"/>
      <c r="AT44" s="210"/>
      <c r="AU44" s="264">
        <v>1</v>
      </c>
      <c r="AV44" s="210">
        <v>1</v>
      </c>
      <c r="AW44" s="210"/>
      <c r="AX44" s="210"/>
      <c r="AY44" s="210"/>
      <c r="AZ44" s="264">
        <v>1</v>
      </c>
      <c r="BA44" s="210">
        <v>1</v>
      </c>
      <c r="BB44" s="210"/>
      <c r="BC44" s="210"/>
      <c r="BD44" s="210"/>
      <c r="BE44" s="264">
        <v>1</v>
      </c>
      <c r="BF44" s="210">
        <v>2</v>
      </c>
      <c r="BG44" s="210">
        <v>0.5</v>
      </c>
      <c r="BH44" s="210"/>
      <c r="BI44" s="210">
        <v>1.5</v>
      </c>
      <c r="BJ44" s="264">
        <v>1</v>
      </c>
      <c r="BK44" s="210">
        <v>1</v>
      </c>
      <c r="BL44" s="210"/>
      <c r="BM44" s="210"/>
      <c r="BN44" s="210"/>
      <c r="BO44" s="264">
        <v>1</v>
      </c>
      <c r="BP44" s="210">
        <v>2</v>
      </c>
      <c r="BQ44" s="210">
        <v>2.5</v>
      </c>
      <c r="BR44" s="210"/>
      <c r="BS44" s="210"/>
      <c r="BT44" s="264">
        <v>1</v>
      </c>
      <c r="BU44" s="210">
        <v>2</v>
      </c>
      <c r="BV44" s="210"/>
      <c r="BW44" s="210"/>
      <c r="BX44" s="210">
        <v>1</v>
      </c>
      <c r="BY44" s="264">
        <v>1</v>
      </c>
      <c r="BZ44" s="210"/>
      <c r="CA44" s="210"/>
      <c r="CB44" s="210"/>
      <c r="CC44" s="210"/>
      <c r="CD44" s="264">
        <v>1</v>
      </c>
      <c r="CE44" s="210">
        <v>2</v>
      </c>
      <c r="CF44" s="210"/>
      <c r="CG44" s="210"/>
      <c r="CH44" s="210"/>
      <c r="CI44" s="264">
        <v>1</v>
      </c>
      <c r="CJ44" s="210">
        <v>1.5</v>
      </c>
      <c r="CK44" s="210"/>
      <c r="CL44" s="210"/>
      <c r="CM44" s="210"/>
      <c r="CN44" s="264">
        <v>1</v>
      </c>
      <c r="CO44" s="210">
        <v>2</v>
      </c>
      <c r="CP44" s="210">
        <v>1</v>
      </c>
      <c r="CQ44" s="210"/>
      <c r="CR44" s="210"/>
      <c r="CS44" s="264">
        <v>1</v>
      </c>
      <c r="CT44" s="210">
        <v>2</v>
      </c>
      <c r="CU44" s="210">
        <v>0.5</v>
      </c>
      <c r="CV44" s="210"/>
      <c r="CW44" s="210"/>
      <c r="CX44" s="264">
        <v>1</v>
      </c>
      <c r="CY44" s="210">
        <v>2</v>
      </c>
      <c r="CZ44" s="210"/>
      <c r="DA44" s="210"/>
      <c r="DB44" s="210"/>
      <c r="DC44" s="264">
        <v>1</v>
      </c>
      <c r="DD44" s="210">
        <v>2</v>
      </c>
      <c r="DE44" s="210"/>
      <c r="DF44" s="210"/>
      <c r="DG44" s="210"/>
      <c r="DH44" s="264">
        <v>1</v>
      </c>
      <c r="DI44" s="210"/>
      <c r="DJ44" s="210"/>
      <c r="DK44" s="210"/>
      <c r="DL44" s="210"/>
      <c r="DM44" s="264">
        <v>1</v>
      </c>
      <c r="DN44" s="210"/>
      <c r="DO44" s="210"/>
      <c r="DP44" s="210"/>
      <c r="DQ44" s="210"/>
      <c r="DR44" s="264">
        <v>1</v>
      </c>
      <c r="DS44" s="210"/>
      <c r="DT44" s="210"/>
      <c r="DU44" s="210"/>
      <c r="DV44" s="210"/>
      <c r="DW44" s="264">
        <v>1</v>
      </c>
      <c r="DX44" s="210"/>
      <c r="DY44" s="210"/>
      <c r="DZ44" s="210"/>
      <c r="EA44" s="210"/>
      <c r="EB44" s="264">
        <v>1</v>
      </c>
      <c r="EC44" s="265"/>
      <c r="ED44" s="265"/>
      <c r="EE44" s="265"/>
      <c r="EF44" s="265"/>
      <c r="EG44" s="264">
        <v>1</v>
      </c>
      <c r="EH44" s="210"/>
      <c r="EI44" s="210"/>
      <c r="EJ44" s="210"/>
      <c r="EK44" s="210"/>
      <c r="EL44" s="264">
        <v>1</v>
      </c>
      <c r="EM44" s="265"/>
      <c r="EN44" s="265"/>
      <c r="EO44" s="265"/>
      <c r="EP44" s="265"/>
      <c r="EQ44" s="264">
        <v>1</v>
      </c>
      <c r="ER44" s="265"/>
      <c r="ES44" s="265"/>
      <c r="ET44" s="265"/>
      <c r="EU44" s="265"/>
      <c r="EV44" s="264">
        <v>1</v>
      </c>
      <c r="EW44" s="265">
        <v>0.5</v>
      </c>
      <c r="EX44" s="265"/>
      <c r="EY44" s="265"/>
      <c r="EZ44" s="265"/>
      <c r="FA44" s="266">
        <f t="shared" si="7"/>
        <v>0</v>
      </c>
      <c r="FB44" s="37">
        <f t="shared" si="8"/>
        <v>30</v>
      </c>
      <c r="FC44" s="160">
        <f t="shared" si="0"/>
        <v>30</v>
      </c>
      <c r="FD44" s="214">
        <f t="shared" si="3"/>
        <v>29</v>
      </c>
      <c r="FE44" s="214">
        <f t="shared" si="4"/>
        <v>8.5</v>
      </c>
      <c r="FF44" s="214">
        <f t="shared" si="5"/>
        <v>0</v>
      </c>
      <c r="FG44" s="214">
        <f t="shared" si="6"/>
        <v>2.5</v>
      </c>
      <c r="FH44" s="214"/>
      <c r="FI44" s="214"/>
      <c r="FJ44" s="214"/>
      <c r="FK44" s="214"/>
      <c r="FL44" s="162"/>
      <c r="FM44" s="267"/>
      <c r="FN44" s="268"/>
      <c r="FO44" s="2"/>
      <c r="FP44" s="2"/>
    </row>
    <row r="45" spans="1:172" s="108" customFormat="1" ht="15.75" thickBot="1" x14ac:dyDescent="0.3">
      <c r="A45" s="58" t="s">
        <v>124</v>
      </c>
      <c r="B45" s="117">
        <v>41</v>
      </c>
      <c r="C45" s="109" t="s">
        <v>68</v>
      </c>
      <c r="D45" s="95" t="s">
        <v>69</v>
      </c>
      <c r="E45" s="98">
        <v>43617</v>
      </c>
      <c r="F45" s="99" t="s">
        <v>15</v>
      </c>
      <c r="G45" s="272">
        <v>1</v>
      </c>
      <c r="H45" s="253"/>
      <c r="I45" s="253"/>
      <c r="J45" s="253"/>
      <c r="K45" s="253"/>
      <c r="L45" s="272">
        <v>1</v>
      </c>
      <c r="M45" s="253"/>
      <c r="N45" s="253"/>
      <c r="O45" s="253"/>
      <c r="P45" s="253"/>
      <c r="Q45" s="272">
        <v>1</v>
      </c>
      <c r="R45" s="253"/>
      <c r="S45" s="253"/>
      <c r="T45" s="253"/>
      <c r="U45" s="253"/>
      <c r="V45" s="272">
        <v>1</v>
      </c>
      <c r="W45" s="253"/>
      <c r="X45" s="253"/>
      <c r="Y45" s="253"/>
      <c r="Z45" s="253"/>
      <c r="AA45" s="272">
        <v>1</v>
      </c>
      <c r="AB45" s="253"/>
      <c r="AC45" s="253"/>
      <c r="AD45" s="253"/>
      <c r="AE45" s="253"/>
      <c r="AF45" s="272">
        <v>1</v>
      </c>
      <c r="AG45" s="253"/>
      <c r="AH45" s="253"/>
      <c r="AI45" s="253"/>
      <c r="AJ45" s="253"/>
      <c r="AK45" s="272">
        <v>1</v>
      </c>
      <c r="AL45" s="253"/>
      <c r="AM45" s="253"/>
      <c r="AN45" s="253"/>
      <c r="AO45" s="253"/>
      <c r="AP45" s="272">
        <v>1</v>
      </c>
      <c r="AQ45" s="253"/>
      <c r="AR45" s="253"/>
      <c r="AS45" s="253"/>
      <c r="AT45" s="253"/>
      <c r="AU45" s="272">
        <v>1</v>
      </c>
      <c r="AV45" s="253"/>
      <c r="AW45" s="253"/>
      <c r="AX45" s="253"/>
      <c r="AY45" s="253"/>
      <c r="AZ45" s="272">
        <v>1</v>
      </c>
      <c r="BA45" s="253"/>
      <c r="BB45" s="253"/>
      <c r="BC45" s="253"/>
      <c r="BD45" s="253"/>
      <c r="BE45" s="272">
        <v>1</v>
      </c>
      <c r="BF45" s="253"/>
      <c r="BG45" s="253"/>
      <c r="BH45" s="253"/>
      <c r="BI45" s="253"/>
      <c r="BJ45" s="272">
        <v>1</v>
      </c>
      <c r="BK45" s="253"/>
      <c r="BL45" s="253"/>
      <c r="BM45" s="253"/>
      <c r="BN45" s="253"/>
      <c r="BO45" s="272">
        <v>1</v>
      </c>
      <c r="BP45" s="253"/>
      <c r="BQ45" s="253"/>
      <c r="BR45" s="253"/>
      <c r="BS45" s="253"/>
      <c r="BT45" s="272">
        <v>1</v>
      </c>
      <c r="BU45" s="253"/>
      <c r="BV45" s="253"/>
      <c r="BW45" s="253"/>
      <c r="BX45" s="253"/>
      <c r="BY45" s="272">
        <v>1</v>
      </c>
      <c r="BZ45" s="253"/>
      <c r="CA45" s="253"/>
      <c r="CB45" s="253"/>
      <c r="CC45" s="253"/>
      <c r="CD45" s="272">
        <v>1</v>
      </c>
      <c r="CE45" s="253"/>
      <c r="CF45" s="253"/>
      <c r="CG45" s="253"/>
      <c r="CH45" s="253"/>
      <c r="CI45" s="272">
        <v>1</v>
      </c>
      <c r="CJ45" s="253"/>
      <c r="CK45" s="253"/>
      <c r="CL45" s="253"/>
      <c r="CM45" s="253"/>
      <c r="CN45" s="272">
        <v>1</v>
      </c>
      <c r="CO45" s="253"/>
      <c r="CP45" s="253"/>
      <c r="CQ45" s="253"/>
      <c r="CR45" s="253"/>
      <c r="CS45" s="272">
        <v>1</v>
      </c>
      <c r="CT45" s="253"/>
      <c r="CU45" s="253"/>
      <c r="CV45" s="253"/>
      <c r="CW45" s="253"/>
      <c r="CX45" s="272">
        <v>1</v>
      </c>
      <c r="CY45" s="253"/>
      <c r="CZ45" s="253"/>
      <c r="DA45" s="253"/>
      <c r="DB45" s="253"/>
      <c r="DC45" s="272">
        <v>1</v>
      </c>
      <c r="DD45" s="253"/>
      <c r="DE45" s="253"/>
      <c r="DF45" s="253"/>
      <c r="DG45" s="253"/>
      <c r="DH45" s="272">
        <v>1</v>
      </c>
      <c r="DI45" s="253"/>
      <c r="DJ45" s="253"/>
      <c r="DK45" s="253"/>
      <c r="DL45" s="253"/>
      <c r="DM45" s="272">
        <v>1</v>
      </c>
      <c r="DN45" s="253"/>
      <c r="DO45" s="253"/>
      <c r="DP45" s="253"/>
      <c r="DQ45" s="253"/>
      <c r="DR45" s="272">
        <v>1</v>
      </c>
      <c r="DS45" s="253"/>
      <c r="DT45" s="253"/>
      <c r="DU45" s="253"/>
      <c r="DV45" s="253"/>
      <c r="DW45" s="272">
        <v>1</v>
      </c>
      <c r="DX45" s="253"/>
      <c r="DY45" s="253"/>
      <c r="DZ45" s="253"/>
      <c r="EA45" s="253"/>
      <c r="EB45" s="272">
        <v>1</v>
      </c>
      <c r="EC45" s="273"/>
      <c r="ED45" s="273"/>
      <c r="EE45" s="273"/>
      <c r="EF45" s="273"/>
      <c r="EG45" s="272">
        <v>1</v>
      </c>
      <c r="EH45" s="253"/>
      <c r="EI45" s="253"/>
      <c r="EJ45" s="253"/>
      <c r="EK45" s="253"/>
      <c r="EL45" s="272">
        <v>1</v>
      </c>
      <c r="EM45" s="273"/>
      <c r="EN45" s="273"/>
      <c r="EO45" s="273"/>
      <c r="EP45" s="273"/>
      <c r="EQ45" s="272">
        <v>1</v>
      </c>
      <c r="ER45" s="273"/>
      <c r="ES45" s="273"/>
      <c r="ET45" s="273"/>
      <c r="EU45" s="273"/>
      <c r="EV45" s="272">
        <v>1</v>
      </c>
      <c r="EW45" s="273"/>
      <c r="EX45" s="273"/>
      <c r="EY45" s="273"/>
      <c r="EZ45" s="273"/>
      <c r="FA45" s="277">
        <f t="shared" si="7"/>
        <v>0</v>
      </c>
      <c r="FB45" s="104">
        <f t="shared" si="8"/>
        <v>30</v>
      </c>
      <c r="FC45" s="246">
        <f t="shared" si="0"/>
        <v>30</v>
      </c>
      <c r="FD45" s="214">
        <f t="shared" si="3"/>
        <v>0</v>
      </c>
      <c r="FE45" s="214">
        <f t="shared" si="4"/>
        <v>0</v>
      </c>
      <c r="FF45" s="214">
        <f t="shared" si="5"/>
        <v>0</v>
      </c>
      <c r="FG45" s="214">
        <f t="shared" si="6"/>
        <v>0</v>
      </c>
      <c r="FH45" s="271"/>
      <c r="FI45" s="271"/>
      <c r="FJ45" s="271"/>
      <c r="FK45" s="271"/>
      <c r="FL45" s="207"/>
      <c r="FM45" s="274"/>
      <c r="FN45" s="275"/>
      <c r="FO45" s="107"/>
      <c r="FP45" s="107"/>
    </row>
    <row r="46" spans="1:172" s="120" customFormat="1" ht="15.75" thickBot="1" x14ac:dyDescent="0.3">
      <c r="A46" s="116" t="s">
        <v>124</v>
      </c>
      <c r="B46" s="44">
        <v>42</v>
      </c>
      <c r="C46" s="43" t="s">
        <v>72</v>
      </c>
      <c r="D46" s="44">
        <v>48356563</v>
      </c>
      <c r="E46" s="118">
        <v>43617</v>
      </c>
      <c r="F46" s="119" t="s">
        <v>15</v>
      </c>
      <c r="G46" s="264">
        <v>1</v>
      </c>
      <c r="H46" s="210"/>
      <c r="I46" s="210"/>
      <c r="J46" s="210"/>
      <c r="K46" s="210"/>
      <c r="L46" s="264">
        <v>1</v>
      </c>
      <c r="M46" s="210"/>
      <c r="N46" s="210"/>
      <c r="O46" s="210"/>
      <c r="P46" s="210"/>
      <c r="Q46" s="264">
        <v>1</v>
      </c>
      <c r="R46" s="210">
        <v>2</v>
      </c>
      <c r="S46" s="210">
        <v>1</v>
      </c>
      <c r="T46" s="210"/>
      <c r="U46" s="210"/>
      <c r="V46" s="264">
        <v>1</v>
      </c>
      <c r="W46" s="210">
        <v>2</v>
      </c>
      <c r="X46" s="210">
        <v>1</v>
      </c>
      <c r="Y46" s="210"/>
      <c r="Z46" s="210"/>
      <c r="AA46" s="264">
        <v>1</v>
      </c>
      <c r="AB46" s="210">
        <v>1</v>
      </c>
      <c r="AC46" s="210"/>
      <c r="AD46" s="210"/>
      <c r="AE46" s="210"/>
      <c r="AF46" s="264">
        <v>1</v>
      </c>
      <c r="AG46" s="210">
        <v>2</v>
      </c>
      <c r="AH46" s="210">
        <v>0.5</v>
      </c>
      <c r="AI46" s="210"/>
      <c r="AJ46" s="210"/>
      <c r="AK46" s="264">
        <v>1</v>
      </c>
      <c r="AL46" s="210"/>
      <c r="AM46" s="210"/>
      <c r="AN46" s="210"/>
      <c r="AO46" s="210"/>
      <c r="AP46" s="264">
        <v>1</v>
      </c>
      <c r="AQ46" s="210"/>
      <c r="AR46" s="210"/>
      <c r="AS46" s="210"/>
      <c r="AT46" s="210"/>
      <c r="AU46" s="264">
        <v>1</v>
      </c>
      <c r="AV46" s="210">
        <v>2</v>
      </c>
      <c r="AW46" s="210">
        <v>0.5</v>
      </c>
      <c r="AX46" s="210"/>
      <c r="AY46" s="210">
        <v>1.5</v>
      </c>
      <c r="AZ46" s="264">
        <v>1</v>
      </c>
      <c r="BA46" s="210">
        <v>1</v>
      </c>
      <c r="BB46" s="210"/>
      <c r="BC46" s="210"/>
      <c r="BD46" s="210"/>
      <c r="BE46" s="264">
        <v>1</v>
      </c>
      <c r="BF46" s="210">
        <v>1.5</v>
      </c>
      <c r="BG46" s="210"/>
      <c r="BH46" s="210"/>
      <c r="BI46" s="210">
        <v>0.5</v>
      </c>
      <c r="BJ46" s="264">
        <v>1</v>
      </c>
      <c r="BK46" s="210">
        <v>1</v>
      </c>
      <c r="BL46" s="210"/>
      <c r="BM46" s="210"/>
      <c r="BN46" s="210"/>
      <c r="BO46" s="264">
        <v>1</v>
      </c>
      <c r="BP46" s="210">
        <v>2</v>
      </c>
      <c r="BQ46" s="210">
        <v>1</v>
      </c>
      <c r="BR46" s="210"/>
      <c r="BS46" s="210"/>
      <c r="BT46" s="264">
        <v>1</v>
      </c>
      <c r="BU46" s="210">
        <v>1</v>
      </c>
      <c r="BV46" s="210"/>
      <c r="BW46" s="210"/>
      <c r="BX46" s="210"/>
      <c r="BY46" s="264">
        <v>1</v>
      </c>
      <c r="BZ46" s="210"/>
      <c r="CA46" s="210"/>
      <c r="CB46" s="210"/>
      <c r="CC46" s="210"/>
      <c r="CD46" s="264">
        <v>1</v>
      </c>
      <c r="CE46" s="210"/>
      <c r="CF46" s="210"/>
      <c r="CG46" s="210"/>
      <c r="CH46" s="210"/>
      <c r="CI46" s="264">
        <v>1</v>
      </c>
      <c r="CJ46" s="210">
        <v>2</v>
      </c>
      <c r="CK46" s="210"/>
      <c r="CL46" s="210"/>
      <c r="CM46" s="210"/>
      <c r="CN46" s="264">
        <v>1</v>
      </c>
      <c r="CO46" s="210">
        <v>2</v>
      </c>
      <c r="CP46" s="210">
        <v>1</v>
      </c>
      <c r="CQ46" s="210"/>
      <c r="CR46" s="210"/>
      <c r="CS46" s="264">
        <v>1</v>
      </c>
      <c r="CT46" s="210">
        <v>2</v>
      </c>
      <c r="CU46" s="210">
        <v>0.5</v>
      </c>
      <c r="CV46" s="210"/>
      <c r="CW46" s="210"/>
      <c r="CX46" s="264">
        <v>1</v>
      </c>
      <c r="CY46" s="210">
        <v>2</v>
      </c>
      <c r="CZ46" s="210"/>
      <c r="DA46" s="210"/>
      <c r="DB46" s="210"/>
      <c r="DC46" s="264">
        <v>1</v>
      </c>
      <c r="DD46" s="210"/>
      <c r="DE46" s="210"/>
      <c r="DF46" s="210"/>
      <c r="DG46" s="210"/>
      <c r="DH46" s="264">
        <v>1</v>
      </c>
      <c r="DI46" s="210"/>
      <c r="DJ46" s="210"/>
      <c r="DK46" s="210"/>
      <c r="DL46" s="210"/>
      <c r="DM46" s="264">
        <v>1</v>
      </c>
      <c r="DN46" s="210"/>
      <c r="DO46" s="210"/>
      <c r="DP46" s="210"/>
      <c r="DQ46" s="210"/>
      <c r="DR46" s="264">
        <v>1</v>
      </c>
      <c r="DS46" s="210"/>
      <c r="DT46" s="210"/>
      <c r="DU46" s="210"/>
      <c r="DV46" s="210"/>
      <c r="DW46" s="264">
        <v>1</v>
      </c>
      <c r="DX46" s="210"/>
      <c r="DY46" s="210"/>
      <c r="DZ46" s="210"/>
      <c r="EA46" s="210"/>
      <c r="EB46" s="264">
        <v>1</v>
      </c>
      <c r="EC46" s="265"/>
      <c r="ED46" s="265"/>
      <c r="EE46" s="265"/>
      <c r="EF46" s="265"/>
      <c r="EG46" s="264">
        <v>1</v>
      </c>
      <c r="EH46" s="210"/>
      <c r="EI46" s="210"/>
      <c r="EJ46" s="210"/>
      <c r="EK46" s="210"/>
      <c r="EL46" s="264">
        <v>1</v>
      </c>
      <c r="EM46" s="265">
        <v>1</v>
      </c>
      <c r="EN46" s="265"/>
      <c r="EO46" s="265"/>
      <c r="EP46" s="265"/>
      <c r="EQ46" s="264">
        <v>1</v>
      </c>
      <c r="ER46" s="265"/>
      <c r="ES46" s="265"/>
      <c r="ET46" s="265"/>
      <c r="EU46" s="265"/>
      <c r="EV46" s="264">
        <v>1</v>
      </c>
      <c r="EW46" s="265">
        <v>2</v>
      </c>
      <c r="EX46" s="265"/>
      <c r="EY46" s="265"/>
      <c r="EZ46" s="265"/>
      <c r="FA46" s="266">
        <f t="shared" si="7"/>
        <v>0</v>
      </c>
      <c r="FB46" s="37">
        <f t="shared" si="8"/>
        <v>30</v>
      </c>
      <c r="FC46" s="160">
        <f t="shared" si="0"/>
        <v>30</v>
      </c>
      <c r="FD46" s="214">
        <f t="shared" si="3"/>
        <v>26.5</v>
      </c>
      <c r="FE46" s="214">
        <f t="shared" si="4"/>
        <v>5.5</v>
      </c>
      <c r="FF46" s="214">
        <f t="shared" si="5"/>
        <v>0</v>
      </c>
      <c r="FG46" s="214">
        <f t="shared" si="6"/>
        <v>2</v>
      </c>
      <c r="FH46" s="214"/>
      <c r="FI46" s="214"/>
      <c r="FJ46" s="214"/>
      <c r="FK46" s="214"/>
      <c r="FL46" s="162"/>
      <c r="FM46" s="267"/>
      <c r="FN46" s="268"/>
      <c r="FO46" s="2"/>
      <c r="FP46" s="2"/>
    </row>
    <row r="47" spans="1:172" s="120" customFormat="1" ht="15.75" thickBot="1" x14ac:dyDescent="0.3">
      <c r="A47" s="116" t="s">
        <v>124</v>
      </c>
      <c r="B47" s="117">
        <v>43</v>
      </c>
      <c r="C47" s="43" t="s">
        <v>73</v>
      </c>
      <c r="D47" s="44">
        <v>47399166</v>
      </c>
      <c r="E47" s="118">
        <v>43617</v>
      </c>
      <c r="F47" s="119" t="s">
        <v>15</v>
      </c>
      <c r="G47" s="270">
        <v>1</v>
      </c>
      <c r="H47" s="210"/>
      <c r="I47" s="210"/>
      <c r="J47" s="210"/>
      <c r="K47" s="210"/>
      <c r="L47" s="270">
        <v>1</v>
      </c>
      <c r="M47" s="210"/>
      <c r="N47" s="210"/>
      <c r="O47" s="210"/>
      <c r="P47" s="210"/>
      <c r="Q47" s="270">
        <v>1</v>
      </c>
      <c r="R47" s="210"/>
      <c r="S47" s="210"/>
      <c r="T47" s="210"/>
      <c r="U47" s="210"/>
      <c r="V47" s="270">
        <v>1</v>
      </c>
      <c r="W47" s="210"/>
      <c r="X47" s="210"/>
      <c r="Y47" s="210"/>
      <c r="Z47" s="210"/>
      <c r="AA47" s="270">
        <v>1</v>
      </c>
      <c r="AB47" s="210"/>
      <c r="AC47" s="210"/>
      <c r="AD47" s="210"/>
      <c r="AE47" s="210"/>
      <c r="AF47" s="270">
        <v>1</v>
      </c>
      <c r="AG47" s="210"/>
      <c r="AH47" s="210"/>
      <c r="AI47" s="210"/>
      <c r="AJ47" s="210"/>
      <c r="AK47" s="270">
        <v>1</v>
      </c>
      <c r="AL47" s="210"/>
      <c r="AM47" s="210"/>
      <c r="AN47" s="210"/>
      <c r="AO47" s="210"/>
      <c r="AP47" s="270">
        <v>1</v>
      </c>
      <c r="AQ47" s="210"/>
      <c r="AR47" s="210"/>
      <c r="AS47" s="210"/>
      <c r="AT47" s="210"/>
      <c r="AU47" s="270">
        <v>1</v>
      </c>
      <c r="AV47" s="210"/>
      <c r="AW47" s="210"/>
      <c r="AX47" s="210"/>
      <c r="AY47" s="210"/>
      <c r="AZ47" s="270">
        <v>1</v>
      </c>
      <c r="BA47" s="210">
        <v>1</v>
      </c>
      <c r="BB47" s="210"/>
      <c r="BC47" s="210"/>
      <c r="BD47" s="210"/>
      <c r="BE47" s="270">
        <v>1</v>
      </c>
      <c r="BF47" s="210">
        <v>2</v>
      </c>
      <c r="BG47" s="210">
        <v>2.5</v>
      </c>
      <c r="BH47" s="210"/>
      <c r="BI47" s="210"/>
      <c r="BJ47" s="270">
        <v>1</v>
      </c>
      <c r="BK47" s="210">
        <v>2</v>
      </c>
      <c r="BL47" s="210"/>
      <c r="BM47" s="210"/>
      <c r="BN47" s="210"/>
      <c r="BO47" s="270">
        <v>1</v>
      </c>
      <c r="BP47" s="210">
        <v>2</v>
      </c>
      <c r="BQ47" s="210">
        <v>1</v>
      </c>
      <c r="BR47" s="210"/>
      <c r="BS47" s="210"/>
      <c r="BT47" s="270">
        <v>1</v>
      </c>
      <c r="BU47" s="210">
        <v>1</v>
      </c>
      <c r="BV47" s="210"/>
      <c r="BW47" s="210"/>
      <c r="BX47" s="210"/>
      <c r="BY47" s="270">
        <v>1</v>
      </c>
      <c r="BZ47" s="210"/>
      <c r="CA47" s="210"/>
      <c r="CB47" s="210"/>
      <c r="CC47" s="210"/>
      <c r="CD47" s="270">
        <v>1</v>
      </c>
      <c r="CE47" s="210">
        <v>1</v>
      </c>
      <c r="CF47" s="210"/>
      <c r="CG47" s="210"/>
      <c r="CH47" s="210"/>
      <c r="CI47" s="270">
        <v>1</v>
      </c>
      <c r="CJ47" s="210">
        <v>2</v>
      </c>
      <c r="CK47" s="210"/>
      <c r="CL47" s="210"/>
      <c r="CM47" s="210"/>
      <c r="CN47" s="270">
        <v>1</v>
      </c>
      <c r="CO47" s="210"/>
      <c r="CP47" s="210"/>
      <c r="CQ47" s="210"/>
      <c r="CR47" s="210"/>
      <c r="CS47" s="270">
        <v>1</v>
      </c>
      <c r="CT47" s="210"/>
      <c r="CU47" s="210"/>
      <c r="CV47" s="210"/>
      <c r="CW47" s="210"/>
      <c r="CX47" s="270">
        <v>1</v>
      </c>
      <c r="CY47" s="210"/>
      <c r="CZ47" s="210"/>
      <c r="DA47" s="210"/>
      <c r="DB47" s="210"/>
      <c r="DC47" s="270">
        <v>1</v>
      </c>
      <c r="DD47" s="210"/>
      <c r="DE47" s="210"/>
      <c r="DF47" s="210"/>
      <c r="DG47" s="210"/>
      <c r="DH47" s="270">
        <v>1</v>
      </c>
      <c r="DI47" s="210"/>
      <c r="DJ47" s="210"/>
      <c r="DK47" s="210"/>
      <c r="DL47" s="210"/>
      <c r="DM47" s="270">
        <v>1</v>
      </c>
      <c r="DN47" s="210"/>
      <c r="DO47" s="210"/>
      <c r="DP47" s="210"/>
      <c r="DQ47" s="210"/>
      <c r="DR47" s="270">
        <v>1</v>
      </c>
      <c r="DS47" s="210">
        <v>1.5</v>
      </c>
      <c r="DT47" s="210"/>
      <c r="DU47" s="210"/>
      <c r="DV47" s="210"/>
      <c r="DW47" s="270">
        <v>1</v>
      </c>
      <c r="DX47" s="210"/>
      <c r="DY47" s="210"/>
      <c r="DZ47" s="210"/>
      <c r="EA47" s="210"/>
      <c r="EB47" s="270">
        <v>1</v>
      </c>
      <c r="EC47" s="265">
        <v>0.5</v>
      </c>
      <c r="ED47" s="265"/>
      <c r="EE47" s="265"/>
      <c r="EF47" s="265"/>
      <c r="EG47" s="270">
        <v>1</v>
      </c>
      <c r="EH47" s="210">
        <v>1.5</v>
      </c>
      <c r="EI47" s="210"/>
      <c r="EJ47" s="210"/>
      <c r="EK47" s="210"/>
      <c r="EL47" s="270">
        <v>1</v>
      </c>
      <c r="EM47" s="265"/>
      <c r="EN47" s="265"/>
      <c r="EO47" s="265"/>
      <c r="EP47" s="265"/>
      <c r="EQ47" s="270">
        <v>1</v>
      </c>
      <c r="ER47" s="265"/>
      <c r="ES47" s="265"/>
      <c r="ET47" s="265"/>
      <c r="EU47" s="265"/>
      <c r="EV47" s="270">
        <v>1</v>
      </c>
      <c r="EW47" s="265">
        <v>1</v>
      </c>
      <c r="EX47" s="265"/>
      <c r="EY47" s="265"/>
      <c r="EZ47" s="265"/>
      <c r="FA47" s="266">
        <f t="shared" si="7"/>
        <v>0</v>
      </c>
      <c r="FB47" s="37">
        <f t="shared" si="8"/>
        <v>30</v>
      </c>
      <c r="FC47" s="160">
        <f t="shared" si="0"/>
        <v>30</v>
      </c>
      <c r="FD47" s="214">
        <f t="shared" si="3"/>
        <v>15.5</v>
      </c>
      <c r="FE47" s="214">
        <f t="shared" si="4"/>
        <v>3.5</v>
      </c>
      <c r="FF47" s="214">
        <f t="shared" si="5"/>
        <v>0</v>
      </c>
      <c r="FG47" s="214">
        <f t="shared" si="6"/>
        <v>0</v>
      </c>
      <c r="FH47" s="214">
        <v>93</v>
      </c>
      <c r="FI47" s="214"/>
      <c r="FJ47" s="214"/>
      <c r="FK47" s="214"/>
      <c r="FL47" s="162"/>
      <c r="FM47" s="267"/>
      <c r="FN47" s="268"/>
      <c r="FO47" s="2"/>
      <c r="FP47" s="2"/>
    </row>
    <row r="48" spans="1:172" x14ac:dyDescent="0.25">
      <c r="A48" s="88" t="s">
        <v>125</v>
      </c>
      <c r="B48" s="44">
        <v>44</v>
      </c>
      <c r="C48" s="43" t="s">
        <v>78</v>
      </c>
      <c r="D48" s="81">
        <v>18158277</v>
      </c>
      <c r="E48" s="83">
        <v>43617</v>
      </c>
      <c r="F48" s="84" t="s">
        <v>15</v>
      </c>
      <c r="G48" s="244">
        <v>1</v>
      </c>
      <c r="H48" s="242"/>
      <c r="I48" s="242"/>
      <c r="J48" s="242"/>
      <c r="K48" s="242"/>
      <c r="L48" s="244">
        <v>1</v>
      </c>
      <c r="M48" s="242">
        <v>2</v>
      </c>
      <c r="N48" s="242">
        <v>1</v>
      </c>
      <c r="O48" s="242"/>
      <c r="P48" s="242"/>
      <c r="Q48" s="244">
        <v>1</v>
      </c>
      <c r="R48" s="242">
        <v>2</v>
      </c>
      <c r="S48" s="242">
        <v>1</v>
      </c>
      <c r="T48" s="242"/>
      <c r="U48" s="242"/>
      <c r="V48" s="244">
        <v>1</v>
      </c>
      <c r="W48" s="242">
        <v>2</v>
      </c>
      <c r="X48" s="242">
        <v>1</v>
      </c>
      <c r="Y48" s="242"/>
      <c r="Z48" s="242"/>
      <c r="AA48" s="244">
        <v>1</v>
      </c>
      <c r="AB48" s="242">
        <v>2</v>
      </c>
      <c r="AC48" s="242">
        <v>1</v>
      </c>
      <c r="AD48" s="242"/>
      <c r="AE48" s="242"/>
      <c r="AF48" s="244">
        <v>1</v>
      </c>
      <c r="AG48" s="242">
        <v>2</v>
      </c>
      <c r="AH48" s="242">
        <v>1</v>
      </c>
      <c r="AI48" s="242"/>
      <c r="AJ48" s="242"/>
      <c r="AK48" s="244">
        <v>1</v>
      </c>
      <c r="AL48" s="242"/>
      <c r="AM48" s="242"/>
      <c r="AN48" s="242"/>
      <c r="AO48" s="242"/>
      <c r="AP48" s="244">
        <v>1</v>
      </c>
      <c r="AQ48" s="242"/>
      <c r="AR48" s="242"/>
      <c r="AS48" s="242"/>
      <c r="AT48" s="242"/>
      <c r="AU48" s="244">
        <v>1</v>
      </c>
      <c r="AV48" s="242">
        <v>2</v>
      </c>
      <c r="AW48" s="242">
        <v>1</v>
      </c>
      <c r="AX48" s="242"/>
      <c r="AY48" s="242"/>
      <c r="AZ48" s="244">
        <v>1</v>
      </c>
      <c r="BA48" s="242">
        <v>2</v>
      </c>
      <c r="BB48" s="242">
        <v>1</v>
      </c>
      <c r="BC48" s="242"/>
      <c r="BD48" s="242"/>
      <c r="BE48" s="244">
        <v>1</v>
      </c>
      <c r="BF48" s="242">
        <v>0.25</v>
      </c>
      <c r="BG48" s="242"/>
      <c r="BH48" s="242"/>
      <c r="BI48" s="242"/>
      <c r="BJ48" s="244">
        <v>1</v>
      </c>
      <c r="BK48" s="242">
        <v>0.25</v>
      </c>
      <c r="BL48" s="242"/>
      <c r="BM48" s="242"/>
      <c r="BN48" s="242"/>
      <c r="BO48" s="244">
        <v>1</v>
      </c>
      <c r="BP48" s="242"/>
      <c r="BQ48" s="242"/>
      <c r="BR48" s="242"/>
      <c r="BS48" s="242"/>
      <c r="BT48" s="244">
        <v>1</v>
      </c>
      <c r="BU48" s="242">
        <v>0.25</v>
      </c>
      <c r="BV48" s="242"/>
      <c r="BW48" s="242"/>
      <c r="BX48" s="242"/>
      <c r="BY48" s="244">
        <v>1</v>
      </c>
      <c r="BZ48" s="242"/>
      <c r="CA48" s="242"/>
      <c r="CB48" s="242"/>
      <c r="CC48" s="242"/>
      <c r="CD48" s="244">
        <v>1</v>
      </c>
      <c r="CE48" s="242"/>
      <c r="CF48" s="242"/>
      <c r="CG48" s="242"/>
      <c r="CH48" s="242"/>
      <c r="CI48" s="244">
        <v>1</v>
      </c>
      <c r="CJ48" s="242"/>
      <c r="CK48" s="242"/>
      <c r="CL48" s="242"/>
      <c r="CM48" s="242"/>
      <c r="CN48" s="244">
        <v>1</v>
      </c>
      <c r="CO48" s="242"/>
      <c r="CP48" s="242"/>
      <c r="CQ48" s="242"/>
      <c r="CR48" s="242"/>
      <c r="CS48" s="244">
        <v>1</v>
      </c>
      <c r="CT48" s="242"/>
      <c r="CU48" s="242"/>
      <c r="CV48" s="242"/>
      <c r="CW48" s="242"/>
      <c r="CX48" s="244">
        <v>1</v>
      </c>
      <c r="CY48" s="242"/>
      <c r="CZ48" s="242"/>
      <c r="DA48" s="242"/>
      <c r="DB48" s="242"/>
      <c r="DC48" s="244">
        <v>1</v>
      </c>
      <c r="DD48" s="242"/>
      <c r="DE48" s="242"/>
      <c r="DF48" s="242"/>
      <c r="DG48" s="242"/>
      <c r="DH48" s="244">
        <v>1</v>
      </c>
      <c r="DI48" s="242"/>
      <c r="DJ48" s="242"/>
      <c r="DK48" s="242"/>
      <c r="DL48" s="242"/>
      <c r="DM48" s="244">
        <v>1</v>
      </c>
      <c r="DN48" s="242"/>
      <c r="DO48" s="242"/>
      <c r="DP48" s="242"/>
      <c r="DQ48" s="242"/>
      <c r="DR48" s="244">
        <v>1</v>
      </c>
      <c r="DS48" s="242"/>
      <c r="DT48" s="242"/>
      <c r="DU48" s="242"/>
      <c r="DV48" s="242"/>
      <c r="DW48" s="244">
        <v>1</v>
      </c>
      <c r="DX48" s="242"/>
      <c r="DY48" s="242"/>
      <c r="DZ48" s="242"/>
      <c r="EA48" s="242"/>
      <c r="EB48" s="244">
        <v>1</v>
      </c>
      <c r="EC48" s="242">
        <v>0.5</v>
      </c>
      <c r="ED48" s="242"/>
      <c r="EE48" s="242"/>
      <c r="EF48" s="242"/>
      <c r="EG48" s="244">
        <v>1</v>
      </c>
      <c r="EH48" s="242"/>
      <c r="EI48" s="242"/>
      <c r="EJ48" s="242"/>
      <c r="EK48" s="259"/>
      <c r="EL48" s="244">
        <v>0</v>
      </c>
      <c r="EM48" s="242"/>
      <c r="EN48" s="242"/>
      <c r="EO48" s="242"/>
      <c r="EP48" s="242"/>
      <c r="EQ48" s="244">
        <v>0.83</v>
      </c>
      <c r="ER48" s="242"/>
      <c r="ES48" s="242"/>
      <c r="ET48" s="242"/>
      <c r="EU48" s="242"/>
      <c r="EV48" s="244">
        <v>1</v>
      </c>
      <c r="EW48" s="242">
        <v>2</v>
      </c>
      <c r="EX48" s="242">
        <v>1</v>
      </c>
      <c r="EY48" s="242"/>
      <c r="EZ48" s="242"/>
      <c r="FA48" s="266">
        <f t="shared" si="7"/>
        <v>0</v>
      </c>
      <c r="FB48" s="37">
        <f t="shared" si="8"/>
        <v>28.83</v>
      </c>
      <c r="FC48" s="160">
        <f t="shared" si="0"/>
        <v>28.83</v>
      </c>
      <c r="FD48" s="214">
        <f t="shared" si="3"/>
        <v>17.25</v>
      </c>
      <c r="FE48" s="214">
        <f t="shared" si="4"/>
        <v>8</v>
      </c>
      <c r="FF48" s="214">
        <f t="shared" si="5"/>
        <v>0</v>
      </c>
      <c r="FG48" s="214">
        <f t="shared" si="6"/>
        <v>0</v>
      </c>
      <c r="FH48" s="214">
        <v>93</v>
      </c>
      <c r="FI48" s="240"/>
      <c r="FJ48" s="240"/>
      <c r="FK48" s="240"/>
      <c r="FL48" s="232"/>
      <c r="FM48" s="233"/>
      <c r="FN48" s="234"/>
    </row>
    <row r="49" spans="7:166" x14ac:dyDescent="0.25">
      <c r="G49" s="6">
        <f t="shared" ref="G49:AL49" si="9">SUM(G5:G48)</f>
        <v>40</v>
      </c>
      <c r="H49" s="6">
        <f t="shared" si="9"/>
        <v>0</v>
      </c>
      <c r="I49" s="6">
        <f t="shared" si="9"/>
        <v>0</v>
      </c>
      <c r="J49" s="6">
        <f t="shared" si="9"/>
        <v>5</v>
      </c>
      <c r="K49" s="6">
        <f t="shared" si="9"/>
        <v>0</v>
      </c>
      <c r="L49" s="6">
        <f t="shared" si="9"/>
        <v>38</v>
      </c>
      <c r="M49" s="6">
        <f t="shared" si="9"/>
        <v>25.5</v>
      </c>
      <c r="N49" s="6">
        <f t="shared" si="9"/>
        <v>6</v>
      </c>
      <c r="O49" s="6">
        <f t="shared" si="9"/>
        <v>0</v>
      </c>
      <c r="P49" s="6">
        <f t="shared" si="9"/>
        <v>10</v>
      </c>
      <c r="Q49" s="6">
        <f t="shared" si="9"/>
        <v>40</v>
      </c>
      <c r="R49" s="6">
        <f t="shared" si="9"/>
        <v>46</v>
      </c>
      <c r="S49" s="6">
        <f t="shared" si="9"/>
        <v>13.5</v>
      </c>
      <c r="T49" s="6">
        <f t="shared" si="9"/>
        <v>0</v>
      </c>
      <c r="U49" s="6">
        <f t="shared" si="9"/>
        <v>14</v>
      </c>
      <c r="V49" s="6">
        <f t="shared" si="9"/>
        <v>40</v>
      </c>
      <c r="W49" s="6">
        <f t="shared" si="9"/>
        <v>43.5</v>
      </c>
      <c r="X49" s="6">
        <f t="shared" si="9"/>
        <v>13</v>
      </c>
      <c r="Y49" s="6">
        <f t="shared" si="9"/>
        <v>0</v>
      </c>
      <c r="Z49" s="6">
        <f t="shared" si="9"/>
        <v>13.5</v>
      </c>
      <c r="AA49" s="6">
        <f t="shared" si="9"/>
        <v>40</v>
      </c>
      <c r="AB49" s="6">
        <f t="shared" si="9"/>
        <v>37.25</v>
      </c>
      <c r="AC49" s="6">
        <f t="shared" si="9"/>
        <v>12</v>
      </c>
      <c r="AD49" s="6">
        <f t="shared" si="9"/>
        <v>0</v>
      </c>
      <c r="AE49" s="6">
        <f t="shared" si="9"/>
        <v>10</v>
      </c>
      <c r="AF49" s="6">
        <f t="shared" si="9"/>
        <v>38.5</v>
      </c>
      <c r="AG49" s="6">
        <f t="shared" si="9"/>
        <v>33.5</v>
      </c>
      <c r="AH49" s="6">
        <f t="shared" si="9"/>
        <v>15</v>
      </c>
      <c r="AI49" s="6">
        <f t="shared" si="9"/>
        <v>0</v>
      </c>
      <c r="AJ49" s="6">
        <f t="shared" si="9"/>
        <v>10</v>
      </c>
      <c r="AK49" s="6">
        <f t="shared" si="9"/>
        <v>40</v>
      </c>
      <c r="AL49" s="6">
        <f t="shared" si="9"/>
        <v>0</v>
      </c>
      <c r="AM49" s="6">
        <f t="shared" ref="AM49:BR49" si="10">SUM(AM5:AM48)</f>
        <v>0</v>
      </c>
      <c r="AN49" s="6">
        <f t="shared" si="10"/>
        <v>0</v>
      </c>
      <c r="AO49" s="6">
        <f t="shared" si="10"/>
        <v>0</v>
      </c>
      <c r="AP49" s="6">
        <f t="shared" si="10"/>
        <v>39.409999999999997</v>
      </c>
      <c r="AQ49" s="6">
        <f t="shared" si="10"/>
        <v>0</v>
      </c>
      <c r="AR49" s="6">
        <f t="shared" si="10"/>
        <v>0</v>
      </c>
      <c r="AS49" s="6">
        <f t="shared" si="10"/>
        <v>0</v>
      </c>
      <c r="AT49" s="6">
        <f t="shared" si="10"/>
        <v>0</v>
      </c>
      <c r="AU49" s="6">
        <f t="shared" si="10"/>
        <v>38.75</v>
      </c>
      <c r="AV49" s="6">
        <f t="shared" si="10"/>
        <v>40.5</v>
      </c>
      <c r="AW49" s="6">
        <f t="shared" si="10"/>
        <v>14</v>
      </c>
      <c r="AX49" s="6">
        <f t="shared" si="10"/>
        <v>0</v>
      </c>
      <c r="AY49" s="6">
        <f t="shared" si="10"/>
        <v>14</v>
      </c>
      <c r="AZ49" s="6">
        <f t="shared" si="10"/>
        <v>40</v>
      </c>
      <c r="BA49" s="6">
        <f t="shared" si="10"/>
        <v>46.5</v>
      </c>
      <c r="BB49" s="6">
        <f t="shared" si="10"/>
        <v>15</v>
      </c>
      <c r="BC49" s="6">
        <f t="shared" si="10"/>
        <v>0</v>
      </c>
      <c r="BD49" s="6">
        <f t="shared" si="10"/>
        <v>12</v>
      </c>
      <c r="BE49" s="6">
        <f t="shared" si="10"/>
        <v>40</v>
      </c>
      <c r="BF49" s="6">
        <f t="shared" si="10"/>
        <v>43</v>
      </c>
      <c r="BG49" s="6">
        <f t="shared" si="10"/>
        <v>15</v>
      </c>
      <c r="BH49" s="6">
        <f t="shared" si="10"/>
        <v>0</v>
      </c>
      <c r="BI49" s="6">
        <f t="shared" si="10"/>
        <v>15</v>
      </c>
      <c r="BJ49" s="6">
        <f t="shared" si="10"/>
        <v>40</v>
      </c>
      <c r="BK49" s="6">
        <f t="shared" si="10"/>
        <v>44</v>
      </c>
      <c r="BL49" s="6">
        <f t="shared" si="10"/>
        <v>13</v>
      </c>
      <c r="BM49" s="6">
        <f t="shared" si="10"/>
        <v>0</v>
      </c>
      <c r="BN49" s="6">
        <f t="shared" si="10"/>
        <v>9</v>
      </c>
      <c r="BO49" s="6">
        <f t="shared" si="10"/>
        <v>40</v>
      </c>
      <c r="BP49" s="6">
        <f t="shared" si="10"/>
        <v>48.75</v>
      </c>
      <c r="BQ49" s="6">
        <f t="shared" si="10"/>
        <v>17.5</v>
      </c>
      <c r="BR49" s="6">
        <f t="shared" si="10"/>
        <v>0</v>
      </c>
      <c r="BS49" s="6">
        <f t="shared" ref="BS49:CX49" si="11">SUM(BS5:BS48)</f>
        <v>9</v>
      </c>
      <c r="BT49" s="6">
        <f t="shared" si="11"/>
        <v>39.25</v>
      </c>
      <c r="BU49" s="6">
        <f t="shared" si="11"/>
        <v>33</v>
      </c>
      <c r="BV49" s="6">
        <f t="shared" si="11"/>
        <v>7</v>
      </c>
      <c r="BW49" s="6">
        <f t="shared" si="11"/>
        <v>0</v>
      </c>
      <c r="BX49" s="6">
        <f t="shared" si="11"/>
        <v>12</v>
      </c>
      <c r="BY49" s="6">
        <f t="shared" si="11"/>
        <v>39.71</v>
      </c>
      <c r="BZ49" s="6">
        <f t="shared" si="11"/>
        <v>0</v>
      </c>
      <c r="CA49" s="6">
        <f t="shared" si="11"/>
        <v>0</v>
      </c>
      <c r="CB49" s="6">
        <f t="shared" si="11"/>
        <v>0</v>
      </c>
      <c r="CC49" s="6">
        <f t="shared" si="11"/>
        <v>0</v>
      </c>
      <c r="CD49" s="6">
        <f t="shared" si="11"/>
        <v>39</v>
      </c>
      <c r="CE49" s="6">
        <f t="shared" si="11"/>
        <v>42.5</v>
      </c>
      <c r="CF49" s="6">
        <f t="shared" si="11"/>
        <v>9</v>
      </c>
      <c r="CG49" s="6">
        <f t="shared" si="11"/>
        <v>0</v>
      </c>
      <c r="CH49" s="6">
        <f t="shared" si="11"/>
        <v>29</v>
      </c>
      <c r="CI49" s="6">
        <f t="shared" si="11"/>
        <v>40</v>
      </c>
      <c r="CJ49" s="6">
        <f t="shared" si="11"/>
        <v>49.75</v>
      </c>
      <c r="CK49" s="6">
        <f t="shared" si="11"/>
        <v>4.5</v>
      </c>
      <c r="CL49" s="6">
        <f t="shared" si="11"/>
        <v>0</v>
      </c>
      <c r="CM49" s="6">
        <f t="shared" si="11"/>
        <v>19.5</v>
      </c>
      <c r="CN49" s="6">
        <f t="shared" si="11"/>
        <v>40</v>
      </c>
      <c r="CO49" s="6">
        <f t="shared" si="11"/>
        <v>45.5</v>
      </c>
      <c r="CP49" s="6">
        <f t="shared" si="11"/>
        <v>23.25</v>
      </c>
      <c r="CQ49" s="6">
        <f t="shared" si="11"/>
        <v>0</v>
      </c>
      <c r="CR49" s="6">
        <f t="shared" si="11"/>
        <v>35</v>
      </c>
      <c r="CS49" s="6">
        <f t="shared" si="11"/>
        <v>40</v>
      </c>
      <c r="CT49" s="6">
        <f t="shared" si="11"/>
        <v>40.75</v>
      </c>
      <c r="CU49" s="6">
        <f t="shared" si="11"/>
        <v>6.5</v>
      </c>
      <c r="CV49" s="6">
        <f t="shared" si="11"/>
        <v>0</v>
      </c>
      <c r="CW49" s="6">
        <f t="shared" si="11"/>
        <v>14</v>
      </c>
      <c r="CX49" s="6">
        <f t="shared" si="11"/>
        <v>40</v>
      </c>
      <c r="CY49" s="6">
        <f t="shared" ref="CY49:ED49" si="12">SUM(CY5:CY48)</f>
        <v>42.75</v>
      </c>
      <c r="CZ49" s="6">
        <f t="shared" si="12"/>
        <v>3.5</v>
      </c>
      <c r="DA49" s="6">
        <f t="shared" si="12"/>
        <v>0</v>
      </c>
      <c r="DB49" s="6">
        <f t="shared" si="12"/>
        <v>20</v>
      </c>
      <c r="DC49" s="6">
        <f t="shared" si="12"/>
        <v>40</v>
      </c>
      <c r="DD49" s="6">
        <f t="shared" si="12"/>
        <v>25.5</v>
      </c>
      <c r="DE49" s="6">
        <f t="shared" si="12"/>
        <v>2</v>
      </c>
      <c r="DF49" s="6">
        <f t="shared" si="12"/>
        <v>0</v>
      </c>
      <c r="DG49" s="6">
        <f t="shared" si="12"/>
        <v>9</v>
      </c>
      <c r="DH49" s="6">
        <f t="shared" si="12"/>
        <v>39.83</v>
      </c>
      <c r="DI49" s="6">
        <f t="shared" si="12"/>
        <v>0</v>
      </c>
      <c r="DJ49" s="6">
        <f t="shared" si="12"/>
        <v>0</v>
      </c>
      <c r="DK49" s="6">
        <f t="shared" si="12"/>
        <v>0</v>
      </c>
      <c r="DL49" s="6">
        <f t="shared" si="12"/>
        <v>0</v>
      </c>
      <c r="DM49" s="6">
        <f t="shared" si="12"/>
        <v>43</v>
      </c>
      <c r="DN49" s="6">
        <f t="shared" si="12"/>
        <v>6.5</v>
      </c>
      <c r="DO49" s="6">
        <f t="shared" si="12"/>
        <v>0</v>
      </c>
      <c r="DP49" s="6">
        <f t="shared" si="12"/>
        <v>0</v>
      </c>
      <c r="DQ49" s="6">
        <f t="shared" si="12"/>
        <v>13</v>
      </c>
      <c r="DR49" s="6">
        <f t="shared" si="12"/>
        <v>42.75</v>
      </c>
      <c r="DS49" s="6">
        <f t="shared" si="12"/>
        <v>19.5</v>
      </c>
      <c r="DT49" s="6">
        <f t="shared" si="12"/>
        <v>0</v>
      </c>
      <c r="DU49" s="6">
        <f t="shared" si="12"/>
        <v>0</v>
      </c>
      <c r="DV49" s="6">
        <f t="shared" si="12"/>
        <v>9</v>
      </c>
      <c r="DW49" s="6">
        <f t="shared" si="12"/>
        <v>43.69</v>
      </c>
      <c r="DX49" s="6">
        <f t="shared" si="12"/>
        <v>3</v>
      </c>
      <c r="DY49" s="6">
        <f t="shared" si="12"/>
        <v>0</v>
      </c>
      <c r="DZ49" s="6">
        <f t="shared" si="12"/>
        <v>0</v>
      </c>
      <c r="EA49" s="6">
        <f t="shared" si="12"/>
        <v>9</v>
      </c>
      <c r="EB49" s="6">
        <f t="shared" si="12"/>
        <v>44</v>
      </c>
      <c r="EC49" s="6">
        <f t="shared" si="12"/>
        <v>25.5</v>
      </c>
      <c r="ED49" s="6">
        <f t="shared" si="12"/>
        <v>7</v>
      </c>
      <c r="EE49" s="6">
        <f t="shared" ref="EE49:FJ49" si="13">SUM(EE5:EE48)</f>
        <v>0</v>
      </c>
      <c r="EF49" s="6">
        <f t="shared" si="13"/>
        <v>9</v>
      </c>
      <c r="EG49" s="6">
        <f t="shared" si="13"/>
        <v>44</v>
      </c>
      <c r="EH49" s="6">
        <f t="shared" si="13"/>
        <v>27.5</v>
      </c>
      <c r="EI49" s="6">
        <f t="shared" si="13"/>
        <v>5</v>
      </c>
      <c r="EJ49" s="6">
        <f t="shared" si="13"/>
        <v>0</v>
      </c>
      <c r="EK49" s="6">
        <f t="shared" si="13"/>
        <v>11</v>
      </c>
      <c r="EL49" s="6">
        <f t="shared" si="13"/>
        <v>42</v>
      </c>
      <c r="EM49" s="6">
        <f t="shared" si="13"/>
        <v>14.5</v>
      </c>
      <c r="EN49" s="6">
        <f t="shared" si="13"/>
        <v>0</v>
      </c>
      <c r="EO49" s="6">
        <f t="shared" si="13"/>
        <v>0</v>
      </c>
      <c r="EP49" s="6">
        <f t="shared" si="13"/>
        <v>9</v>
      </c>
      <c r="EQ49" s="6">
        <f t="shared" si="13"/>
        <v>43.29</v>
      </c>
      <c r="ER49" s="6">
        <f t="shared" si="13"/>
        <v>0</v>
      </c>
      <c r="ES49" s="6">
        <f t="shared" si="13"/>
        <v>0</v>
      </c>
      <c r="ET49" s="6">
        <f t="shared" si="13"/>
        <v>0</v>
      </c>
      <c r="EU49" s="6">
        <f t="shared" si="13"/>
        <v>0</v>
      </c>
      <c r="EV49" s="6">
        <f t="shared" si="13"/>
        <v>43</v>
      </c>
      <c r="EW49" s="6">
        <f t="shared" si="13"/>
        <v>42.5</v>
      </c>
      <c r="EX49" s="6">
        <f t="shared" si="13"/>
        <v>8</v>
      </c>
      <c r="EY49" s="6">
        <f t="shared" si="13"/>
        <v>0</v>
      </c>
      <c r="EZ49" s="6">
        <f t="shared" si="13"/>
        <v>17</v>
      </c>
      <c r="FA49" s="6">
        <f t="shared" si="13"/>
        <v>3.5</v>
      </c>
      <c r="FB49" s="6">
        <f t="shared" si="13"/>
        <v>1245.68</v>
      </c>
      <c r="FC49" s="6">
        <f t="shared" si="13"/>
        <v>1242.18</v>
      </c>
      <c r="FD49" s="6">
        <f t="shared" si="13"/>
        <v>827.25</v>
      </c>
      <c r="FE49" s="6">
        <f t="shared" si="13"/>
        <v>209.75</v>
      </c>
      <c r="FF49" s="6">
        <f t="shared" si="13"/>
        <v>5</v>
      </c>
      <c r="FG49" s="6">
        <f t="shared" si="13"/>
        <v>332</v>
      </c>
      <c r="FH49" s="6"/>
      <c r="FI49" s="6">
        <f>SUM(FI5:FI48)</f>
        <v>800</v>
      </c>
      <c r="FJ49" s="6">
        <f>SUM(FJ5:FJ48)</f>
        <v>200</v>
      </c>
    </row>
    <row r="50" spans="7:166" x14ac:dyDescent="0.25">
      <c r="AK50" s="2"/>
      <c r="AL50" s="2"/>
      <c r="AM50" s="2"/>
      <c r="AN50" s="2"/>
      <c r="FB50" s="245"/>
    </row>
    <row r="51" spans="7:166" x14ac:dyDescent="0.25">
      <c r="AK51" s="2"/>
      <c r="AL51" s="2"/>
      <c r="AM51" s="2"/>
      <c r="AN51" s="2"/>
    </row>
    <row r="52" spans="7:166" x14ac:dyDescent="0.25">
      <c r="AK52" s="2"/>
      <c r="AL52" s="2"/>
      <c r="AM52" s="2"/>
      <c r="AN52" s="2"/>
      <c r="FB52" s="8"/>
    </row>
    <row r="53" spans="7:166" x14ac:dyDescent="0.25">
      <c r="AK53" s="2"/>
      <c r="AL53" s="2"/>
      <c r="AM53" s="2"/>
      <c r="AN53" s="2"/>
    </row>
    <row r="54" spans="7:166" x14ac:dyDescent="0.25">
      <c r="AK54" s="2"/>
      <c r="AL54" s="2"/>
      <c r="AM54" s="2"/>
      <c r="AN54" s="2"/>
    </row>
    <row r="55" spans="7:166" x14ac:dyDescent="0.25">
      <c r="AK55" s="2"/>
      <c r="AL55" s="2"/>
      <c r="AM55" s="2"/>
      <c r="AN55" s="2"/>
    </row>
    <row r="56" spans="7:166" x14ac:dyDescent="0.25">
      <c r="AK56" s="2"/>
      <c r="AL56" s="2"/>
      <c r="AM56" s="2"/>
      <c r="AN56" s="2"/>
    </row>
    <row r="57" spans="7:166" x14ac:dyDescent="0.25">
      <c r="AK57" s="2"/>
      <c r="AL57" s="2"/>
      <c r="AM57" s="2"/>
      <c r="AN57" s="2"/>
    </row>
    <row r="58" spans="7:166" x14ac:dyDescent="0.25">
      <c r="AK58" s="2"/>
      <c r="AL58" s="2"/>
      <c r="AM58" s="2"/>
      <c r="AN58" s="2"/>
    </row>
    <row r="59" spans="7:166" x14ac:dyDescent="0.25">
      <c r="AK59" s="2"/>
      <c r="AL59" s="2"/>
      <c r="AM59" s="2"/>
      <c r="AN59" s="2"/>
    </row>
    <row r="60" spans="7:166" x14ac:dyDescent="0.25">
      <c r="AK60" s="2"/>
      <c r="AL60" s="2"/>
      <c r="AM60" s="2"/>
      <c r="AN60" s="2"/>
    </row>
    <row r="61" spans="7:166" x14ac:dyDescent="0.25">
      <c r="AK61" s="2"/>
      <c r="AL61" s="2"/>
      <c r="AM61" s="2"/>
      <c r="AN61" s="2"/>
    </row>
    <row r="62" spans="7:166" x14ac:dyDescent="0.25">
      <c r="AK62" s="2"/>
      <c r="AL62" s="2"/>
      <c r="AM62" s="2"/>
      <c r="AN62" s="2"/>
    </row>
    <row r="63" spans="7:166" x14ac:dyDescent="0.25">
      <c r="AK63" s="2"/>
      <c r="AL63" s="2"/>
      <c r="AM63" s="2"/>
      <c r="AN63" s="2"/>
    </row>
    <row r="64" spans="7:166" x14ac:dyDescent="0.25">
      <c r="AK64" s="2"/>
      <c r="AL64" s="2"/>
      <c r="AM64" s="2"/>
      <c r="AN64" s="2"/>
    </row>
    <row r="65" spans="37:40" x14ac:dyDescent="0.25">
      <c r="AK65" s="2"/>
      <c r="AL65" s="2"/>
      <c r="AM65" s="2"/>
      <c r="AN65" s="2"/>
    </row>
    <row r="66" spans="37:40" x14ac:dyDescent="0.25">
      <c r="AK66" s="2"/>
      <c r="AL66" s="2"/>
      <c r="AM66" s="2"/>
      <c r="AN66" s="2"/>
    </row>
    <row r="67" spans="37:40" x14ac:dyDescent="0.25">
      <c r="AK67" s="2"/>
      <c r="AL67" s="2"/>
      <c r="AM67" s="2"/>
      <c r="AN67" s="2"/>
    </row>
    <row r="68" spans="37:40" x14ac:dyDescent="0.25">
      <c r="AK68" s="2"/>
      <c r="AL68" s="2"/>
      <c r="AM68" s="2"/>
      <c r="AN68" s="2"/>
    </row>
    <row r="69" spans="37:40" x14ac:dyDescent="0.25">
      <c r="AK69" s="2"/>
      <c r="AL69" s="2"/>
      <c r="AM69" s="2"/>
      <c r="AN69" s="2"/>
    </row>
    <row r="70" spans="37:40" x14ac:dyDescent="0.25">
      <c r="AK70" s="2"/>
      <c r="AL70" s="2"/>
      <c r="AM70" s="2"/>
      <c r="AN70" s="2"/>
    </row>
    <row r="71" spans="37:40" x14ac:dyDescent="0.25">
      <c r="AK71" s="2"/>
      <c r="AL71" s="2"/>
      <c r="AM71" s="2"/>
      <c r="AN71" s="2"/>
    </row>
    <row r="72" spans="37:40" x14ac:dyDescent="0.25">
      <c r="AK72" s="2"/>
      <c r="AL72" s="2"/>
      <c r="AM72" s="2"/>
      <c r="AN72" s="2"/>
    </row>
  </sheetData>
  <mergeCells count="37">
    <mergeCell ref="C1:C3"/>
    <mergeCell ref="BJ3:BN3"/>
    <mergeCell ref="FA1:FE1"/>
    <mergeCell ref="AK2:AO2"/>
    <mergeCell ref="AU2:AY2"/>
    <mergeCell ref="G3:K3"/>
    <mergeCell ref="L3:P3"/>
    <mergeCell ref="Q3:U3"/>
    <mergeCell ref="V3:Z3"/>
    <mergeCell ref="AA3:AE3"/>
    <mergeCell ref="AF3:AJ3"/>
    <mergeCell ref="AK3:AO3"/>
    <mergeCell ref="AP3:AT3"/>
    <mergeCell ref="AU3:AY3"/>
    <mergeCell ref="AZ3:BD3"/>
    <mergeCell ref="BE3:BI3"/>
    <mergeCell ref="DR3:DV3"/>
    <mergeCell ref="BO3:BS3"/>
    <mergeCell ref="BT3:BX3"/>
    <mergeCell ref="BY3:CC3"/>
    <mergeCell ref="CD3:CH3"/>
    <mergeCell ref="CI3:CM3"/>
    <mergeCell ref="CN3:CR3"/>
    <mergeCell ref="CS3:CW3"/>
    <mergeCell ref="CX3:DB3"/>
    <mergeCell ref="DC3:DG3"/>
    <mergeCell ref="DH3:DL3"/>
    <mergeCell ref="DM3:DQ3"/>
    <mergeCell ref="FA3:FG3"/>
    <mergeCell ref="FL3:FM3"/>
    <mergeCell ref="FN3:FN4"/>
    <mergeCell ref="DW3:EA3"/>
    <mergeCell ref="EB3:EF3"/>
    <mergeCell ref="EG3:EK3"/>
    <mergeCell ref="EL3:EP3"/>
    <mergeCell ref="EQ3:EU3"/>
    <mergeCell ref="EV3:EZ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L80"/>
  <sheetViews>
    <sheetView zoomScale="70" zoomScaleNormal="70" workbookViewId="0">
      <pane xSplit="6" ySplit="4" topLeftCell="FB14" activePane="bottomRight" state="frozen"/>
      <selection activeCell="C3" sqref="C3"/>
      <selection pane="topRight" activeCell="G3" sqref="G3"/>
      <selection pane="bottomLeft" activeCell="C5" sqref="C5"/>
      <selection pane="bottomRight" activeCell="FG18" sqref="FG18"/>
    </sheetView>
  </sheetViews>
  <sheetFormatPr baseColWidth="10" defaultRowHeight="15" x14ac:dyDescent="0.25"/>
  <cols>
    <col min="1" max="1" width="15.140625" customWidth="1"/>
    <col min="2" max="2" width="5.28515625" customWidth="1"/>
    <col min="3" max="3" width="46.85546875" bestFit="1" customWidth="1"/>
    <col min="4" max="4" width="20" style="1" customWidth="1"/>
    <col min="5" max="5" width="16.28515625" style="1" customWidth="1"/>
    <col min="6" max="6" width="18.7109375" style="1" customWidth="1"/>
    <col min="7" max="35" width="11.42578125" style="1"/>
    <col min="36" max="36" width="11.42578125" style="2"/>
    <col min="37" max="156" width="11.42578125" style="1"/>
    <col min="157" max="157" width="15.42578125" style="1" customWidth="1"/>
    <col min="158" max="158" width="13" style="1" customWidth="1"/>
    <col min="159" max="159" width="11.85546875" style="1" customWidth="1"/>
    <col min="160" max="160" width="13.7109375" style="1" bestFit="1" customWidth="1"/>
    <col min="161" max="161" width="11.5703125" style="1" bestFit="1" customWidth="1"/>
    <col min="162" max="162" width="13" style="1" customWidth="1"/>
    <col min="163" max="163" width="14.140625" style="1" customWidth="1"/>
    <col min="164" max="164" width="12.7109375" style="1" customWidth="1"/>
    <col min="165" max="165" width="11.5703125" style="1" bestFit="1" customWidth="1"/>
    <col min="166" max="166" width="17.7109375" style="1" customWidth="1"/>
    <col min="167" max="168" width="11.42578125" style="72"/>
    <col min="169" max="16384" width="11.42578125" style="73"/>
  </cols>
  <sheetData>
    <row r="1" spans="1:168" ht="15.75" x14ac:dyDescent="0.25">
      <c r="A1" s="282" t="s">
        <v>86</v>
      </c>
      <c r="B1" s="282"/>
      <c r="C1" s="282"/>
      <c r="H1" s="2"/>
      <c r="I1" s="2"/>
      <c r="J1" s="3"/>
      <c r="K1" s="3"/>
      <c r="L1" s="2"/>
      <c r="M1" s="2"/>
      <c r="Q1" s="1">
        <f>6*31</f>
        <v>186</v>
      </c>
      <c r="AG1" s="1">
        <f>31*3</f>
        <v>93</v>
      </c>
      <c r="EF1" s="283" t="s">
        <v>80</v>
      </c>
      <c r="EG1" s="283"/>
      <c r="EH1" s="283"/>
      <c r="EI1" s="283"/>
      <c r="EJ1" s="283"/>
      <c r="EK1" s="283"/>
      <c r="EL1" s="283"/>
      <c r="EM1" s="283"/>
      <c r="EN1" s="283"/>
      <c r="EO1" s="283"/>
      <c r="ET1" s="4"/>
      <c r="EU1" s="4"/>
      <c r="EY1" s="4"/>
      <c r="EZ1" s="4"/>
      <c r="FA1" s="281" t="s">
        <v>85</v>
      </c>
      <c r="FB1" s="281"/>
      <c r="FC1" s="281"/>
      <c r="FD1" s="281"/>
      <c r="FE1" s="281"/>
      <c r="FF1" s="5">
        <v>6</v>
      </c>
      <c r="FG1" s="6"/>
      <c r="FH1" s="6"/>
    </row>
    <row r="2" spans="1:168" ht="19.5" thickBot="1" x14ac:dyDescent="0.35">
      <c r="A2" s="282"/>
      <c r="B2" s="282"/>
      <c r="C2" s="282"/>
      <c r="AA2" s="7"/>
      <c r="AB2" s="7"/>
      <c r="AC2" s="7"/>
      <c r="AD2" s="7"/>
      <c r="AE2" s="7"/>
      <c r="AF2" s="284"/>
      <c r="AG2" s="284"/>
      <c r="AH2" s="284"/>
      <c r="AI2" s="284"/>
      <c r="AJ2" s="284"/>
      <c r="AP2" s="285"/>
      <c r="AQ2" s="285"/>
      <c r="AR2" s="285"/>
      <c r="AS2" s="285"/>
      <c r="AT2" s="285"/>
      <c r="FA2" s="8"/>
      <c r="FB2" s="9"/>
      <c r="FC2" s="10"/>
      <c r="FD2" s="9"/>
    </row>
    <row r="3" spans="1:168" ht="15.75" thickBot="1" x14ac:dyDescent="0.3">
      <c r="A3" s="1"/>
      <c r="G3" s="286">
        <v>43946</v>
      </c>
      <c r="H3" s="287"/>
      <c r="I3" s="287"/>
      <c r="J3" s="287"/>
      <c r="K3" s="288"/>
      <c r="L3" s="286">
        <v>43947</v>
      </c>
      <c r="M3" s="287"/>
      <c r="N3" s="287"/>
      <c r="O3" s="287"/>
      <c r="P3" s="288"/>
      <c r="Q3" s="286">
        <v>43948</v>
      </c>
      <c r="R3" s="287"/>
      <c r="S3" s="287"/>
      <c r="T3" s="287"/>
      <c r="U3" s="288"/>
      <c r="V3" s="286">
        <v>43949</v>
      </c>
      <c r="W3" s="287"/>
      <c r="X3" s="287"/>
      <c r="Y3" s="287"/>
      <c r="Z3" s="288"/>
      <c r="AA3" s="286">
        <v>43950</v>
      </c>
      <c r="AB3" s="287"/>
      <c r="AC3" s="287"/>
      <c r="AD3" s="287"/>
      <c r="AE3" s="288"/>
      <c r="AF3" s="286">
        <v>43951</v>
      </c>
      <c r="AG3" s="287"/>
      <c r="AH3" s="287"/>
      <c r="AI3" s="287"/>
      <c r="AJ3" s="288"/>
      <c r="AK3" s="286">
        <v>43952</v>
      </c>
      <c r="AL3" s="287"/>
      <c r="AM3" s="287"/>
      <c r="AN3" s="287"/>
      <c r="AO3" s="288"/>
      <c r="AP3" s="286">
        <v>43953</v>
      </c>
      <c r="AQ3" s="287"/>
      <c r="AR3" s="287"/>
      <c r="AS3" s="287"/>
      <c r="AT3" s="288"/>
      <c r="AU3" s="286">
        <v>43954</v>
      </c>
      <c r="AV3" s="287"/>
      <c r="AW3" s="287"/>
      <c r="AX3" s="287"/>
      <c r="AY3" s="288"/>
      <c r="AZ3" s="286">
        <v>43955</v>
      </c>
      <c r="BA3" s="287"/>
      <c r="BB3" s="287"/>
      <c r="BC3" s="287"/>
      <c r="BD3" s="288"/>
      <c r="BE3" s="286">
        <v>43956</v>
      </c>
      <c r="BF3" s="287"/>
      <c r="BG3" s="287"/>
      <c r="BH3" s="287"/>
      <c r="BI3" s="288"/>
      <c r="BJ3" s="286">
        <v>43957</v>
      </c>
      <c r="BK3" s="287"/>
      <c r="BL3" s="287"/>
      <c r="BM3" s="287"/>
      <c r="BN3" s="288"/>
      <c r="BO3" s="286">
        <v>43958</v>
      </c>
      <c r="BP3" s="287"/>
      <c r="BQ3" s="287"/>
      <c r="BR3" s="287"/>
      <c r="BS3" s="288"/>
      <c r="BT3" s="286">
        <v>43959</v>
      </c>
      <c r="BU3" s="287"/>
      <c r="BV3" s="287"/>
      <c r="BW3" s="287"/>
      <c r="BX3" s="288"/>
      <c r="BY3" s="286">
        <v>43960</v>
      </c>
      <c r="BZ3" s="287"/>
      <c r="CA3" s="287"/>
      <c r="CB3" s="287"/>
      <c r="CC3" s="288"/>
      <c r="CD3" s="286">
        <v>43961</v>
      </c>
      <c r="CE3" s="287"/>
      <c r="CF3" s="287"/>
      <c r="CG3" s="287"/>
      <c r="CH3" s="288"/>
      <c r="CI3" s="286">
        <v>43962</v>
      </c>
      <c r="CJ3" s="287"/>
      <c r="CK3" s="287"/>
      <c r="CL3" s="287"/>
      <c r="CM3" s="288"/>
      <c r="CN3" s="286">
        <v>43963</v>
      </c>
      <c r="CO3" s="287"/>
      <c r="CP3" s="287"/>
      <c r="CQ3" s="287"/>
      <c r="CR3" s="288"/>
      <c r="CS3" s="286">
        <v>43964</v>
      </c>
      <c r="CT3" s="287"/>
      <c r="CU3" s="287"/>
      <c r="CV3" s="287"/>
      <c r="CW3" s="288"/>
      <c r="CX3" s="286">
        <v>43965</v>
      </c>
      <c r="CY3" s="287"/>
      <c r="CZ3" s="287"/>
      <c r="DA3" s="287"/>
      <c r="DB3" s="288"/>
      <c r="DC3" s="286">
        <v>43966</v>
      </c>
      <c r="DD3" s="287"/>
      <c r="DE3" s="287"/>
      <c r="DF3" s="287"/>
      <c r="DG3" s="288"/>
      <c r="DH3" s="286">
        <v>43967</v>
      </c>
      <c r="DI3" s="287"/>
      <c r="DJ3" s="287"/>
      <c r="DK3" s="287"/>
      <c r="DL3" s="288"/>
      <c r="DM3" s="286">
        <v>43968</v>
      </c>
      <c r="DN3" s="287"/>
      <c r="DO3" s="287"/>
      <c r="DP3" s="287"/>
      <c r="DQ3" s="288"/>
      <c r="DR3" s="286">
        <v>43969</v>
      </c>
      <c r="DS3" s="287"/>
      <c r="DT3" s="287"/>
      <c r="DU3" s="287"/>
      <c r="DV3" s="288"/>
      <c r="DW3" s="286">
        <v>43970</v>
      </c>
      <c r="DX3" s="287"/>
      <c r="DY3" s="287"/>
      <c r="DZ3" s="287"/>
      <c r="EA3" s="288"/>
      <c r="EB3" s="286">
        <v>43971</v>
      </c>
      <c r="EC3" s="287"/>
      <c r="ED3" s="287"/>
      <c r="EE3" s="287"/>
      <c r="EF3" s="288"/>
      <c r="EG3" s="286">
        <v>43972</v>
      </c>
      <c r="EH3" s="287"/>
      <c r="EI3" s="287"/>
      <c r="EJ3" s="287"/>
      <c r="EK3" s="288"/>
      <c r="EL3" s="286">
        <v>43973</v>
      </c>
      <c r="EM3" s="287"/>
      <c r="EN3" s="287"/>
      <c r="EO3" s="287"/>
      <c r="EP3" s="288"/>
      <c r="EQ3" s="286">
        <v>43974</v>
      </c>
      <c r="ER3" s="287"/>
      <c r="ES3" s="287"/>
      <c r="ET3" s="287"/>
      <c r="EU3" s="288"/>
      <c r="EV3" s="286">
        <v>43975</v>
      </c>
      <c r="EW3" s="287"/>
      <c r="EX3" s="287"/>
      <c r="EY3" s="287"/>
      <c r="EZ3" s="288"/>
      <c r="FA3" s="294" t="s">
        <v>87</v>
      </c>
      <c r="FB3" s="295"/>
      <c r="FC3" s="295"/>
      <c r="FD3" s="295"/>
      <c r="FE3" s="295"/>
      <c r="FF3" s="295"/>
      <c r="FG3" s="296"/>
      <c r="FH3" s="297" t="s">
        <v>1</v>
      </c>
      <c r="FI3" s="298"/>
      <c r="FJ3" s="292" t="s">
        <v>2</v>
      </c>
    </row>
    <row r="4" spans="1:168" ht="39.75" customHeight="1" thickBot="1" x14ac:dyDescent="0.3">
      <c r="A4" s="11" t="s">
        <v>3</v>
      </c>
      <c r="B4" s="80" t="s">
        <v>4</v>
      </c>
      <c r="C4" s="80" t="s">
        <v>5</v>
      </c>
      <c r="D4" s="12" t="s">
        <v>6</v>
      </c>
      <c r="E4" s="12" t="s">
        <v>7</v>
      </c>
      <c r="F4" s="13" t="s">
        <v>8</v>
      </c>
      <c r="G4" s="21" t="s">
        <v>9</v>
      </c>
      <c r="H4" s="22">
        <v>0.25</v>
      </c>
      <c r="I4" s="23">
        <v>0.35</v>
      </c>
      <c r="J4" s="24">
        <v>1</v>
      </c>
      <c r="K4" s="25" t="s">
        <v>10</v>
      </c>
      <c r="L4" s="14" t="s">
        <v>9</v>
      </c>
      <c r="M4" s="15">
        <v>0.25</v>
      </c>
      <c r="N4" s="16">
        <v>0.35</v>
      </c>
      <c r="O4" s="17">
        <v>1</v>
      </c>
      <c r="P4" s="18" t="s">
        <v>10</v>
      </c>
      <c r="Q4" s="14" t="s">
        <v>9</v>
      </c>
      <c r="R4" s="15">
        <v>0.25</v>
      </c>
      <c r="S4" s="16">
        <v>0.35</v>
      </c>
      <c r="T4" s="17">
        <v>1</v>
      </c>
      <c r="U4" s="18" t="s">
        <v>10</v>
      </c>
      <c r="V4" s="14" t="s">
        <v>9</v>
      </c>
      <c r="W4" s="15">
        <v>0.25</v>
      </c>
      <c r="X4" s="16">
        <v>0.35</v>
      </c>
      <c r="Y4" s="17">
        <v>1</v>
      </c>
      <c r="Z4" s="18" t="s">
        <v>10</v>
      </c>
      <c r="AA4" s="14" t="s">
        <v>9</v>
      </c>
      <c r="AB4" s="15">
        <v>0.25</v>
      </c>
      <c r="AC4" s="16">
        <v>0.35</v>
      </c>
      <c r="AD4" s="17">
        <v>1</v>
      </c>
      <c r="AE4" s="18" t="s">
        <v>10</v>
      </c>
      <c r="AF4" s="14" t="s">
        <v>9</v>
      </c>
      <c r="AG4" s="15">
        <v>0.25</v>
      </c>
      <c r="AH4" s="16">
        <v>0.35</v>
      </c>
      <c r="AI4" s="17">
        <v>1</v>
      </c>
      <c r="AJ4" s="112" t="s">
        <v>10</v>
      </c>
      <c r="AK4" s="19" t="s">
        <v>9</v>
      </c>
      <c r="AL4" s="15">
        <v>0.25</v>
      </c>
      <c r="AM4" s="16">
        <v>0.35</v>
      </c>
      <c r="AN4" s="17">
        <v>1</v>
      </c>
      <c r="AO4" s="18" t="s">
        <v>10</v>
      </c>
      <c r="AP4" s="14" t="s">
        <v>9</v>
      </c>
      <c r="AQ4" s="15">
        <v>0.25</v>
      </c>
      <c r="AR4" s="16">
        <v>0.35</v>
      </c>
      <c r="AS4" s="17">
        <v>1</v>
      </c>
      <c r="AT4" s="20" t="s">
        <v>10</v>
      </c>
      <c r="AU4" s="14" t="s">
        <v>9</v>
      </c>
      <c r="AV4" s="15">
        <v>0.25</v>
      </c>
      <c r="AW4" s="16">
        <v>0.35</v>
      </c>
      <c r="AX4" s="17">
        <v>1</v>
      </c>
      <c r="AY4" s="18" t="s">
        <v>10</v>
      </c>
      <c r="AZ4" s="19" t="s">
        <v>9</v>
      </c>
      <c r="BA4" s="15">
        <v>0.25</v>
      </c>
      <c r="BB4" s="16">
        <v>0.35</v>
      </c>
      <c r="BC4" s="17">
        <v>1</v>
      </c>
      <c r="BD4" s="20" t="s">
        <v>10</v>
      </c>
      <c r="BE4" s="14" t="s">
        <v>9</v>
      </c>
      <c r="BF4" s="15">
        <v>0.25</v>
      </c>
      <c r="BG4" s="16">
        <v>0.35</v>
      </c>
      <c r="BH4" s="17">
        <v>1</v>
      </c>
      <c r="BI4" s="18" t="s">
        <v>10</v>
      </c>
      <c r="BJ4" s="19" t="s">
        <v>9</v>
      </c>
      <c r="BK4" s="15">
        <v>0.25</v>
      </c>
      <c r="BL4" s="16">
        <v>0.35</v>
      </c>
      <c r="BM4" s="17">
        <v>1</v>
      </c>
      <c r="BN4" s="20" t="s">
        <v>10</v>
      </c>
      <c r="BO4" s="14" t="s">
        <v>9</v>
      </c>
      <c r="BP4" s="15">
        <v>0.25</v>
      </c>
      <c r="BQ4" s="16">
        <v>0.35</v>
      </c>
      <c r="BR4" s="17">
        <v>1</v>
      </c>
      <c r="BS4" s="18" t="s">
        <v>10</v>
      </c>
      <c r="BT4" s="19" t="s">
        <v>9</v>
      </c>
      <c r="BU4" s="15">
        <v>0.25</v>
      </c>
      <c r="BV4" s="16">
        <v>0.35</v>
      </c>
      <c r="BW4" s="17">
        <v>1</v>
      </c>
      <c r="BX4" s="18" t="s">
        <v>10</v>
      </c>
      <c r="BY4" s="14" t="s">
        <v>9</v>
      </c>
      <c r="BZ4" s="15">
        <v>0.25</v>
      </c>
      <c r="CA4" s="16">
        <v>0.35</v>
      </c>
      <c r="CB4" s="17">
        <v>1</v>
      </c>
      <c r="CC4" s="18" t="s">
        <v>10</v>
      </c>
      <c r="CD4" s="14" t="s">
        <v>9</v>
      </c>
      <c r="CE4" s="15">
        <v>0.25</v>
      </c>
      <c r="CF4" s="16">
        <v>0.35</v>
      </c>
      <c r="CG4" s="17">
        <v>1</v>
      </c>
      <c r="CH4" s="20" t="s">
        <v>10</v>
      </c>
      <c r="CI4" s="14" t="s">
        <v>9</v>
      </c>
      <c r="CJ4" s="15">
        <v>0.25</v>
      </c>
      <c r="CK4" s="16">
        <v>0.35</v>
      </c>
      <c r="CL4" s="17">
        <v>1</v>
      </c>
      <c r="CM4" s="18" t="s">
        <v>10</v>
      </c>
      <c r="CN4" s="14" t="s">
        <v>9</v>
      </c>
      <c r="CO4" s="15">
        <v>0.25</v>
      </c>
      <c r="CP4" s="16">
        <v>0.35</v>
      </c>
      <c r="CQ4" s="17">
        <v>1</v>
      </c>
      <c r="CR4" s="18" t="s">
        <v>10</v>
      </c>
      <c r="CS4" s="14" t="s">
        <v>9</v>
      </c>
      <c r="CT4" s="15">
        <v>0.25</v>
      </c>
      <c r="CU4" s="16">
        <v>0.35</v>
      </c>
      <c r="CV4" s="17">
        <v>1</v>
      </c>
      <c r="CW4" s="18" t="s">
        <v>10</v>
      </c>
      <c r="CX4" s="14" t="s">
        <v>9</v>
      </c>
      <c r="CY4" s="15">
        <v>0.25</v>
      </c>
      <c r="CZ4" s="16">
        <v>0.35</v>
      </c>
      <c r="DA4" s="17">
        <v>1</v>
      </c>
      <c r="DB4" s="18" t="s">
        <v>10</v>
      </c>
      <c r="DC4" s="21" t="s">
        <v>9</v>
      </c>
      <c r="DD4" s="22">
        <v>0.25</v>
      </c>
      <c r="DE4" s="23">
        <v>0.35</v>
      </c>
      <c r="DF4" s="24">
        <v>1</v>
      </c>
      <c r="DG4" s="25" t="s">
        <v>10</v>
      </c>
      <c r="DH4" s="14" t="s">
        <v>9</v>
      </c>
      <c r="DI4" s="15">
        <v>0.25</v>
      </c>
      <c r="DJ4" s="16">
        <v>0.35</v>
      </c>
      <c r="DK4" s="17">
        <v>1</v>
      </c>
      <c r="DL4" s="18" t="s">
        <v>10</v>
      </c>
      <c r="DM4" s="19" t="s">
        <v>9</v>
      </c>
      <c r="DN4" s="15">
        <v>0.25</v>
      </c>
      <c r="DO4" s="16">
        <v>0.35</v>
      </c>
      <c r="DP4" s="17">
        <v>1</v>
      </c>
      <c r="DQ4" s="20" t="s">
        <v>10</v>
      </c>
      <c r="DR4" s="14" t="s">
        <v>9</v>
      </c>
      <c r="DS4" s="15">
        <v>0.25</v>
      </c>
      <c r="DT4" s="16">
        <v>0.35</v>
      </c>
      <c r="DU4" s="17">
        <v>1</v>
      </c>
      <c r="DV4" s="18" t="s">
        <v>10</v>
      </c>
      <c r="DW4" s="19" t="s">
        <v>9</v>
      </c>
      <c r="DX4" s="15">
        <v>0.25</v>
      </c>
      <c r="DY4" s="16">
        <v>0.35</v>
      </c>
      <c r="DZ4" s="17">
        <v>1</v>
      </c>
      <c r="EA4" s="20" t="s">
        <v>10</v>
      </c>
      <c r="EB4" s="14" t="s">
        <v>9</v>
      </c>
      <c r="EC4" s="15">
        <v>0.25</v>
      </c>
      <c r="ED4" s="16">
        <v>0.35</v>
      </c>
      <c r="EE4" s="17">
        <v>1</v>
      </c>
      <c r="EF4" s="18" t="s">
        <v>10</v>
      </c>
      <c r="EG4" s="26" t="s">
        <v>9</v>
      </c>
      <c r="EH4" s="22">
        <v>0.25</v>
      </c>
      <c r="EI4" s="23">
        <v>0.35</v>
      </c>
      <c r="EJ4" s="24">
        <v>1</v>
      </c>
      <c r="EK4" s="25" t="s">
        <v>10</v>
      </c>
      <c r="EL4" s="14" t="s">
        <v>9</v>
      </c>
      <c r="EM4" s="15">
        <v>0.25</v>
      </c>
      <c r="EN4" s="16">
        <v>0.35</v>
      </c>
      <c r="EO4" s="17">
        <v>1</v>
      </c>
      <c r="EP4" s="18" t="s">
        <v>10</v>
      </c>
      <c r="EQ4" s="14" t="s">
        <v>9</v>
      </c>
      <c r="ER4" s="15">
        <v>0.25</v>
      </c>
      <c r="ES4" s="16">
        <v>0.35</v>
      </c>
      <c r="ET4" s="17">
        <v>1</v>
      </c>
      <c r="EU4" s="20" t="s">
        <v>10</v>
      </c>
      <c r="EV4" s="14" t="s">
        <v>9</v>
      </c>
      <c r="EW4" s="15">
        <v>0.25</v>
      </c>
      <c r="EX4" s="16">
        <v>0.35</v>
      </c>
      <c r="EY4" s="17">
        <v>1</v>
      </c>
      <c r="EZ4" s="20" t="s">
        <v>10</v>
      </c>
      <c r="FA4" s="27" t="s">
        <v>84</v>
      </c>
      <c r="FB4" s="27" t="s">
        <v>88</v>
      </c>
      <c r="FC4" s="28" t="s">
        <v>11</v>
      </c>
      <c r="FD4" s="29">
        <v>0.25</v>
      </c>
      <c r="FE4" s="30">
        <v>0.35</v>
      </c>
      <c r="FF4" s="17">
        <v>1</v>
      </c>
      <c r="FG4" s="18" t="s">
        <v>10</v>
      </c>
      <c r="FH4" s="31" t="s">
        <v>12</v>
      </c>
      <c r="FI4" s="31" t="s">
        <v>83</v>
      </c>
      <c r="FJ4" s="293"/>
    </row>
    <row r="5" spans="1:168" ht="15.75" thickBot="1" x14ac:dyDescent="0.3">
      <c r="A5" s="32" t="s">
        <v>13</v>
      </c>
      <c r="B5" s="78">
        <v>1</v>
      </c>
      <c r="C5" s="79" t="s">
        <v>14</v>
      </c>
      <c r="D5" s="33">
        <v>43522159</v>
      </c>
      <c r="E5" s="34">
        <v>43617</v>
      </c>
      <c r="F5" s="57" t="s">
        <v>15</v>
      </c>
      <c r="G5" s="59">
        <v>1</v>
      </c>
      <c r="H5" s="60">
        <v>0</v>
      </c>
      <c r="I5" s="60">
        <v>0</v>
      </c>
      <c r="J5" s="60">
        <v>0</v>
      </c>
      <c r="K5" s="61">
        <v>0</v>
      </c>
      <c r="L5" s="59">
        <v>1</v>
      </c>
      <c r="M5" s="60">
        <v>0</v>
      </c>
      <c r="N5" s="60">
        <v>0</v>
      </c>
      <c r="O5" s="60">
        <v>0</v>
      </c>
      <c r="P5" s="61">
        <v>0</v>
      </c>
      <c r="Q5" s="59">
        <v>1</v>
      </c>
      <c r="R5" s="60">
        <v>0</v>
      </c>
      <c r="S5" s="60">
        <v>0</v>
      </c>
      <c r="T5" s="60">
        <v>0</v>
      </c>
      <c r="U5" s="61">
        <v>0</v>
      </c>
      <c r="V5" s="59">
        <v>1</v>
      </c>
      <c r="W5" s="60">
        <v>0</v>
      </c>
      <c r="X5" s="60">
        <v>0</v>
      </c>
      <c r="Y5" s="60">
        <v>0</v>
      </c>
      <c r="Z5" s="61">
        <v>0</v>
      </c>
      <c r="AA5" s="59">
        <v>1</v>
      </c>
      <c r="AB5" s="60">
        <v>0</v>
      </c>
      <c r="AC5" s="60">
        <v>0</v>
      </c>
      <c r="AD5" s="60">
        <v>0</v>
      </c>
      <c r="AE5" s="61">
        <v>0</v>
      </c>
      <c r="AF5" s="59">
        <v>1</v>
      </c>
      <c r="AG5" s="60">
        <v>0</v>
      </c>
      <c r="AH5" s="60">
        <v>0</v>
      </c>
      <c r="AI5" s="60">
        <v>0</v>
      </c>
      <c r="AJ5" s="61">
        <v>0</v>
      </c>
      <c r="AK5" s="59">
        <v>1</v>
      </c>
      <c r="AL5" s="60">
        <v>0</v>
      </c>
      <c r="AM5" s="60">
        <v>0</v>
      </c>
      <c r="AN5" s="60">
        <v>0</v>
      </c>
      <c r="AO5" s="61">
        <v>0</v>
      </c>
      <c r="AP5" s="59">
        <v>1</v>
      </c>
      <c r="AQ5" s="60">
        <v>0</v>
      </c>
      <c r="AR5" s="60">
        <v>0</v>
      </c>
      <c r="AS5" s="60">
        <v>0</v>
      </c>
      <c r="AT5" s="61">
        <v>0</v>
      </c>
      <c r="AU5" s="59">
        <v>1</v>
      </c>
      <c r="AV5" s="60">
        <v>0</v>
      </c>
      <c r="AW5" s="60">
        <v>0</v>
      </c>
      <c r="AX5" s="60">
        <v>0</v>
      </c>
      <c r="AY5" s="61">
        <v>0</v>
      </c>
      <c r="AZ5" s="59">
        <v>1</v>
      </c>
      <c r="BA5" s="60">
        <v>0</v>
      </c>
      <c r="BB5" s="60">
        <v>0</v>
      </c>
      <c r="BC5" s="60">
        <v>0</v>
      </c>
      <c r="BD5" s="61">
        <v>0</v>
      </c>
      <c r="BE5" s="59">
        <v>1</v>
      </c>
      <c r="BF5" s="60">
        <v>0</v>
      </c>
      <c r="BG5" s="60">
        <v>0</v>
      </c>
      <c r="BH5" s="60">
        <v>0</v>
      </c>
      <c r="BI5" s="61">
        <v>0</v>
      </c>
      <c r="BJ5" s="59">
        <v>1</v>
      </c>
      <c r="BK5" s="60">
        <v>0</v>
      </c>
      <c r="BL5" s="60">
        <v>0</v>
      </c>
      <c r="BM5" s="60">
        <v>0</v>
      </c>
      <c r="BN5" s="61">
        <v>0</v>
      </c>
      <c r="BO5" s="59">
        <v>1</v>
      </c>
      <c r="BP5" s="60">
        <v>0</v>
      </c>
      <c r="BQ5" s="60">
        <v>0</v>
      </c>
      <c r="BR5" s="60">
        <v>0</v>
      </c>
      <c r="BS5" s="61">
        <v>0</v>
      </c>
      <c r="BT5" s="59">
        <v>1</v>
      </c>
      <c r="BU5" s="60">
        <v>0</v>
      </c>
      <c r="BV5" s="60">
        <v>0</v>
      </c>
      <c r="BW5" s="60">
        <v>0</v>
      </c>
      <c r="BX5" s="61">
        <v>0</v>
      </c>
      <c r="BY5" s="59">
        <v>1</v>
      </c>
      <c r="BZ5" s="60">
        <v>0</v>
      </c>
      <c r="CA5" s="60">
        <v>0</v>
      </c>
      <c r="CB5" s="60">
        <v>0</v>
      </c>
      <c r="CC5" s="61">
        <v>0</v>
      </c>
      <c r="CD5" s="59">
        <v>1</v>
      </c>
      <c r="CE5" s="60">
        <v>0</v>
      </c>
      <c r="CF5" s="60">
        <v>0</v>
      </c>
      <c r="CG5" s="60">
        <v>0</v>
      </c>
      <c r="CH5" s="61">
        <v>0</v>
      </c>
      <c r="CI5" s="59">
        <v>1</v>
      </c>
      <c r="CJ5" s="60">
        <v>0</v>
      </c>
      <c r="CK5" s="60">
        <v>0</v>
      </c>
      <c r="CL5" s="60">
        <v>0</v>
      </c>
      <c r="CM5" s="61">
        <v>0</v>
      </c>
      <c r="CN5" s="59">
        <v>1</v>
      </c>
      <c r="CO5" s="60">
        <v>0</v>
      </c>
      <c r="CP5" s="60">
        <v>0</v>
      </c>
      <c r="CQ5" s="60">
        <v>0</v>
      </c>
      <c r="CR5" s="61">
        <v>0</v>
      </c>
      <c r="CS5" s="59">
        <v>1</v>
      </c>
      <c r="CT5" s="60">
        <v>0</v>
      </c>
      <c r="CU5" s="60">
        <v>0</v>
      </c>
      <c r="CV5" s="60">
        <v>0</v>
      </c>
      <c r="CW5" s="61">
        <v>0</v>
      </c>
      <c r="CX5" s="59">
        <v>1</v>
      </c>
      <c r="CY5" s="60">
        <v>0</v>
      </c>
      <c r="CZ5" s="60">
        <v>0</v>
      </c>
      <c r="DA5" s="60">
        <v>0</v>
      </c>
      <c r="DB5" s="61">
        <v>0</v>
      </c>
      <c r="DC5" s="59">
        <v>1</v>
      </c>
      <c r="DD5" s="60">
        <v>0</v>
      </c>
      <c r="DE5" s="60">
        <v>0</v>
      </c>
      <c r="DF5" s="60">
        <v>0</v>
      </c>
      <c r="DG5" s="61">
        <v>0</v>
      </c>
      <c r="DH5" s="59">
        <v>1</v>
      </c>
      <c r="DI5" s="60">
        <v>0</v>
      </c>
      <c r="DJ5" s="60">
        <v>0</v>
      </c>
      <c r="DK5" s="60">
        <v>0</v>
      </c>
      <c r="DL5" s="61">
        <v>0</v>
      </c>
      <c r="DM5" s="59">
        <v>1</v>
      </c>
      <c r="DN5" s="60">
        <v>0</v>
      </c>
      <c r="DO5" s="60">
        <v>0</v>
      </c>
      <c r="DP5" s="60">
        <v>0</v>
      </c>
      <c r="DQ5" s="61">
        <v>0</v>
      </c>
      <c r="DR5" s="59">
        <v>1</v>
      </c>
      <c r="DS5" s="60">
        <v>0</v>
      </c>
      <c r="DT5" s="60">
        <v>0</v>
      </c>
      <c r="DU5" s="60">
        <v>0</v>
      </c>
      <c r="DV5" s="61">
        <v>0</v>
      </c>
      <c r="DW5" s="59">
        <v>1</v>
      </c>
      <c r="DX5" s="60">
        <v>0</v>
      </c>
      <c r="DY5" s="60">
        <v>0</v>
      </c>
      <c r="DZ5" s="60">
        <v>0</v>
      </c>
      <c r="EA5" s="61">
        <v>0</v>
      </c>
      <c r="EB5" s="59">
        <v>1</v>
      </c>
      <c r="EC5" s="60">
        <v>0</v>
      </c>
      <c r="ED5" s="60">
        <v>0</v>
      </c>
      <c r="EE5" s="60">
        <v>0</v>
      </c>
      <c r="EF5" s="61">
        <v>0</v>
      </c>
      <c r="EG5" s="59">
        <v>1</v>
      </c>
      <c r="EH5" s="60">
        <v>0</v>
      </c>
      <c r="EI5" s="60">
        <v>0</v>
      </c>
      <c r="EJ5" s="60">
        <v>0</v>
      </c>
      <c r="EK5" s="61">
        <v>0</v>
      </c>
      <c r="EL5" s="59">
        <v>1</v>
      </c>
      <c r="EM5" s="60">
        <v>0</v>
      </c>
      <c r="EN5" s="60">
        <v>0</v>
      </c>
      <c r="EO5" s="60">
        <v>0</v>
      </c>
      <c r="EP5" s="61">
        <v>0</v>
      </c>
      <c r="EQ5" s="59">
        <v>1</v>
      </c>
      <c r="ER5" s="60">
        <v>0</v>
      </c>
      <c r="ES5" s="60">
        <v>0</v>
      </c>
      <c r="ET5" s="60">
        <v>0</v>
      </c>
      <c r="EU5" s="61">
        <v>0</v>
      </c>
      <c r="EV5" s="59">
        <v>1</v>
      </c>
      <c r="EW5" s="60">
        <v>0</v>
      </c>
      <c r="EX5" s="60">
        <v>0</v>
      </c>
      <c r="EY5" s="60">
        <v>0</v>
      </c>
      <c r="EZ5" s="61">
        <v>0</v>
      </c>
      <c r="FA5" s="35">
        <f>COUNTBLANK(G5:AO5)/5</f>
        <v>0</v>
      </c>
      <c r="FB5" s="48">
        <f t="shared" ref="FB5:FB36" si="0">AK5+AP5+AU5+AZ5+BE5+BJ5+BO5+BT5+BY5+CD5+CI5+CN5+CS5+CX5+DC5+DH5+DM5+DR5+DW5+EB5+EG5+EL5+EQ5+EV5+$FF$1</f>
        <v>30</v>
      </c>
      <c r="FC5" s="36">
        <f>+FB5-FA5</f>
        <v>30</v>
      </c>
      <c r="FD5" s="37">
        <f t="shared" ref="FD5:FD36" si="1">+H5+M5+R5+W5+AB5+AG5+AL5+AQ5+AV5+BA5+BF5+BK5+BP5+BU5+BZ5+CE5+CJ5+CO5+CT5+CY5+DD5+DI5+DN5+DS5+DX5+EC5+EH5+EM5+ER5+EW5</f>
        <v>0</v>
      </c>
      <c r="FE5" s="37">
        <f t="shared" ref="FE5:FE36" si="2">+I5+N5+S5+X5+AC5+AH5+AM5+AR5+AW5+BB5+BG5+BL5+BQ5+BV5+CA5+CF5+CK5+CP5+CU5+CZ5+DE5+DJ5+DO5+DT5+DY5+ED5+EI5+EN5+ES5+EX5</f>
        <v>0</v>
      </c>
      <c r="FF5" s="37">
        <f t="shared" ref="FF5:FF36" si="3">+J5+O5+T5+Y5+AD5+AI5+AN5+AS5+AX5+BC5+BH5+BM5+BR5+BW5+CB5+CG5+CL5+CQ5+CV5+DA5+DF5+DK5+DP5+DU5+DZ5+EE5+EJ5+EO5+ET5+EY5</f>
        <v>0</v>
      </c>
      <c r="FG5" s="37">
        <f t="shared" ref="FG5:FG36" si="4">+K5+P5+U5+Z5+AE5+AJ5+AO5+AT5+AY5+BD5+BI5+BN5+BS5+BX5+CC5+CH5+CM5+CR5+CW5+DB5+DG5+DL5+DQ5+DV5+EA5+EF5+EK5+EP5+EU5+EZ5</f>
        <v>0</v>
      </c>
      <c r="FH5" s="38"/>
      <c r="FI5" s="39"/>
      <c r="FJ5" s="40"/>
    </row>
    <row r="6" spans="1:168" ht="15.75" thickBot="1" x14ac:dyDescent="0.3">
      <c r="A6" s="41" t="s">
        <v>13</v>
      </c>
      <c r="B6" s="42">
        <v>2</v>
      </c>
      <c r="C6" s="43" t="s">
        <v>16</v>
      </c>
      <c r="D6" s="44">
        <v>43035267</v>
      </c>
      <c r="E6" s="45">
        <v>43761</v>
      </c>
      <c r="F6" s="46" t="s">
        <v>15</v>
      </c>
      <c r="G6" s="62">
        <v>1</v>
      </c>
      <c r="H6" s="63">
        <v>0</v>
      </c>
      <c r="I6" s="63">
        <v>0</v>
      </c>
      <c r="J6" s="63">
        <v>0</v>
      </c>
      <c r="K6" s="64">
        <v>0</v>
      </c>
      <c r="L6" s="62">
        <v>1</v>
      </c>
      <c r="M6" s="63">
        <v>0</v>
      </c>
      <c r="N6" s="63">
        <v>0</v>
      </c>
      <c r="O6" s="63">
        <v>0</v>
      </c>
      <c r="P6" s="64">
        <v>0</v>
      </c>
      <c r="Q6" s="62">
        <v>1</v>
      </c>
      <c r="R6" s="63">
        <v>0</v>
      </c>
      <c r="S6" s="63">
        <v>0</v>
      </c>
      <c r="T6" s="63">
        <v>0</v>
      </c>
      <c r="U6" s="64">
        <v>0</v>
      </c>
      <c r="V6" s="62">
        <v>1</v>
      </c>
      <c r="W6" s="63">
        <v>0</v>
      </c>
      <c r="X6" s="63">
        <v>0</v>
      </c>
      <c r="Y6" s="63">
        <v>0</v>
      </c>
      <c r="Z6" s="64">
        <v>0</v>
      </c>
      <c r="AA6" s="62">
        <v>1</v>
      </c>
      <c r="AB6" s="63">
        <v>0</v>
      </c>
      <c r="AC6" s="63">
        <v>0</v>
      </c>
      <c r="AD6" s="63">
        <v>0</v>
      </c>
      <c r="AE6" s="64">
        <v>0</v>
      </c>
      <c r="AF6" s="62">
        <v>1</v>
      </c>
      <c r="AG6" s="63">
        <v>0</v>
      </c>
      <c r="AH6" s="63">
        <v>0</v>
      </c>
      <c r="AI6" s="63">
        <v>0</v>
      </c>
      <c r="AJ6" s="64">
        <v>0</v>
      </c>
      <c r="AK6" s="62">
        <v>1</v>
      </c>
      <c r="AL6" s="63">
        <v>0</v>
      </c>
      <c r="AM6" s="63">
        <v>0</v>
      </c>
      <c r="AN6" s="63">
        <v>0</v>
      </c>
      <c r="AO6" s="64">
        <v>0</v>
      </c>
      <c r="AP6" s="62">
        <v>1</v>
      </c>
      <c r="AQ6" s="63">
        <v>0</v>
      </c>
      <c r="AR6" s="63">
        <v>0</v>
      </c>
      <c r="AS6" s="63">
        <v>0</v>
      </c>
      <c r="AT6" s="64">
        <v>0</v>
      </c>
      <c r="AU6" s="62">
        <v>1</v>
      </c>
      <c r="AV6" s="63">
        <v>0</v>
      </c>
      <c r="AW6" s="63">
        <v>0</v>
      </c>
      <c r="AX6" s="63">
        <v>0</v>
      </c>
      <c r="AY6" s="64">
        <v>0</v>
      </c>
      <c r="AZ6" s="62">
        <v>1</v>
      </c>
      <c r="BA6" s="63">
        <v>0</v>
      </c>
      <c r="BB6" s="63">
        <v>0</v>
      </c>
      <c r="BC6" s="63">
        <v>0</v>
      </c>
      <c r="BD6" s="64">
        <v>0</v>
      </c>
      <c r="BE6" s="62">
        <v>1</v>
      </c>
      <c r="BF6" s="63">
        <v>0</v>
      </c>
      <c r="BG6" s="63">
        <v>0</v>
      </c>
      <c r="BH6" s="63">
        <v>0</v>
      </c>
      <c r="BI6" s="64">
        <v>0</v>
      </c>
      <c r="BJ6" s="62">
        <v>1</v>
      </c>
      <c r="BK6" s="63">
        <v>0</v>
      </c>
      <c r="BL6" s="63">
        <v>0</v>
      </c>
      <c r="BM6" s="63">
        <v>0</v>
      </c>
      <c r="BN6" s="64">
        <v>0</v>
      </c>
      <c r="BO6" s="62">
        <v>1</v>
      </c>
      <c r="BP6" s="63">
        <v>0</v>
      </c>
      <c r="BQ6" s="63">
        <v>0</v>
      </c>
      <c r="BR6" s="63">
        <v>0</v>
      </c>
      <c r="BS6" s="64">
        <v>0</v>
      </c>
      <c r="BT6" s="62">
        <v>1</v>
      </c>
      <c r="BU6" s="63">
        <v>0</v>
      </c>
      <c r="BV6" s="63">
        <v>0</v>
      </c>
      <c r="BW6" s="63">
        <v>0</v>
      </c>
      <c r="BX6" s="64">
        <v>0</v>
      </c>
      <c r="BY6" s="62">
        <v>1</v>
      </c>
      <c r="BZ6" s="63">
        <v>0</v>
      </c>
      <c r="CA6" s="63">
        <v>0</v>
      </c>
      <c r="CB6" s="63">
        <v>0</v>
      </c>
      <c r="CC6" s="64">
        <v>0</v>
      </c>
      <c r="CD6" s="62">
        <v>1</v>
      </c>
      <c r="CE6" s="63">
        <v>0</v>
      </c>
      <c r="CF6" s="63">
        <v>0</v>
      </c>
      <c r="CG6" s="63">
        <v>0</v>
      </c>
      <c r="CH6" s="64">
        <v>0</v>
      </c>
      <c r="CI6" s="62">
        <v>1</v>
      </c>
      <c r="CJ6" s="63">
        <v>0</v>
      </c>
      <c r="CK6" s="63">
        <v>0</v>
      </c>
      <c r="CL6" s="63">
        <v>0</v>
      </c>
      <c r="CM6" s="64">
        <v>0</v>
      </c>
      <c r="CN6" s="62">
        <v>1</v>
      </c>
      <c r="CO6" s="63">
        <v>0</v>
      </c>
      <c r="CP6" s="63">
        <v>0</v>
      </c>
      <c r="CQ6" s="63">
        <v>0</v>
      </c>
      <c r="CR6" s="64">
        <v>0</v>
      </c>
      <c r="CS6" s="62">
        <v>1</v>
      </c>
      <c r="CT6" s="63">
        <v>0</v>
      </c>
      <c r="CU6" s="63">
        <v>0</v>
      </c>
      <c r="CV6" s="63">
        <v>0</v>
      </c>
      <c r="CW6" s="64">
        <v>0</v>
      </c>
      <c r="CX6" s="62">
        <v>1</v>
      </c>
      <c r="CY6" s="63">
        <v>0</v>
      </c>
      <c r="CZ6" s="63">
        <v>0</v>
      </c>
      <c r="DA6" s="63">
        <v>0</v>
      </c>
      <c r="DB6" s="64">
        <v>0</v>
      </c>
      <c r="DC6" s="62">
        <v>1</v>
      </c>
      <c r="DD6" s="63">
        <v>0</v>
      </c>
      <c r="DE6" s="63">
        <v>0</v>
      </c>
      <c r="DF6" s="63">
        <v>0</v>
      </c>
      <c r="DG6" s="64">
        <v>0</v>
      </c>
      <c r="DH6" s="62">
        <v>1</v>
      </c>
      <c r="DI6" s="63">
        <v>0</v>
      </c>
      <c r="DJ6" s="63">
        <v>0</v>
      </c>
      <c r="DK6" s="63">
        <v>0</v>
      </c>
      <c r="DL6" s="64">
        <v>0</v>
      </c>
      <c r="DM6" s="62">
        <v>1</v>
      </c>
      <c r="DN6" s="63">
        <v>0</v>
      </c>
      <c r="DO6" s="63">
        <v>0</v>
      </c>
      <c r="DP6" s="63">
        <v>0</v>
      </c>
      <c r="DQ6" s="64">
        <v>0</v>
      </c>
      <c r="DR6" s="62">
        <v>1</v>
      </c>
      <c r="DS6" s="63">
        <v>0</v>
      </c>
      <c r="DT6" s="63">
        <v>0</v>
      </c>
      <c r="DU6" s="63">
        <v>0</v>
      </c>
      <c r="DV6" s="64">
        <v>0</v>
      </c>
      <c r="DW6" s="62">
        <v>1</v>
      </c>
      <c r="DX6" s="63">
        <v>0</v>
      </c>
      <c r="DY6" s="63">
        <v>0</v>
      </c>
      <c r="DZ6" s="63">
        <v>0</v>
      </c>
      <c r="EA6" s="64">
        <v>0</v>
      </c>
      <c r="EB6" s="62">
        <v>1</v>
      </c>
      <c r="EC6" s="63">
        <v>0</v>
      </c>
      <c r="ED6" s="63">
        <v>0</v>
      </c>
      <c r="EE6" s="63">
        <v>0</v>
      </c>
      <c r="EF6" s="64">
        <v>0</v>
      </c>
      <c r="EG6" s="62">
        <v>1</v>
      </c>
      <c r="EH6" s="63">
        <v>0</v>
      </c>
      <c r="EI6" s="63">
        <v>0</v>
      </c>
      <c r="EJ6" s="63">
        <v>0</v>
      </c>
      <c r="EK6" s="64">
        <v>0</v>
      </c>
      <c r="EL6" s="62">
        <v>1</v>
      </c>
      <c r="EM6" s="63">
        <v>0</v>
      </c>
      <c r="EN6" s="63">
        <v>0</v>
      </c>
      <c r="EO6" s="63">
        <v>0</v>
      </c>
      <c r="EP6" s="64">
        <v>0</v>
      </c>
      <c r="EQ6" s="62">
        <v>1</v>
      </c>
      <c r="ER6" s="63">
        <v>0</v>
      </c>
      <c r="ES6" s="63">
        <v>0</v>
      </c>
      <c r="ET6" s="63">
        <v>0</v>
      </c>
      <c r="EU6" s="64">
        <v>0</v>
      </c>
      <c r="EV6" s="62">
        <v>1</v>
      </c>
      <c r="EW6" s="63">
        <v>0</v>
      </c>
      <c r="EX6" s="63">
        <v>0</v>
      </c>
      <c r="EY6" s="63">
        <v>0</v>
      </c>
      <c r="EZ6" s="64">
        <v>0</v>
      </c>
      <c r="FA6" s="35">
        <f t="shared" ref="FA6:FA37" si="5">(COUNTBLANK(G6:AO6)/5)</f>
        <v>0</v>
      </c>
      <c r="FB6" s="48">
        <f t="shared" si="0"/>
        <v>30</v>
      </c>
      <c r="FC6" s="37">
        <f>+FB6-FA6</f>
        <v>30</v>
      </c>
      <c r="FD6" s="37">
        <f t="shared" si="1"/>
        <v>0</v>
      </c>
      <c r="FE6" s="37">
        <f t="shared" si="2"/>
        <v>0</v>
      </c>
      <c r="FF6" s="37">
        <f t="shared" si="3"/>
        <v>0</v>
      </c>
      <c r="FG6" s="37">
        <f t="shared" si="4"/>
        <v>0</v>
      </c>
      <c r="FH6" s="49"/>
      <c r="FI6" s="50"/>
      <c r="FJ6" s="51"/>
    </row>
    <row r="7" spans="1:168" ht="15.75" thickBot="1" x14ac:dyDescent="0.3">
      <c r="A7" s="88" t="s">
        <v>13</v>
      </c>
      <c r="B7" s="81">
        <v>3</v>
      </c>
      <c r="C7" s="86" t="s">
        <v>17</v>
      </c>
      <c r="D7" s="87">
        <v>70842055</v>
      </c>
      <c r="E7" s="83">
        <v>43617</v>
      </c>
      <c r="F7" s="84" t="s">
        <v>15</v>
      </c>
      <c r="G7" s="75">
        <v>1</v>
      </c>
      <c r="H7" s="76">
        <v>0</v>
      </c>
      <c r="I7" s="76">
        <v>0</v>
      </c>
      <c r="J7" s="76">
        <v>0</v>
      </c>
      <c r="K7" s="77">
        <v>0</v>
      </c>
      <c r="L7" s="75">
        <v>1</v>
      </c>
      <c r="M7" s="76">
        <v>0</v>
      </c>
      <c r="N7" s="76">
        <v>0</v>
      </c>
      <c r="O7" s="76">
        <v>0</v>
      </c>
      <c r="P7" s="77">
        <v>0</v>
      </c>
      <c r="Q7" s="75">
        <v>1</v>
      </c>
      <c r="R7" s="76">
        <v>0</v>
      </c>
      <c r="S7" s="76">
        <v>0</v>
      </c>
      <c r="T7" s="76">
        <v>0</v>
      </c>
      <c r="U7" s="77">
        <v>0</v>
      </c>
      <c r="V7" s="75">
        <v>1</v>
      </c>
      <c r="W7" s="76">
        <v>0</v>
      </c>
      <c r="X7" s="76">
        <v>0</v>
      </c>
      <c r="Y7" s="76">
        <v>0</v>
      </c>
      <c r="Z7" s="77">
        <v>0</v>
      </c>
      <c r="AA7" s="75">
        <v>1</v>
      </c>
      <c r="AB7" s="76">
        <v>0</v>
      </c>
      <c r="AC7" s="76">
        <v>0</v>
      </c>
      <c r="AD7" s="76">
        <v>0</v>
      </c>
      <c r="AE7" s="77">
        <v>0</v>
      </c>
      <c r="AF7" s="75">
        <v>1</v>
      </c>
      <c r="AG7" s="76">
        <v>0</v>
      </c>
      <c r="AH7" s="76">
        <v>0</v>
      </c>
      <c r="AI7" s="76">
        <v>0</v>
      </c>
      <c r="AJ7" s="77">
        <v>0</v>
      </c>
      <c r="AK7" s="75">
        <v>1</v>
      </c>
      <c r="AL7" s="76">
        <v>0</v>
      </c>
      <c r="AM7" s="76">
        <v>0</v>
      </c>
      <c r="AN7" s="76">
        <v>0</v>
      </c>
      <c r="AO7" s="77">
        <v>0</v>
      </c>
      <c r="AP7" s="75">
        <v>1</v>
      </c>
      <c r="AQ7" s="76">
        <v>0</v>
      </c>
      <c r="AR7" s="76">
        <v>0</v>
      </c>
      <c r="AS7" s="76">
        <v>0</v>
      </c>
      <c r="AT7" s="77">
        <v>0</v>
      </c>
      <c r="AU7" s="75">
        <v>1</v>
      </c>
      <c r="AV7" s="76">
        <v>0</v>
      </c>
      <c r="AW7" s="76">
        <v>0</v>
      </c>
      <c r="AX7" s="76">
        <v>0</v>
      </c>
      <c r="AY7" s="77">
        <v>0</v>
      </c>
      <c r="AZ7" s="75">
        <v>1</v>
      </c>
      <c r="BA7" s="76">
        <v>0</v>
      </c>
      <c r="BB7" s="76">
        <v>0</v>
      </c>
      <c r="BC7" s="76">
        <v>0</v>
      </c>
      <c r="BD7" s="77">
        <v>0</v>
      </c>
      <c r="BE7" s="75">
        <v>1</v>
      </c>
      <c r="BF7" s="76">
        <v>0</v>
      </c>
      <c r="BG7" s="76">
        <v>0</v>
      </c>
      <c r="BH7" s="76">
        <v>0</v>
      </c>
      <c r="BI7" s="77">
        <v>0</v>
      </c>
      <c r="BJ7" s="75">
        <v>1</v>
      </c>
      <c r="BK7" s="76">
        <v>0</v>
      </c>
      <c r="BL7" s="76">
        <v>0</v>
      </c>
      <c r="BM7" s="76">
        <v>0</v>
      </c>
      <c r="BN7" s="77">
        <v>0</v>
      </c>
      <c r="BO7" s="75">
        <v>1</v>
      </c>
      <c r="BP7" s="76">
        <v>0</v>
      </c>
      <c r="BQ7" s="76">
        <v>0</v>
      </c>
      <c r="BR7" s="76">
        <v>0</v>
      </c>
      <c r="BS7" s="77">
        <v>0</v>
      </c>
      <c r="BT7" s="75">
        <v>1</v>
      </c>
      <c r="BU7" s="76">
        <v>0</v>
      </c>
      <c r="BV7" s="76">
        <v>0</v>
      </c>
      <c r="BW7" s="76">
        <v>0</v>
      </c>
      <c r="BX7" s="77">
        <v>0</v>
      </c>
      <c r="BY7" s="75">
        <v>1</v>
      </c>
      <c r="BZ7" s="76">
        <v>0</v>
      </c>
      <c r="CA7" s="76">
        <v>0</v>
      </c>
      <c r="CB7" s="76">
        <v>0</v>
      </c>
      <c r="CC7" s="77">
        <v>0</v>
      </c>
      <c r="CD7" s="75">
        <v>1</v>
      </c>
      <c r="CE7" s="76">
        <v>0</v>
      </c>
      <c r="CF7" s="76">
        <v>0</v>
      </c>
      <c r="CG7" s="76">
        <v>0</v>
      </c>
      <c r="CH7" s="77">
        <v>0</v>
      </c>
      <c r="CI7" s="75">
        <v>1</v>
      </c>
      <c r="CJ7" s="76">
        <v>0</v>
      </c>
      <c r="CK7" s="76">
        <v>0</v>
      </c>
      <c r="CL7" s="76">
        <v>0</v>
      </c>
      <c r="CM7" s="77">
        <v>0</v>
      </c>
      <c r="CN7" s="75">
        <v>1</v>
      </c>
      <c r="CO7" s="76">
        <v>0</v>
      </c>
      <c r="CP7" s="76">
        <v>0</v>
      </c>
      <c r="CQ7" s="76">
        <v>0</v>
      </c>
      <c r="CR7" s="77">
        <v>0</v>
      </c>
      <c r="CS7" s="75">
        <v>1</v>
      </c>
      <c r="CT7" s="76">
        <v>0</v>
      </c>
      <c r="CU7" s="76">
        <v>0</v>
      </c>
      <c r="CV7" s="76">
        <v>0</v>
      </c>
      <c r="CW7" s="77">
        <v>0</v>
      </c>
      <c r="CX7" s="75">
        <v>1</v>
      </c>
      <c r="CY7" s="76">
        <v>0</v>
      </c>
      <c r="CZ7" s="76">
        <v>0</v>
      </c>
      <c r="DA7" s="76">
        <v>0</v>
      </c>
      <c r="DB7" s="77">
        <v>0</v>
      </c>
      <c r="DC7" s="75">
        <v>1</v>
      </c>
      <c r="DD7" s="76">
        <v>0</v>
      </c>
      <c r="DE7" s="76">
        <v>0</v>
      </c>
      <c r="DF7" s="76">
        <v>0</v>
      </c>
      <c r="DG7" s="77">
        <v>0</v>
      </c>
      <c r="DH7" s="75">
        <v>1</v>
      </c>
      <c r="DI7" s="76">
        <v>0</v>
      </c>
      <c r="DJ7" s="76">
        <v>0</v>
      </c>
      <c r="DK7" s="76">
        <v>0</v>
      </c>
      <c r="DL7" s="77">
        <v>0</v>
      </c>
      <c r="DM7" s="75">
        <v>1</v>
      </c>
      <c r="DN7" s="76">
        <v>0</v>
      </c>
      <c r="DO7" s="76">
        <v>0</v>
      </c>
      <c r="DP7" s="76">
        <v>0</v>
      </c>
      <c r="DQ7" s="77">
        <v>0</v>
      </c>
      <c r="DR7" s="75">
        <v>1</v>
      </c>
      <c r="DS7" s="76">
        <v>0</v>
      </c>
      <c r="DT7" s="76">
        <v>0</v>
      </c>
      <c r="DU7" s="76">
        <v>0</v>
      </c>
      <c r="DV7" s="77">
        <v>0</v>
      </c>
      <c r="DW7" s="75">
        <v>1</v>
      </c>
      <c r="DX7" s="76">
        <v>0</v>
      </c>
      <c r="DY7" s="76">
        <v>0</v>
      </c>
      <c r="DZ7" s="76">
        <v>0</v>
      </c>
      <c r="EA7" s="77">
        <v>0</v>
      </c>
      <c r="EB7" s="75">
        <v>1</v>
      </c>
      <c r="EC7" s="76">
        <v>0</v>
      </c>
      <c r="ED7" s="76">
        <v>0</v>
      </c>
      <c r="EE7" s="76">
        <v>0</v>
      </c>
      <c r="EF7" s="77">
        <v>0</v>
      </c>
      <c r="EG7" s="75">
        <v>1</v>
      </c>
      <c r="EH7" s="76">
        <v>0</v>
      </c>
      <c r="EI7" s="76">
        <v>0</v>
      </c>
      <c r="EJ7" s="76">
        <v>0</v>
      </c>
      <c r="EK7" s="77">
        <v>0</v>
      </c>
      <c r="EL7" s="75">
        <v>1</v>
      </c>
      <c r="EM7" s="76">
        <v>0</v>
      </c>
      <c r="EN7" s="76">
        <v>0</v>
      </c>
      <c r="EO7" s="76">
        <v>0</v>
      </c>
      <c r="EP7" s="77">
        <v>0</v>
      </c>
      <c r="EQ7" s="75">
        <v>1</v>
      </c>
      <c r="ER7" s="76">
        <v>0</v>
      </c>
      <c r="ES7" s="76">
        <v>0</v>
      </c>
      <c r="ET7" s="76">
        <v>0</v>
      </c>
      <c r="EU7" s="77">
        <v>0</v>
      </c>
      <c r="EV7" s="75">
        <v>1</v>
      </c>
      <c r="EW7" s="76">
        <v>0</v>
      </c>
      <c r="EX7" s="76">
        <v>0</v>
      </c>
      <c r="EY7" s="76">
        <v>0</v>
      </c>
      <c r="EZ7" s="77">
        <v>0</v>
      </c>
      <c r="FA7" s="89">
        <f t="shared" si="5"/>
        <v>0</v>
      </c>
      <c r="FB7" s="90">
        <f t="shared" si="0"/>
        <v>30</v>
      </c>
      <c r="FC7" s="90">
        <f t="shared" ref="FC7:FC55" si="6">+FB7-FA7</f>
        <v>30</v>
      </c>
      <c r="FD7" s="90">
        <f t="shared" si="1"/>
        <v>0</v>
      </c>
      <c r="FE7" s="90">
        <f t="shared" si="2"/>
        <v>0</v>
      </c>
      <c r="FF7" s="90">
        <f t="shared" si="3"/>
        <v>0</v>
      </c>
      <c r="FG7" s="90">
        <f t="shared" si="4"/>
        <v>0</v>
      </c>
      <c r="FH7" s="91"/>
      <c r="FI7" s="81"/>
      <c r="FJ7" s="93"/>
    </row>
    <row r="8" spans="1:168" s="108" customFormat="1" ht="15.75" thickBot="1" x14ac:dyDescent="0.3">
      <c r="A8" s="58" t="s">
        <v>13</v>
      </c>
      <c r="B8" s="111">
        <v>4</v>
      </c>
      <c r="C8" s="109" t="s">
        <v>18</v>
      </c>
      <c r="D8" s="95">
        <v>80525762</v>
      </c>
      <c r="E8" s="98">
        <v>43617</v>
      </c>
      <c r="F8" s="99" t="s">
        <v>15</v>
      </c>
      <c r="G8" s="100">
        <v>0</v>
      </c>
      <c r="H8" s="101">
        <v>0</v>
      </c>
      <c r="I8" s="101">
        <v>0</v>
      </c>
      <c r="J8" s="101">
        <v>0</v>
      </c>
      <c r="K8" s="102">
        <v>0</v>
      </c>
      <c r="L8" s="100">
        <v>0</v>
      </c>
      <c r="M8" s="101">
        <v>0</v>
      </c>
      <c r="N8" s="101">
        <v>0</v>
      </c>
      <c r="O8" s="101">
        <v>0</v>
      </c>
      <c r="P8" s="102">
        <v>0</v>
      </c>
      <c r="Q8" s="100">
        <v>0</v>
      </c>
      <c r="R8" s="101">
        <v>0</v>
      </c>
      <c r="S8" s="101">
        <v>0</v>
      </c>
      <c r="T8" s="101">
        <v>0</v>
      </c>
      <c r="U8" s="102">
        <v>0</v>
      </c>
      <c r="V8" s="100">
        <v>0</v>
      </c>
      <c r="W8" s="101">
        <v>0</v>
      </c>
      <c r="X8" s="101">
        <v>0</v>
      </c>
      <c r="Y8" s="101">
        <v>0</v>
      </c>
      <c r="Z8" s="102">
        <v>0</v>
      </c>
      <c r="AA8" s="100">
        <v>0</v>
      </c>
      <c r="AB8" s="101">
        <v>0</v>
      </c>
      <c r="AC8" s="101">
        <v>0</v>
      </c>
      <c r="AD8" s="101">
        <v>0</v>
      </c>
      <c r="AE8" s="102">
        <v>0</v>
      </c>
      <c r="AF8" s="100">
        <v>0</v>
      </c>
      <c r="AG8" s="101">
        <v>0</v>
      </c>
      <c r="AH8" s="101">
        <v>0</v>
      </c>
      <c r="AI8" s="101">
        <v>0</v>
      </c>
      <c r="AJ8" s="102">
        <v>0</v>
      </c>
      <c r="AK8" s="100">
        <v>0</v>
      </c>
      <c r="AL8" s="101">
        <v>0</v>
      </c>
      <c r="AM8" s="101">
        <v>0</v>
      </c>
      <c r="AN8" s="101">
        <v>0</v>
      </c>
      <c r="AO8" s="102">
        <v>0</v>
      </c>
      <c r="AP8" s="100">
        <v>0</v>
      </c>
      <c r="AQ8" s="101">
        <v>0</v>
      </c>
      <c r="AR8" s="101">
        <v>0</v>
      </c>
      <c r="AS8" s="101">
        <v>0</v>
      </c>
      <c r="AT8" s="102">
        <v>0</v>
      </c>
      <c r="AU8" s="100">
        <v>0</v>
      </c>
      <c r="AV8" s="101">
        <v>0</v>
      </c>
      <c r="AW8" s="101">
        <v>0</v>
      </c>
      <c r="AX8" s="101">
        <v>0</v>
      </c>
      <c r="AY8" s="102">
        <v>0</v>
      </c>
      <c r="AZ8" s="100">
        <v>0</v>
      </c>
      <c r="BA8" s="101">
        <v>0</v>
      </c>
      <c r="BB8" s="101">
        <v>0</v>
      </c>
      <c r="BC8" s="101">
        <v>0</v>
      </c>
      <c r="BD8" s="102">
        <v>0</v>
      </c>
      <c r="BE8" s="100">
        <v>0</v>
      </c>
      <c r="BF8" s="101">
        <v>0</v>
      </c>
      <c r="BG8" s="101">
        <v>0</v>
      </c>
      <c r="BH8" s="101">
        <v>0</v>
      </c>
      <c r="BI8" s="102">
        <v>0</v>
      </c>
      <c r="BJ8" s="100">
        <v>0</v>
      </c>
      <c r="BK8" s="101">
        <v>0</v>
      </c>
      <c r="BL8" s="101">
        <v>0</v>
      </c>
      <c r="BM8" s="101">
        <v>0</v>
      </c>
      <c r="BN8" s="102">
        <v>0</v>
      </c>
      <c r="BO8" s="100">
        <v>0</v>
      </c>
      <c r="BP8" s="101">
        <v>0</v>
      </c>
      <c r="BQ8" s="101">
        <v>0</v>
      </c>
      <c r="BR8" s="101">
        <v>0</v>
      </c>
      <c r="BS8" s="102">
        <v>0</v>
      </c>
      <c r="BT8" s="100">
        <v>0</v>
      </c>
      <c r="BU8" s="101">
        <v>0</v>
      </c>
      <c r="BV8" s="101">
        <v>0</v>
      </c>
      <c r="BW8" s="101">
        <v>0</v>
      </c>
      <c r="BX8" s="102">
        <v>0</v>
      </c>
      <c r="BY8" s="100">
        <v>0</v>
      </c>
      <c r="BZ8" s="101">
        <v>0</v>
      </c>
      <c r="CA8" s="101">
        <v>0</v>
      </c>
      <c r="CB8" s="101">
        <v>0</v>
      </c>
      <c r="CC8" s="102">
        <v>0</v>
      </c>
      <c r="CD8" s="100">
        <v>0</v>
      </c>
      <c r="CE8" s="101">
        <v>0</v>
      </c>
      <c r="CF8" s="101">
        <v>0</v>
      </c>
      <c r="CG8" s="101">
        <v>0</v>
      </c>
      <c r="CH8" s="102">
        <v>0</v>
      </c>
      <c r="CI8" s="100">
        <v>0</v>
      </c>
      <c r="CJ8" s="101">
        <v>0</v>
      </c>
      <c r="CK8" s="101">
        <v>0</v>
      </c>
      <c r="CL8" s="101">
        <v>0</v>
      </c>
      <c r="CM8" s="102">
        <v>0</v>
      </c>
      <c r="CN8" s="100">
        <v>0</v>
      </c>
      <c r="CO8" s="101">
        <v>0</v>
      </c>
      <c r="CP8" s="101">
        <v>0</v>
      </c>
      <c r="CQ8" s="101">
        <v>0</v>
      </c>
      <c r="CR8" s="102">
        <v>0</v>
      </c>
      <c r="CS8" s="100">
        <v>0</v>
      </c>
      <c r="CT8" s="101">
        <v>0</v>
      </c>
      <c r="CU8" s="101">
        <v>0</v>
      </c>
      <c r="CV8" s="101">
        <v>0</v>
      </c>
      <c r="CW8" s="102">
        <v>0</v>
      </c>
      <c r="CX8" s="100">
        <v>0</v>
      </c>
      <c r="CY8" s="101">
        <v>0</v>
      </c>
      <c r="CZ8" s="101">
        <v>0</v>
      </c>
      <c r="DA8" s="101">
        <v>0</v>
      </c>
      <c r="DB8" s="102">
        <v>0</v>
      </c>
      <c r="DC8" s="100">
        <v>0</v>
      </c>
      <c r="DD8" s="101">
        <v>0</v>
      </c>
      <c r="DE8" s="101">
        <v>0</v>
      </c>
      <c r="DF8" s="101">
        <v>0</v>
      </c>
      <c r="DG8" s="102">
        <v>0</v>
      </c>
      <c r="DH8" s="100">
        <v>0</v>
      </c>
      <c r="DI8" s="101">
        <v>0</v>
      </c>
      <c r="DJ8" s="101">
        <v>0</v>
      </c>
      <c r="DK8" s="101">
        <v>0</v>
      </c>
      <c r="DL8" s="102">
        <v>0</v>
      </c>
      <c r="DM8" s="100">
        <v>0</v>
      </c>
      <c r="DN8" s="101">
        <v>0</v>
      </c>
      <c r="DO8" s="101">
        <v>0</v>
      </c>
      <c r="DP8" s="101">
        <v>0</v>
      </c>
      <c r="DQ8" s="102">
        <v>0</v>
      </c>
      <c r="DR8" s="100">
        <v>0</v>
      </c>
      <c r="DS8" s="101">
        <v>0</v>
      </c>
      <c r="DT8" s="101">
        <v>0</v>
      </c>
      <c r="DU8" s="101">
        <v>0</v>
      </c>
      <c r="DV8" s="102">
        <v>0</v>
      </c>
      <c r="DW8" s="100">
        <v>0</v>
      </c>
      <c r="DX8" s="101">
        <v>0</v>
      </c>
      <c r="DY8" s="101">
        <v>0</v>
      </c>
      <c r="DZ8" s="101">
        <v>0</v>
      </c>
      <c r="EA8" s="102">
        <v>0</v>
      </c>
      <c r="EB8" s="100">
        <v>0</v>
      </c>
      <c r="EC8" s="101">
        <v>0</v>
      </c>
      <c r="ED8" s="101">
        <v>0</v>
      </c>
      <c r="EE8" s="101">
        <v>0</v>
      </c>
      <c r="EF8" s="102">
        <v>0</v>
      </c>
      <c r="EG8" s="100">
        <v>0</v>
      </c>
      <c r="EH8" s="101">
        <v>0</v>
      </c>
      <c r="EI8" s="101">
        <v>0</v>
      </c>
      <c r="EJ8" s="101">
        <v>0</v>
      </c>
      <c r="EK8" s="102">
        <v>0</v>
      </c>
      <c r="EL8" s="100">
        <v>0</v>
      </c>
      <c r="EM8" s="101">
        <v>0</v>
      </c>
      <c r="EN8" s="101">
        <v>0</v>
      </c>
      <c r="EO8" s="101">
        <v>0</v>
      </c>
      <c r="EP8" s="102">
        <v>0</v>
      </c>
      <c r="EQ8" s="100">
        <v>1</v>
      </c>
      <c r="ER8" s="101">
        <v>0</v>
      </c>
      <c r="ES8" s="101">
        <v>0</v>
      </c>
      <c r="ET8" s="101">
        <v>0</v>
      </c>
      <c r="EU8" s="102">
        <v>0</v>
      </c>
      <c r="EV8" s="100">
        <v>1</v>
      </c>
      <c r="EW8" s="101">
        <v>0</v>
      </c>
      <c r="EX8" s="101">
        <v>0</v>
      </c>
      <c r="EY8" s="101">
        <v>0</v>
      </c>
      <c r="EZ8" s="102">
        <v>0</v>
      </c>
      <c r="FA8" s="103">
        <f t="shared" si="5"/>
        <v>0</v>
      </c>
      <c r="FB8" s="104">
        <f>AK8+AP8+AU8+AZ8+BE8+BJ8+BO8+BT8+BY8+CD8+CI8+CN8+CS8+CX8+DC8+DH8+DM8+DR8+DW8+EB8+EG8+EL8+EQ8+EV8</f>
        <v>2</v>
      </c>
      <c r="FC8" s="104">
        <f t="shared" si="6"/>
        <v>2</v>
      </c>
      <c r="FD8" s="104">
        <f t="shared" si="1"/>
        <v>0</v>
      </c>
      <c r="FE8" s="104">
        <f t="shared" si="2"/>
        <v>0</v>
      </c>
      <c r="FF8" s="104">
        <f t="shared" si="3"/>
        <v>0</v>
      </c>
      <c r="FG8" s="104">
        <f t="shared" si="4"/>
        <v>0</v>
      </c>
      <c r="FH8" s="105"/>
      <c r="FI8" s="95"/>
      <c r="FJ8" s="106"/>
      <c r="FK8" s="107"/>
      <c r="FL8" s="107"/>
    </row>
    <row r="9" spans="1:168" ht="15.75" thickBot="1" x14ac:dyDescent="0.3">
      <c r="A9" s="41" t="s">
        <v>13</v>
      </c>
      <c r="B9" s="42">
        <v>5</v>
      </c>
      <c r="C9" s="52" t="s">
        <v>19</v>
      </c>
      <c r="D9" s="53">
        <v>74685070</v>
      </c>
      <c r="E9" s="45">
        <v>43617</v>
      </c>
      <c r="F9" s="46" t="s">
        <v>15</v>
      </c>
      <c r="G9" s="62">
        <v>1</v>
      </c>
      <c r="H9" s="63">
        <v>0</v>
      </c>
      <c r="I9" s="63">
        <v>0</v>
      </c>
      <c r="J9" s="63">
        <v>0</v>
      </c>
      <c r="K9" s="64">
        <v>0</v>
      </c>
      <c r="L9" s="62">
        <v>1</v>
      </c>
      <c r="M9" s="63">
        <v>0</v>
      </c>
      <c r="N9" s="63">
        <v>0</v>
      </c>
      <c r="O9" s="63">
        <v>0</v>
      </c>
      <c r="P9" s="64">
        <v>0</v>
      </c>
      <c r="Q9" s="62">
        <v>1</v>
      </c>
      <c r="R9" s="63">
        <v>0</v>
      </c>
      <c r="S9" s="63">
        <v>0</v>
      </c>
      <c r="T9" s="63">
        <v>0</v>
      </c>
      <c r="U9" s="64">
        <v>0</v>
      </c>
      <c r="V9" s="62">
        <v>1</v>
      </c>
      <c r="W9" s="63">
        <v>0</v>
      </c>
      <c r="X9" s="63">
        <v>0</v>
      </c>
      <c r="Y9" s="63">
        <v>0</v>
      </c>
      <c r="Z9" s="64">
        <v>0</v>
      </c>
      <c r="AA9" s="62">
        <v>1</v>
      </c>
      <c r="AB9" s="63">
        <v>0</v>
      </c>
      <c r="AC9" s="63">
        <v>0</v>
      </c>
      <c r="AD9" s="63">
        <v>0</v>
      </c>
      <c r="AE9" s="64">
        <v>0</v>
      </c>
      <c r="AF9" s="62">
        <v>1</v>
      </c>
      <c r="AG9" s="63">
        <v>0</v>
      </c>
      <c r="AH9" s="63">
        <v>0</v>
      </c>
      <c r="AI9" s="63">
        <v>0</v>
      </c>
      <c r="AJ9" s="64">
        <v>0</v>
      </c>
      <c r="AK9" s="62">
        <v>1</v>
      </c>
      <c r="AL9" s="63">
        <v>0</v>
      </c>
      <c r="AM9" s="63">
        <v>0</v>
      </c>
      <c r="AN9" s="63">
        <v>0</v>
      </c>
      <c r="AO9" s="64">
        <v>0</v>
      </c>
      <c r="AP9" s="62">
        <v>1</v>
      </c>
      <c r="AQ9" s="63">
        <v>0</v>
      </c>
      <c r="AR9" s="63">
        <v>0</v>
      </c>
      <c r="AS9" s="63">
        <v>0</v>
      </c>
      <c r="AT9" s="64">
        <v>0</v>
      </c>
      <c r="AU9" s="62">
        <v>1</v>
      </c>
      <c r="AV9" s="63">
        <v>0</v>
      </c>
      <c r="AW9" s="63">
        <v>0</v>
      </c>
      <c r="AX9" s="63">
        <v>0</v>
      </c>
      <c r="AY9" s="64">
        <v>0</v>
      </c>
      <c r="AZ9" s="62">
        <v>1</v>
      </c>
      <c r="BA9" s="63">
        <v>0</v>
      </c>
      <c r="BB9" s="63">
        <v>0</v>
      </c>
      <c r="BC9" s="63">
        <v>0</v>
      </c>
      <c r="BD9" s="64">
        <v>0</v>
      </c>
      <c r="BE9" s="62">
        <v>1</v>
      </c>
      <c r="BF9" s="63">
        <v>0</v>
      </c>
      <c r="BG9" s="63">
        <v>0</v>
      </c>
      <c r="BH9" s="63">
        <v>0</v>
      </c>
      <c r="BI9" s="64">
        <v>0</v>
      </c>
      <c r="BJ9" s="62">
        <v>1</v>
      </c>
      <c r="BK9" s="63">
        <v>0</v>
      </c>
      <c r="BL9" s="63">
        <v>0</v>
      </c>
      <c r="BM9" s="63">
        <v>0</v>
      </c>
      <c r="BN9" s="64">
        <v>0</v>
      </c>
      <c r="BO9" s="62">
        <v>1</v>
      </c>
      <c r="BP9" s="63">
        <v>0</v>
      </c>
      <c r="BQ9" s="63">
        <v>0</v>
      </c>
      <c r="BR9" s="63">
        <v>0</v>
      </c>
      <c r="BS9" s="64">
        <v>0</v>
      </c>
      <c r="BT9" s="62">
        <v>1</v>
      </c>
      <c r="BU9" s="63">
        <v>0</v>
      </c>
      <c r="BV9" s="63">
        <v>0</v>
      </c>
      <c r="BW9" s="63">
        <v>0</v>
      </c>
      <c r="BX9" s="64">
        <v>0</v>
      </c>
      <c r="BY9" s="62">
        <v>1</v>
      </c>
      <c r="BZ9" s="63">
        <v>0</v>
      </c>
      <c r="CA9" s="63">
        <v>0</v>
      </c>
      <c r="CB9" s="63">
        <v>0</v>
      </c>
      <c r="CC9" s="64">
        <v>0</v>
      </c>
      <c r="CD9" s="62">
        <v>1</v>
      </c>
      <c r="CE9" s="63">
        <v>0</v>
      </c>
      <c r="CF9" s="63">
        <v>0</v>
      </c>
      <c r="CG9" s="63">
        <v>0</v>
      </c>
      <c r="CH9" s="64">
        <v>0</v>
      </c>
      <c r="CI9" s="62">
        <v>1</v>
      </c>
      <c r="CJ9" s="63">
        <v>0</v>
      </c>
      <c r="CK9" s="63">
        <v>0</v>
      </c>
      <c r="CL9" s="63">
        <v>0</v>
      </c>
      <c r="CM9" s="64">
        <v>0</v>
      </c>
      <c r="CN9" s="62">
        <v>1</v>
      </c>
      <c r="CO9" s="63">
        <v>0</v>
      </c>
      <c r="CP9" s="63">
        <v>0</v>
      </c>
      <c r="CQ9" s="63">
        <v>0</v>
      </c>
      <c r="CR9" s="64">
        <v>0</v>
      </c>
      <c r="CS9" s="62">
        <v>1</v>
      </c>
      <c r="CT9" s="63">
        <v>0</v>
      </c>
      <c r="CU9" s="63">
        <v>0</v>
      </c>
      <c r="CV9" s="63">
        <v>0</v>
      </c>
      <c r="CW9" s="64">
        <v>0</v>
      </c>
      <c r="CX9" s="62">
        <v>1</v>
      </c>
      <c r="CY9" s="63">
        <v>0</v>
      </c>
      <c r="CZ9" s="63">
        <v>0</v>
      </c>
      <c r="DA9" s="63">
        <v>0</v>
      </c>
      <c r="DB9" s="64">
        <v>0</v>
      </c>
      <c r="DC9" s="62">
        <v>1</v>
      </c>
      <c r="DD9" s="63">
        <v>0</v>
      </c>
      <c r="DE9" s="63">
        <v>0</v>
      </c>
      <c r="DF9" s="63">
        <v>0</v>
      </c>
      <c r="DG9" s="64">
        <v>0</v>
      </c>
      <c r="DH9" s="62">
        <v>1</v>
      </c>
      <c r="DI9" s="63">
        <v>0</v>
      </c>
      <c r="DJ9" s="63">
        <v>0</v>
      </c>
      <c r="DK9" s="63">
        <v>0</v>
      </c>
      <c r="DL9" s="64">
        <v>0</v>
      </c>
      <c r="DM9" s="62">
        <v>1</v>
      </c>
      <c r="DN9" s="63">
        <v>0</v>
      </c>
      <c r="DO9" s="63">
        <v>0</v>
      </c>
      <c r="DP9" s="63">
        <v>0</v>
      </c>
      <c r="DQ9" s="64">
        <v>0</v>
      </c>
      <c r="DR9" s="62">
        <v>1</v>
      </c>
      <c r="DS9" s="63">
        <v>0</v>
      </c>
      <c r="DT9" s="63">
        <v>0</v>
      </c>
      <c r="DU9" s="63">
        <v>0</v>
      </c>
      <c r="DV9" s="64">
        <v>0</v>
      </c>
      <c r="DW9" s="62">
        <v>1</v>
      </c>
      <c r="DX9" s="63">
        <v>0</v>
      </c>
      <c r="DY9" s="63">
        <v>0</v>
      </c>
      <c r="DZ9" s="63">
        <v>0</v>
      </c>
      <c r="EA9" s="64">
        <v>0</v>
      </c>
      <c r="EB9" s="62">
        <v>1</v>
      </c>
      <c r="EC9" s="63">
        <v>0</v>
      </c>
      <c r="ED9" s="63">
        <v>0</v>
      </c>
      <c r="EE9" s="63">
        <v>0</v>
      </c>
      <c r="EF9" s="64">
        <v>0</v>
      </c>
      <c r="EG9" s="62">
        <v>1</v>
      </c>
      <c r="EH9" s="63">
        <v>0</v>
      </c>
      <c r="EI9" s="63">
        <v>0</v>
      </c>
      <c r="EJ9" s="63">
        <v>0</v>
      </c>
      <c r="EK9" s="64">
        <v>0</v>
      </c>
      <c r="EL9" s="62">
        <v>1</v>
      </c>
      <c r="EM9" s="63">
        <v>0</v>
      </c>
      <c r="EN9" s="63">
        <v>0</v>
      </c>
      <c r="EO9" s="63">
        <v>0</v>
      </c>
      <c r="EP9" s="64">
        <v>0</v>
      </c>
      <c r="EQ9" s="62">
        <v>1</v>
      </c>
      <c r="ER9" s="63">
        <v>0</v>
      </c>
      <c r="ES9" s="63">
        <v>0</v>
      </c>
      <c r="ET9" s="63">
        <v>0</v>
      </c>
      <c r="EU9" s="64">
        <v>0</v>
      </c>
      <c r="EV9" s="62">
        <v>1</v>
      </c>
      <c r="EW9" s="63">
        <v>0</v>
      </c>
      <c r="EX9" s="63">
        <v>0</v>
      </c>
      <c r="EY9" s="63">
        <v>0</v>
      </c>
      <c r="EZ9" s="64">
        <v>0</v>
      </c>
      <c r="FA9" s="35">
        <f t="shared" si="5"/>
        <v>0</v>
      </c>
      <c r="FB9" s="48">
        <f t="shared" si="0"/>
        <v>30</v>
      </c>
      <c r="FC9" s="37">
        <f t="shared" si="6"/>
        <v>30</v>
      </c>
      <c r="FD9" s="37">
        <f t="shared" si="1"/>
        <v>0</v>
      </c>
      <c r="FE9" s="37">
        <f t="shared" si="2"/>
        <v>0</v>
      </c>
      <c r="FF9" s="37">
        <f t="shared" si="3"/>
        <v>0</v>
      </c>
      <c r="FG9" s="37">
        <f t="shared" si="4"/>
        <v>0</v>
      </c>
      <c r="FH9" s="49"/>
      <c r="FI9" s="50"/>
      <c r="FJ9" s="51"/>
    </row>
    <row r="10" spans="1:168" ht="15.75" thickBot="1" x14ac:dyDescent="0.3">
      <c r="A10" s="41" t="s">
        <v>13</v>
      </c>
      <c r="B10" s="42">
        <v>6</v>
      </c>
      <c r="C10" s="52" t="s">
        <v>21</v>
      </c>
      <c r="D10" s="53">
        <v>70020857</v>
      </c>
      <c r="E10" s="45">
        <v>43617</v>
      </c>
      <c r="F10" s="46" t="s">
        <v>22</v>
      </c>
      <c r="G10" s="62">
        <v>1</v>
      </c>
      <c r="H10" s="63">
        <v>0</v>
      </c>
      <c r="I10" s="63">
        <v>0</v>
      </c>
      <c r="J10" s="63">
        <v>0</v>
      </c>
      <c r="K10" s="64">
        <v>0</v>
      </c>
      <c r="L10" s="62">
        <v>1</v>
      </c>
      <c r="M10" s="63">
        <v>0</v>
      </c>
      <c r="N10" s="63">
        <v>0</v>
      </c>
      <c r="O10" s="63">
        <v>0</v>
      </c>
      <c r="P10" s="64">
        <v>0</v>
      </c>
      <c r="Q10" s="62">
        <v>1</v>
      </c>
      <c r="R10" s="63">
        <v>0</v>
      </c>
      <c r="S10" s="63">
        <v>0</v>
      </c>
      <c r="T10" s="63">
        <v>0</v>
      </c>
      <c r="U10" s="64">
        <v>0</v>
      </c>
      <c r="V10" s="62">
        <v>1</v>
      </c>
      <c r="W10" s="63">
        <v>0</v>
      </c>
      <c r="X10" s="63">
        <v>0</v>
      </c>
      <c r="Y10" s="63">
        <v>0</v>
      </c>
      <c r="Z10" s="64">
        <v>0</v>
      </c>
      <c r="AA10" s="62">
        <v>1</v>
      </c>
      <c r="AB10" s="63">
        <v>0</v>
      </c>
      <c r="AC10" s="63">
        <v>0</v>
      </c>
      <c r="AD10" s="63">
        <v>0</v>
      </c>
      <c r="AE10" s="64">
        <v>0</v>
      </c>
      <c r="AF10" s="62">
        <v>1</v>
      </c>
      <c r="AG10" s="63">
        <v>0</v>
      </c>
      <c r="AH10" s="63">
        <v>0</v>
      </c>
      <c r="AI10" s="63">
        <v>0</v>
      </c>
      <c r="AJ10" s="64">
        <v>0</v>
      </c>
      <c r="AK10" s="62">
        <v>1</v>
      </c>
      <c r="AL10" s="63">
        <v>0</v>
      </c>
      <c r="AM10" s="63">
        <v>0</v>
      </c>
      <c r="AN10" s="63">
        <v>0</v>
      </c>
      <c r="AO10" s="64">
        <v>0</v>
      </c>
      <c r="AP10" s="62">
        <v>1</v>
      </c>
      <c r="AQ10" s="63">
        <v>0</v>
      </c>
      <c r="AR10" s="63">
        <v>0</v>
      </c>
      <c r="AS10" s="63">
        <v>0</v>
      </c>
      <c r="AT10" s="64">
        <v>0</v>
      </c>
      <c r="AU10" s="62">
        <v>1</v>
      </c>
      <c r="AV10" s="63">
        <v>0</v>
      </c>
      <c r="AW10" s="63">
        <v>0</v>
      </c>
      <c r="AX10" s="63">
        <v>0</v>
      </c>
      <c r="AY10" s="64">
        <v>0</v>
      </c>
      <c r="AZ10" s="62">
        <v>1</v>
      </c>
      <c r="BA10" s="63">
        <v>0</v>
      </c>
      <c r="BB10" s="63">
        <v>0</v>
      </c>
      <c r="BC10" s="63">
        <v>0</v>
      </c>
      <c r="BD10" s="64">
        <v>0</v>
      </c>
      <c r="BE10" s="62">
        <v>1</v>
      </c>
      <c r="BF10" s="63">
        <v>0</v>
      </c>
      <c r="BG10" s="63">
        <v>0</v>
      </c>
      <c r="BH10" s="63">
        <v>0</v>
      </c>
      <c r="BI10" s="64">
        <v>0</v>
      </c>
      <c r="BJ10" s="62">
        <v>1</v>
      </c>
      <c r="BK10" s="63">
        <v>0</v>
      </c>
      <c r="BL10" s="63">
        <v>0</v>
      </c>
      <c r="BM10" s="63">
        <v>0</v>
      </c>
      <c r="BN10" s="64">
        <v>0</v>
      </c>
      <c r="BO10" s="62">
        <v>1</v>
      </c>
      <c r="BP10" s="63">
        <v>0</v>
      </c>
      <c r="BQ10" s="63">
        <v>0</v>
      </c>
      <c r="BR10" s="63">
        <v>0</v>
      </c>
      <c r="BS10" s="64">
        <v>0</v>
      </c>
      <c r="BT10" s="62">
        <v>1</v>
      </c>
      <c r="BU10" s="63">
        <v>0</v>
      </c>
      <c r="BV10" s="63">
        <v>0</v>
      </c>
      <c r="BW10" s="63">
        <v>0</v>
      </c>
      <c r="BX10" s="64">
        <v>0</v>
      </c>
      <c r="BY10" s="62">
        <v>1</v>
      </c>
      <c r="BZ10" s="63">
        <v>0</v>
      </c>
      <c r="CA10" s="63">
        <v>0</v>
      </c>
      <c r="CB10" s="63">
        <v>0</v>
      </c>
      <c r="CC10" s="64">
        <v>0</v>
      </c>
      <c r="CD10" s="62">
        <v>1</v>
      </c>
      <c r="CE10" s="63">
        <v>0</v>
      </c>
      <c r="CF10" s="63">
        <v>0</v>
      </c>
      <c r="CG10" s="63">
        <v>0</v>
      </c>
      <c r="CH10" s="64">
        <v>0</v>
      </c>
      <c r="CI10" s="62">
        <v>1</v>
      </c>
      <c r="CJ10" s="63">
        <v>0</v>
      </c>
      <c r="CK10" s="63">
        <v>0</v>
      </c>
      <c r="CL10" s="63">
        <v>0</v>
      </c>
      <c r="CM10" s="64">
        <v>0</v>
      </c>
      <c r="CN10" s="62">
        <v>1</v>
      </c>
      <c r="CO10" s="63">
        <v>0</v>
      </c>
      <c r="CP10" s="63">
        <v>0</v>
      </c>
      <c r="CQ10" s="63">
        <v>0</v>
      </c>
      <c r="CR10" s="64">
        <v>0</v>
      </c>
      <c r="CS10" s="62">
        <v>1</v>
      </c>
      <c r="CT10" s="63">
        <v>0</v>
      </c>
      <c r="CU10" s="63">
        <v>0</v>
      </c>
      <c r="CV10" s="63">
        <v>0</v>
      </c>
      <c r="CW10" s="64">
        <v>0</v>
      </c>
      <c r="CX10" s="62">
        <v>1</v>
      </c>
      <c r="CY10" s="63">
        <v>0</v>
      </c>
      <c r="CZ10" s="63">
        <v>0</v>
      </c>
      <c r="DA10" s="63">
        <v>0</v>
      </c>
      <c r="DB10" s="64">
        <v>0</v>
      </c>
      <c r="DC10" s="62">
        <v>1</v>
      </c>
      <c r="DD10" s="63">
        <v>0</v>
      </c>
      <c r="DE10" s="63">
        <v>0</v>
      </c>
      <c r="DF10" s="63">
        <v>0</v>
      </c>
      <c r="DG10" s="64">
        <v>0</v>
      </c>
      <c r="DH10" s="62">
        <v>1</v>
      </c>
      <c r="DI10" s="63">
        <v>0</v>
      </c>
      <c r="DJ10" s="63">
        <v>0</v>
      </c>
      <c r="DK10" s="63">
        <v>0</v>
      </c>
      <c r="DL10" s="64">
        <v>0</v>
      </c>
      <c r="DM10" s="62">
        <v>1</v>
      </c>
      <c r="DN10" s="63">
        <v>0</v>
      </c>
      <c r="DO10" s="63">
        <v>0</v>
      </c>
      <c r="DP10" s="63">
        <v>0</v>
      </c>
      <c r="DQ10" s="64">
        <v>0</v>
      </c>
      <c r="DR10" s="62">
        <v>1</v>
      </c>
      <c r="DS10" s="63">
        <v>0</v>
      </c>
      <c r="DT10" s="63">
        <v>0</v>
      </c>
      <c r="DU10" s="63">
        <v>0</v>
      </c>
      <c r="DV10" s="64">
        <v>0</v>
      </c>
      <c r="DW10" s="62">
        <v>1</v>
      </c>
      <c r="DX10" s="63">
        <v>0</v>
      </c>
      <c r="DY10" s="63">
        <v>0</v>
      </c>
      <c r="DZ10" s="63">
        <v>0</v>
      </c>
      <c r="EA10" s="64">
        <v>0</v>
      </c>
      <c r="EB10" s="62">
        <v>1</v>
      </c>
      <c r="EC10" s="63">
        <v>0</v>
      </c>
      <c r="ED10" s="63">
        <v>0</v>
      </c>
      <c r="EE10" s="63">
        <v>0</v>
      </c>
      <c r="EF10" s="64">
        <v>0</v>
      </c>
      <c r="EG10" s="62">
        <v>1</v>
      </c>
      <c r="EH10" s="63">
        <v>0</v>
      </c>
      <c r="EI10" s="63">
        <v>0</v>
      </c>
      <c r="EJ10" s="63">
        <v>0</v>
      </c>
      <c r="EK10" s="64">
        <v>0</v>
      </c>
      <c r="EL10" s="62">
        <v>1</v>
      </c>
      <c r="EM10" s="63">
        <v>0</v>
      </c>
      <c r="EN10" s="63">
        <v>0</v>
      </c>
      <c r="EO10" s="63">
        <v>0</v>
      </c>
      <c r="EP10" s="64">
        <v>0</v>
      </c>
      <c r="EQ10" s="62">
        <v>1</v>
      </c>
      <c r="ER10" s="63">
        <v>0</v>
      </c>
      <c r="ES10" s="63">
        <v>0</v>
      </c>
      <c r="ET10" s="63">
        <v>0</v>
      </c>
      <c r="EU10" s="64">
        <v>0</v>
      </c>
      <c r="EV10" s="62">
        <v>1</v>
      </c>
      <c r="EW10" s="63">
        <v>0</v>
      </c>
      <c r="EX10" s="63">
        <v>0</v>
      </c>
      <c r="EY10" s="63">
        <v>0</v>
      </c>
      <c r="EZ10" s="64">
        <v>0</v>
      </c>
      <c r="FA10" s="35">
        <f t="shared" si="5"/>
        <v>0</v>
      </c>
      <c r="FB10" s="48">
        <f t="shared" si="0"/>
        <v>30</v>
      </c>
      <c r="FC10" s="37">
        <f t="shared" si="6"/>
        <v>30</v>
      </c>
      <c r="FD10" s="37">
        <f t="shared" si="1"/>
        <v>0</v>
      </c>
      <c r="FE10" s="37">
        <f t="shared" si="2"/>
        <v>0</v>
      </c>
      <c r="FF10" s="37">
        <f t="shared" si="3"/>
        <v>0</v>
      </c>
      <c r="FG10" s="37">
        <f t="shared" si="4"/>
        <v>0</v>
      </c>
      <c r="FH10" s="49"/>
      <c r="FI10" s="50"/>
      <c r="FJ10" s="51"/>
    </row>
    <row r="11" spans="1:168" ht="15.75" thickBot="1" x14ac:dyDescent="0.3">
      <c r="A11" s="41" t="s">
        <v>13</v>
      </c>
      <c r="B11" s="78">
        <v>7</v>
      </c>
      <c r="C11" s="52" t="s">
        <v>24</v>
      </c>
      <c r="D11" s="53">
        <v>41129944</v>
      </c>
      <c r="E11" s="45">
        <v>43617</v>
      </c>
      <c r="F11" s="46" t="s">
        <v>15</v>
      </c>
      <c r="G11" s="62">
        <v>1</v>
      </c>
      <c r="H11" s="63">
        <v>0</v>
      </c>
      <c r="I11" s="63">
        <v>0</v>
      </c>
      <c r="J11" s="63">
        <v>0</v>
      </c>
      <c r="K11" s="64">
        <v>0</v>
      </c>
      <c r="L11" s="62">
        <v>1</v>
      </c>
      <c r="M11" s="63">
        <v>0</v>
      </c>
      <c r="N11" s="63">
        <v>0</v>
      </c>
      <c r="O11" s="63">
        <v>0</v>
      </c>
      <c r="P11" s="64">
        <v>0</v>
      </c>
      <c r="Q11" s="62">
        <v>1</v>
      </c>
      <c r="R11" s="63">
        <v>0</v>
      </c>
      <c r="S11" s="63">
        <v>0</v>
      </c>
      <c r="T11" s="63">
        <v>0</v>
      </c>
      <c r="U11" s="64">
        <v>0</v>
      </c>
      <c r="V11" s="62">
        <v>1</v>
      </c>
      <c r="W11" s="63">
        <v>0</v>
      </c>
      <c r="X11" s="63">
        <v>0</v>
      </c>
      <c r="Y11" s="63">
        <v>0</v>
      </c>
      <c r="Z11" s="64">
        <v>0</v>
      </c>
      <c r="AA11" s="62">
        <v>1</v>
      </c>
      <c r="AB11" s="63">
        <v>0</v>
      </c>
      <c r="AC11" s="63">
        <v>0</v>
      </c>
      <c r="AD11" s="63">
        <v>0</v>
      </c>
      <c r="AE11" s="64">
        <v>0</v>
      </c>
      <c r="AF11" s="62">
        <v>1</v>
      </c>
      <c r="AG11" s="63">
        <v>0</v>
      </c>
      <c r="AH11" s="63">
        <v>0</v>
      </c>
      <c r="AI11" s="63">
        <v>0</v>
      </c>
      <c r="AJ11" s="64">
        <v>0</v>
      </c>
      <c r="AK11" s="62">
        <v>1</v>
      </c>
      <c r="AL11" s="63">
        <v>0</v>
      </c>
      <c r="AM11" s="63">
        <v>0</v>
      </c>
      <c r="AN11" s="63">
        <v>0</v>
      </c>
      <c r="AO11" s="64">
        <v>0</v>
      </c>
      <c r="AP11" s="62">
        <v>1</v>
      </c>
      <c r="AQ11" s="63">
        <v>0</v>
      </c>
      <c r="AR11" s="63">
        <v>0</v>
      </c>
      <c r="AS11" s="63">
        <v>0</v>
      </c>
      <c r="AT11" s="64">
        <v>0</v>
      </c>
      <c r="AU11" s="62">
        <v>1</v>
      </c>
      <c r="AV11" s="63">
        <v>0</v>
      </c>
      <c r="AW11" s="63">
        <v>0</v>
      </c>
      <c r="AX11" s="63">
        <v>0</v>
      </c>
      <c r="AY11" s="64">
        <v>0</v>
      </c>
      <c r="AZ11" s="62">
        <v>1</v>
      </c>
      <c r="BA11" s="63">
        <v>0</v>
      </c>
      <c r="BB11" s="63">
        <v>0</v>
      </c>
      <c r="BC11" s="63">
        <v>0</v>
      </c>
      <c r="BD11" s="64">
        <v>0</v>
      </c>
      <c r="BE11" s="62">
        <v>1</v>
      </c>
      <c r="BF11" s="63">
        <v>0</v>
      </c>
      <c r="BG11" s="63">
        <v>0</v>
      </c>
      <c r="BH11" s="63">
        <v>0</v>
      </c>
      <c r="BI11" s="64">
        <v>0</v>
      </c>
      <c r="BJ11" s="62">
        <v>1</v>
      </c>
      <c r="BK11" s="63">
        <v>0</v>
      </c>
      <c r="BL11" s="63">
        <v>0</v>
      </c>
      <c r="BM11" s="63">
        <v>0</v>
      </c>
      <c r="BN11" s="64">
        <v>0</v>
      </c>
      <c r="BO11" s="62">
        <v>1</v>
      </c>
      <c r="BP11" s="63">
        <v>0</v>
      </c>
      <c r="BQ11" s="63">
        <v>0</v>
      </c>
      <c r="BR11" s="63">
        <v>0</v>
      </c>
      <c r="BS11" s="64">
        <v>0</v>
      </c>
      <c r="BT11" s="62">
        <v>1</v>
      </c>
      <c r="BU11" s="63">
        <v>0</v>
      </c>
      <c r="BV11" s="63">
        <v>0</v>
      </c>
      <c r="BW11" s="63">
        <v>0</v>
      </c>
      <c r="BX11" s="64">
        <v>0</v>
      </c>
      <c r="BY11" s="62">
        <v>1</v>
      </c>
      <c r="BZ11" s="63">
        <v>0</v>
      </c>
      <c r="CA11" s="63">
        <v>0</v>
      </c>
      <c r="CB11" s="63">
        <v>0</v>
      </c>
      <c r="CC11" s="64">
        <v>0</v>
      </c>
      <c r="CD11" s="62">
        <v>1</v>
      </c>
      <c r="CE11" s="63">
        <v>0</v>
      </c>
      <c r="CF11" s="63">
        <v>0</v>
      </c>
      <c r="CG11" s="63">
        <v>0</v>
      </c>
      <c r="CH11" s="64">
        <v>0</v>
      </c>
      <c r="CI11" s="62">
        <v>1</v>
      </c>
      <c r="CJ11" s="63">
        <v>0</v>
      </c>
      <c r="CK11" s="63">
        <v>0</v>
      </c>
      <c r="CL11" s="63">
        <v>0</v>
      </c>
      <c r="CM11" s="64">
        <v>0</v>
      </c>
      <c r="CN11" s="62">
        <v>1</v>
      </c>
      <c r="CO11" s="63">
        <v>0</v>
      </c>
      <c r="CP11" s="63">
        <v>0</v>
      </c>
      <c r="CQ11" s="63">
        <v>0</v>
      </c>
      <c r="CR11" s="64">
        <v>0</v>
      </c>
      <c r="CS11" s="62">
        <v>1</v>
      </c>
      <c r="CT11" s="63">
        <v>0</v>
      </c>
      <c r="CU11" s="63">
        <v>0</v>
      </c>
      <c r="CV11" s="63">
        <v>0</v>
      </c>
      <c r="CW11" s="64">
        <v>0</v>
      </c>
      <c r="CX11" s="62">
        <v>1</v>
      </c>
      <c r="CY11" s="63">
        <v>0</v>
      </c>
      <c r="CZ11" s="63">
        <v>0</v>
      </c>
      <c r="DA11" s="63">
        <v>0</v>
      </c>
      <c r="DB11" s="64">
        <v>0</v>
      </c>
      <c r="DC11" s="62">
        <v>1</v>
      </c>
      <c r="DD11" s="63">
        <v>0</v>
      </c>
      <c r="DE11" s="63">
        <v>0</v>
      </c>
      <c r="DF11" s="63">
        <v>0</v>
      </c>
      <c r="DG11" s="64">
        <v>0</v>
      </c>
      <c r="DH11" s="62">
        <v>1</v>
      </c>
      <c r="DI11" s="63">
        <v>0</v>
      </c>
      <c r="DJ11" s="63">
        <v>0</v>
      </c>
      <c r="DK11" s="63">
        <v>0</v>
      </c>
      <c r="DL11" s="64">
        <v>0</v>
      </c>
      <c r="DM11" s="62">
        <v>1</v>
      </c>
      <c r="DN11" s="63">
        <v>0</v>
      </c>
      <c r="DO11" s="63">
        <v>0</v>
      </c>
      <c r="DP11" s="63">
        <v>0</v>
      </c>
      <c r="DQ11" s="64">
        <v>0</v>
      </c>
      <c r="DR11" s="62">
        <v>1</v>
      </c>
      <c r="DS11" s="63">
        <v>0</v>
      </c>
      <c r="DT11" s="63">
        <v>0</v>
      </c>
      <c r="DU11" s="63">
        <v>0</v>
      </c>
      <c r="DV11" s="64">
        <v>6</v>
      </c>
      <c r="DW11" s="62">
        <v>1</v>
      </c>
      <c r="DX11" s="63">
        <v>0</v>
      </c>
      <c r="DY11" s="63">
        <v>0</v>
      </c>
      <c r="DZ11" s="63">
        <v>0</v>
      </c>
      <c r="EA11" s="64">
        <v>6</v>
      </c>
      <c r="EB11" s="62">
        <v>1</v>
      </c>
      <c r="EC11" s="63">
        <v>0</v>
      </c>
      <c r="ED11" s="63">
        <v>0</v>
      </c>
      <c r="EE11" s="63">
        <v>0</v>
      </c>
      <c r="EF11" s="64">
        <v>6</v>
      </c>
      <c r="EG11" s="62">
        <v>1</v>
      </c>
      <c r="EH11" s="63">
        <v>0</v>
      </c>
      <c r="EI11" s="63">
        <v>0</v>
      </c>
      <c r="EJ11" s="63">
        <v>0</v>
      </c>
      <c r="EK11" s="64">
        <v>6</v>
      </c>
      <c r="EL11" s="62">
        <v>1</v>
      </c>
      <c r="EM11" s="63">
        <v>0</v>
      </c>
      <c r="EN11" s="63">
        <v>0</v>
      </c>
      <c r="EO11" s="63">
        <v>0</v>
      </c>
      <c r="EP11" s="64">
        <v>6</v>
      </c>
      <c r="EQ11" s="62">
        <v>1</v>
      </c>
      <c r="ER11" s="63">
        <v>0</v>
      </c>
      <c r="ES11" s="63">
        <v>0</v>
      </c>
      <c r="ET11" s="63">
        <v>0</v>
      </c>
      <c r="EU11" s="64">
        <v>6</v>
      </c>
      <c r="EV11" s="62">
        <v>1</v>
      </c>
      <c r="EW11" s="63">
        <v>0</v>
      </c>
      <c r="EX11" s="63">
        <v>0</v>
      </c>
      <c r="EY11" s="63">
        <v>0</v>
      </c>
      <c r="EZ11" s="64">
        <v>0</v>
      </c>
      <c r="FA11" s="35">
        <f t="shared" si="5"/>
        <v>0</v>
      </c>
      <c r="FB11" s="48">
        <f t="shared" si="0"/>
        <v>30</v>
      </c>
      <c r="FC11" s="37">
        <f t="shared" si="6"/>
        <v>30</v>
      </c>
      <c r="FD11" s="37">
        <f t="shared" si="1"/>
        <v>0</v>
      </c>
      <c r="FE11" s="37">
        <f t="shared" si="2"/>
        <v>0</v>
      </c>
      <c r="FF11" s="37">
        <f t="shared" si="3"/>
        <v>0</v>
      </c>
      <c r="FG11" s="37">
        <f t="shared" si="4"/>
        <v>36</v>
      </c>
      <c r="FH11" s="49"/>
      <c r="FI11" s="50"/>
      <c r="FJ11" s="51"/>
    </row>
    <row r="12" spans="1:168" ht="15.75" thickBot="1" x14ac:dyDescent="0.3">
      <c r="A12" s="41" t="s">
        <v>13</v>
      </c>
      <c r="B12" s="42">
        <v>8</v>
      </c>
      <c r="C12" s="52" t="s">
        <v>25</v>
      </c>
      <c r="D12" s="53">
        <v>18138541</v>
      </c>
      <c r="E12" s="45">
        <v>43617</v>
      </c>
      <c r="F12" s="46" t="s">
        <v>15</v>
      </c>
      <c r="G12" s="62">
        <v>1</v>
      </c>
      <c r="H12" s="63">
        <v>0</v>
      </c>
      <c r="I12" s="63">
        <v>0</v>
      </c>
      <c r="J12" s="63">
        <v>0</v>
      </c>
      <c r="K12" s="64">
        <v>0</v>
      </c>
      <c r="L12" s="62">
        <v>1</v>
      </c>
      <c r="M12" s="63">
        <v>0</v>
      </c>
      <c r="N12" s="63">
        <v>0</v>
      </c>
      <c r="O12" s="63">
        <v>0</v>
      </c>
      <c r="P12" s="64">
        <v>0</v>
      </c>
      <c r="Q12" s="62">
        <v>1</v>
      </c>
      <c r="R12" s="63">
        <v>0</v>
      </c>
      <c r="S12" s="63">
        <v>0</v>
      </c>
      <c r="T12" s="63">
        <v>0</v>
      </c>
      <c r="U12" s="64">
        <v>0</v>
      </c>
      <c r="V12" s="62">
        <v>1</v>
      </c>
      <c r="W12" s="63">
        <v>0</v>
      </c>
      <c r="X12" s="63">
        <v>0</v>
      </c>
      <c r="Y12" s="63">
        <v>0</v>
      </c>
      <c r="Z12" s="64">
        <v>0</v>
      </c>
      <c r="AA12" s="62">
        <v>1</v>
      </c>
      <c r="AB12" s="63">
        <v>0</v>
      </c>
      <c r="AC12" s="63">
        <v>0</v>
      </c>
      <c r="AD12" s="63">
        <v>0</v>
      </c>
      <c r="AE12" s="64">
        <v>0</v>
      </c>
      <c r="AF12" s="62">
        <v>1</v>
      </c>
      <c r="AG12" s="63">
        <v>0</v>
      </c>
      <c r="AH12" s="63">
        <v>0</v>
      </c>
      <c r="AI12" s="63">
        <v>0</v>
      </c>
      <c r="AJ12" s="64">
        <v>0</v>
      </c>
      <c r="AK12" s="62">
        <v>1</v>
      </c>
      <c r="AL12" s="63">
        <v>0</v>
      </c>
      <c r="AM12" s="63">
        <v>0</v>
      </c>
      <c r="AN12" s="63">
        <v>0</v>
      </c>
      <c r="AO12" s="64">
        <v>0</v>
      </c>
      <c r="AP12" s="62">
        <v>1</v>
      </c>
      <c r="AQ12" s="63">
        <v>0</v>
      </c>
      <c r="AR12" s="63">
        <v>0</v>
      </c>
      <c r="AS12" s="63">
        <v>0</v>
      </c>
      <c r="AT12" s="64">
        <v>0</v>
      </c>
      <c r="AU12" s="62">
        <v>1</v>
      </c>
      <c r="AV12" s="63">
        <v>0</v>
      </c>
      <c r="AW12" s="63">
        <v>0</v>
      </c>
      <c r="AX12" s="63">
        <v>0</v>
      </c>
      <c r="AY12" s="64">
        <v>0</v>
      </c>
      <c r="AZ12" s="62">
        <v>1</v>
      </c>
      <c r="BA12" s="63">
        <v>0</v>
      </c>
      <c r="BB12" s="63">
        <v>0</v>
      </c>
      <c r="BC12" s="63">
        <v>0</v>
      </c>
      <c r="BD12" s="64">
        <v>0</v>
      </c>
      <c r="BE12" s="62">
        <v>1</v>
      </c>
      <c r="BF12" s="63">
        <v>0</v>
      </c>
      <c r="BG12" s="63">
        <v>0</v>
      </c>
      <c r="BH12" s="63">
        <v>0</v>
      </c>
      <c r="BI12" s="64">
        <v>0</v>
      </c>
      <c r="BJ12" s="62">
        <v>1</v>
      </c>
      <c r="BK12" s="63">
        <v>0</v>
      </c>
      <c r="BL12" s="63">
        <v>0</v>
      </c>
      <c r="BM12" s="63">
        <v>0</v>
      </c>
      <c r="BN12" s="64">
        <v>0</v>
      </c>
      <c r="BO12" s="62">
        <v>1</v>
      </c>
      <c r="BP12" s="63">
        <v>0</v>
      </c>
      <c r="BQ12" s="63">
        <v>0</v>
      </c>
      <c r="BR12" s="63">
        <v>0</v>
      </c>
      <c r="BS12" s="64">
        <v>0</v>
      </c>
      <c r="BT12" s="62">
        <v>1</v>
      </c>
      <c r="BU12" s="63">
        <v>0</v>
      </c>
      <c r="BV12" s="63">
        <v>0</v>
      </c>
      <c r="BW12" s="63">
        <v>0</v>
      </c>
      <c r="BX12" s="64">
        <v>0</v>
      </c>
      <c r="BY12" s="62">
        <v>1</v>
      </c>
      <c r="BZ12" s="63">
        <v>0</v>
      </c>
      <c r="CA12" s="63">
        <v>0</v>
      </c>
      <c r="CB12" s="63">
        <v>0</v>
      </c>
      <c r="CC12" s="64">
        <v>0</v>
      </c>
      <c r="CD12" s="62">
        <v>1</v>
      </c>
      <c r="CE12" s="63">
        <v>0</v>
      </c>
      <c r="CF12" s="63">
        <v>0</v>
      </c>
      <c r="CG12" s="63">
        <v>0</v>
      </c>
      <c r="CH12" s="64">
        <v>0</v>
      </c>
      <c r="CI12" s="62">
        <v>1</v>
      </c>
      <c r="CJ12" s="63">
        <v>0</v>
      </c>
      <c r="CK12" s="63">
        <v>0</v>
      </c>
      <c r="CL12" s="63">
        <v>0</v>
      </c>
      <c r="CM12" s="64">
        <v>0</v>
      </c>
      <c r="CN12" s="62">
        <v>1</v>
      </c>
      <c r="CO12" s="63">
        <v>0</v>
      </c>
      <c r="CP12" s="63">
        <v>0</v>
      </c>
      <c r="CQ12" s="63">
        <v>0</v>
      </c>
      <c r="CR12" s="64">
        <v>0</v>
      </c>
      <c r="CS12" s="62">
        <v>1</v>
      </c>
      <c r="CT12" s="63">
        <v>0</v>
      </c>
      <c r="CU12" s="63">
        <v>0</v>
      </c>
      <c r="CV12" s="63">
        <v>0</v>
      </c>
      <c r="CW12" s="64">
        <v>0</v>
      </c>
      <c r="CX12" s="62">
        <v>1</v>
      </c>
      <c r="CY12" s="63">
        <v>0</v>
      </c>
      <c r="CZ12" s="63">
        <v>0</v>
      </c>
      <c r="DA12" s="63">
        <v>0</v>
      </c>
      <c r="DB12" s="64">
        <v>0</v>
      </c>
      <c r="DC12" s="62">
        <v>1</v>
      </c>
      <c r="DD12" s="63">
        <v>0</v>
      </c>
      <c r="DE12" s="63">
        <v>0</v>
      </c>
      <c r="DF12" s="63">
        <v>0</v>
      </c>
      <c r="DG12" s="64">
        <v>0</v>
      </c>
      <c r="DH12" s="62">
        <v>1</v>
      </c>
      <c r="DI12" s="63">
        <v>0</v>
      </c>
      <c r="DJ12" s="63">
        <v>0</v>
      </c>
      <c r="DK12" s="63">
        <v>0</v>
      </c>
      <c r="DL12" s="64">
        <v>0</v>
      </c>
      <c r="DM12" s="62">
        <v>1</v>
      </c>
      <c r="DN12" s="63">
        <v>0</v>
      </c>
      <c r="DO12" s="63">
        <v>0</v>
      </c>
      <c r="DP12" s="63">
        <v>0</v>
      </c>
      <c r="DQ12" s="64">
        <v>0</v>
      </c>
      <c r="DR12" s="62">
        <v>1</v>
      </c>
      <c r="DS12" s="63">
        <v>0</v>
      </c>
      <c r="DT12" s="63">
        <v>0</v>
      </c>
      <c r="DU12" s="63">
        <v>0</v>
      </c>
      <c r="DV12" s="64">
        <v>0</v>
      </c>
      <c r="DW12" s="62">
        <v>1</v>
      </c>
      <c r="DX12" s="63">
        <v>0</v>
      </c>
      <c r="DY12" s="63">
        <v>0</v>
      </c>
      <c r="DZ12" s="63">
        <v>0</v>
      </c>
      <c r="EA12" s="64">
        <v>0</v>
      </c>
      <c r="EB12" s="62">
        <v>1</v>
      </c>
      <c r="EC12" s="63">
        <v>0</v>
      </c>
      <c r="ED12" s="63">
        <v>0</v>
      </c>
      <c r="EE12" s="63">
        <v>0</v>
      </c>
      <c r="EF12" s="64">
        <v>0</v>
      </c>
      <c r="EG12" s="62">
        <v>1</v>
      </c>
      <c r="EH12" s="63">
        <v>0</v>
      </c>
      <c r="EI12" s="63">
        <v>0</v>
      </c>
      <c r="EJ12" s="63">
        <v>0</v>
      </c>
      <c r="EK12" s="64">
        <v>0</v>
      </c>
      <c r="EL12" s="62">
        <v>1</v>
      </c>
      <c r="EM12" s="63">
        <v>0</v>
      </c>
      <c r="EN12" s="63">
        <v>0</v>
      </c>
      <c r="EO12" s="63">
        <v>0</v>
      </c>
      <c r="EP12" s="64">
        <v>0</v>
      </c>
      <c r="EQ12" s="62">
        <v>1</v>
      </c>
      <c r="ER12" s="63">
        <v>0</v>
      </c>
      <c r="ES12" s="63">
        <v>0</v>
      </c>
      <c r="ET12" s="63">
        <v>0</v>
      </c>
      <c r="EU12" s="64">
        <v>0</v>
      </c>
      <c r="EV12" s="62">
        <v>1</v>
      </c>
      <c r="EW12" s="63">
        <v>0</v>
      </c>
      <c r="EX12" s="63">
        <v>0</v>
      </c>
      <c r="EY12" s="63">
        <v>0</v>
      </c>
      <c r="EZ12" s="64">
        <v>0</v>
      </c>
      <c r="FA12" s="35">
        <f t="shared" si="5"/>
        <v>0</v>
      </c>
      <c r="FB12" s="48">
        <f t="shared" si="0"/>
        <v>30</v>
      </c>
      <c r="FC12" s="37">
        <f t="shared" si="6"/>
        <v>30</v>
      </c>
      <c r="FD12" s="37">
        <f t="shared" si="1"/>
        <v>0</v>
      </c>
      <c r="FE12" s="37">
        <f t="shared" si="2"/>
        <v>0</v>
      </c>
      <c r="FF12" s="37">
        <f t="shared" si="3"/>
        <v>0</v>
      </c>
      <c r="FG12" s="37">
        <f t="shared" si="4"/>
        <v>0</v>
      </c>
      <c r="FH12" s="49"/>
      <c r="FI12" s="54"/>
      <c r="FJ12" s="51"/>
    </row>
    <row r="13" spans="1:168" ht="15.75" thickBot="1" x14ac:dyDescent="0.3">
      <c r="A13" s="41" t="s">
        <v>13</v>
      </c>
      <c r="B13" s="42">
        <v>9</v>
      </c>
      <c r="C13" s="52" t="s">
        <v>26</v>
      </c>
      <c r="D13" s="53">
        <v>44443029</v>
      </c>
      <c r="E13" s="55">
        <v>43617</v>
      </c>
      <c r="F13" s="46" t="s">
        <v>15</v>
      </c>
      <c r="G13" s="62">
        <v>1</v>
      </c>
      <c r="H13" s="63">
        <v>0</v>
      </c>
      <c r="I13" s="63">
        <v>0</v>
      </c>
      <c r="J13" s="63">
        <v>0</v>
      </c>
      <c r="K13" s="64">
        <v>0</v>
      </c>
      <c r="L13" s="62">
        <v>1</v>
      </c>
      <c r="M13" s="63">
        <v>0</v>
      </c>
      <c r="N13" s="63">
        <v>0</v>
      </c>
      <c r="O13" s="63">
        <v>0</v>
      </c>
      <c r="P13" s="64">
        <v>0</v>
      </c>
      <c r="Q13" s="62">
        <v>1</v>
      </c>
      <c r="R13" s="63">
        <v>0</v>
      </c>
      <c r="S13" s="63">
        <v>0</v>
      </c>
      <c r="T13" s="63">
        <v>0</v>
      </c>
      <c r="U13" s="64">
        <v>0</v>
      </c>
      <c r="V13" s="62">
        <v>1</v>
      </c>
      <c r="W13" s="63">
        <v>0</v>
      </c>
      <c r="X13" s="63">
        <v>0</v>
      </c>
      <c r="Y13" s="63">
        <v>0</v>
      </c>
      <c r="Z13" s="64">
        <v>0</v>
      </c>
      <c r="AA13" s="62">
        <v>1</v>
      </c>
      <c r="AB13" s="63">
        <v>0</v>
      </c>
      <c r="AC13" s="63">
        <v>0</v>
      </c>
      <c r="AD13" s="63">
        <v>0</v>
      </c>
      <c r="AE13" s="64">
        <v>0</v>
      </c>
      <c r="AF13" s="62">
        <v>1</v>
      </c>
      <c r="AG13" s="63">
        <v>0</v>
      </c>
      <c r="AH13" s="63">
        <v>0</v>
      </c>
      <c r="AI13" s="63">
        <v>0</v>
      </c>
      <c r="AJ13" s="64">
        <v>0</v>
      </c>
      <c r="AK13" s="62">
        <v>1</v>
      </c>
      <c r="AL13" s="63">
        <v>0</v>
      </c>
      <c r="AM13" s="63">
        <v>0</v>
      </c>
      <c r="AN13" s="63">
        <v>0</v>
      </c>
      <c r="AO13" s="64">
        <v>0</v>
      </c>
      <c r="AP13" s="62">
        <v>1</v>
      </c>
      <c r="AQ13" s="63">
        <v>0</v>
      </c>
      <c r="AR13" s="63">
        <v>0</v>
      </c>
      <c r="AS13" s="63">
        <v>0</v>
      </c>
      <c r="AT13" s="64">
        <v>0</v>
      </c>
      <c r="AU13" s="62">
        <v>1</v>
      </c>
      <c r="AV13" s="63">
        <v>0</v>
      </c>
      <c r="AW13" s="63">
        <v>0</v>
      </c>
      <c r="AX13" s="63">
        <v>0</v>
      </c>
      <c r="AY13" s="64">
        <v>0</v>
      </c>
      <c r="AZ13" s="62">
        <v>1</v>
      </c>
      <c r="BA13" s="63">
        <v>0</v>
      </c>
      <c r="BB13" s="63">
        <v>0</v>
      </c>
      <c r="BC13" s="63">
        <v>0</v>
      </c>
      <c r="BD13" s="64">
        <v>0</v>
      </c>
      <c r="BE13" s="62">
        <v>1</v>
      </c>
      <c r="BF13" s="63">
        <v>0</v>
      </c>
      <c r="BG13" s="63">
        <v>0</v>
      </c>
      <c r="BH13" s="63">
        <v>0</v>
      </c>
      <c r="BI13" s="64">
        <v>0</v>
      </c>
      <c r="BJ13" s="62">
        <v>1</v>
      </c>
      <c r="BK13" s="63">
        <v>0</v>
      </c>
      <c r="BL13" s="63">
        <v>0</v>
      </c>
      <c r="BM13" s="63">
        <v>0</v>
      </c>
      <c r="BN13" s="64">
        <v>0</v>
      </c>
      <c r="BO13" s="62">
        <v>1</v>
      </c>
      <c r="BP13" s="63">
        <v>0</v>
      </c>
      <c r="BQ13" s="63">
        <v>0</v>
      </c>
      <c r="BR13" s="63">
        <v>0</v>
      </c>
      <c r="BS13" s="64">
        <v>0</v>
      </c>
      <c r="BT13" s="62">
        <v>1</v>
      </c>
      <c r="BU13" s="63">
        <v>0</v>
      </c>
      <c r="BV13" s="63">
        <v>0</v>
      </c>
      <c r="BW13" s="63">
        <v>0</v>
      </c>
      <c r="BX13" s="64">
        <v>0</v>
      </c>
      <c r="BY13" s="62">
        <v>1</v>
      </c>
      <c r="BZ13" s="63">
        <v>0</v>
      </c>
      <c r="CA13" s="63">
        <v>0</v>
      </c>
      <c r="CB13" s="63">
        <v>0</v>
      </c>
      <c r="CC13" s="64">
        <v>0</v>
      </c>
      <c r="CD13" s="62">
        <v>1</v>
      </c>
      <c r="CE13" s="63">
        <v>0</v>
      </c>
      <c r="CF13" s="63">
        <v>0</v>
      </c>
      <c r="CG13" s="63">
        <v>0</v>
      </c>
      <c r="CH13" s="64">
        <v>0</v>
      </c>
      <c r="CI13" s="62">
        <v>1</v>
      </c>
      <c r="CJ13" s="63">
        <v>0</v>
      </c>
      <c r="CK13" s="63">
        <v>0</v>
      </c>
      <c r="CL13" s="63">
        <v>0</v>
      </c>
      <c r="CM13" s="64">
        <v>0</v>
      </c>
      <c r="CN13" s="62">
        <v>1</v>
      </c>
      <c r="CO13" s="63">
        <v>0</v>
      </c>
      <c r="CP13" s="63">
        <v>0</v>
      </c>
      <c r="CQ13" s="63">
        <v>0</v>
      </c>
      <c r="CR13" s="64">
        <v>0</v>
      </c>
      <c r="CS13" s="62">
        <v>1</v>
      </c>
      <c r="CT13" s="63">
        <v>0</v>
      </c>
      <c r="CU13" s="63">
        <v>0</v>
      </c>
      <c r="CV13" s="63">
        <v>0</v>
      </c>
      <c r="CW13" s="64">
        <v>0</v>
      </c>
      <c r="CX13" s="62">
        <v>1</v>
      </c>
      <c r="CY13" s="63">
        <v>0</v>
      </c>
      <c r="CZ13" s="63">
        <v>0</v>
      </c>
      <c r="DA13" s="63">
        <v>0</v>
      </c>
      <c r="DB13" s="64">
        <v>0</v>
      </c>
      <c r="DC13" s="62">
        <v>1</v>
      </c>
      <c r="DD13" s="63">
        <v>0</v>
      </c>
      <c r="DE13" s="63">
        <v>0</v>
      </c>
      <c r="DF13" s="63">
        <v>0</v>
      </c>
      <c r="DG13" s="64">
        <v>0</v>
      </c>
      <c r="DH13" s="62">
        <v>1</v>
      </c>
      <c r="DI13" s="63">
        <v>0</v>
      </c>
      <c r="DJ13" s="63">
        <v>0</v>
      </c>
      <c r="DK13" s="63">
        <v>0</v>
      </c>
      <c r="DL13" s="64">
        <v>0</v>
      </c>
      <c r="DM13" s="62">
        <v>1</v>
      </c>
      <c r="DN13" s="63">
        <v>0</v>
      </c>
      <c r="DO13" s="63">
        <v>0</v>
      </c>
      <c r="DP13" s="63">
        <v>0</v>
      </c>
      <c r="DQ13" s="64">
        <v>0</v>
      </c>
      <c r="DR13" s="62">
        <v>1</v>
      </c>
      <c r="DS13" s="63">
        <v>0</v>
      </c>
      <c r="DT13" s="63">
        <v>0</v>
      </c>
      <c r="DU13" s="63">
        <v>0</v>
      </c>
      <c r="DV13" s="64">
        <v>0</v>
      </c>
      <c r="DW13" s="62">
        <v>1</v>
      </c>
      <c r="DX13" s="63">
        <v>0</v>
      </c>
      <c r="DY13" s="63">
        <v>0</v>
      </c>
      <c r="DZ13" s="63">
        <v>0</v>
      </c>
      <c r="EA13" s="64">
        <v>0</v>
      </c>
      <c r="EB13" s="62">
        <v>1</v>
      </c>
      <c r="EC13" s="63">
        <v>0</v>
      </c>
      <c r="ED13" s="63">
        <v>0</v>
      </c>
      <c r="EE13" s="63">
        <v>0</v>
      </c>
      <c r="EF13" s="64">
        <v>0</v>
      </c>
      <c r="EG13" s="62">
        <v>1</v>
      </c>
      <c r="EH13" s="63">
        <v>0</v>
      </c>
      <c r="EI13" s="63">
        <v>0</v>
      </c>
      <c r="EJ13" s="63">
        <v>0</v>
      </c>
      <c r="EK13" s="64">
        <v>0</v>
      </c>
      <c r="EL13" s="62">
        <v>1</v>
      </c>
      <c r="EM13" s="63">
        <v>0</v>
      </c>
      <c r="EN13" s="63">
        <v>0</v>
      </c>
      <c r="EO13" s="63">
        <v>0</v>
      </c>
      <c r="EP13" s="64">
        <v>0</v>
      </c>
      <c r="EQ13" s="62">
        <v>1</v>
      </c>
      <c r="ER13" s="63">
        <v>0</v>
      </c>
      <c r="ES13" s="63">
        <v>0</v>
      </c>
      <c r="ET13" s="63">
        <v>0</v>
      </c>
      <c r="EU13" s="64">
        <v>0</v>
      </c>
      <c r="EV13" s="62">
        <v>1</v>
      </c>
      <c r="EW13" s="63">
        <v>0</v>
      </c>
      <c r="EX13" s="63">
        <v>0</v>
      </c>
      <c r="EY13" s="63">
        <v>0</v>
      </c>
      <c r="EZ13" s="64">
        <v>0</v>
      </c>
      <c r="FA13" s="35">
        <f t="shared" si="5"/>
        <v>0</v>
      </c>
      <c r="FB13" s="48">
        <f t="shared" si="0"/>
        <v>30</v>
      </c>
      <c r="FC13" s="37">
        <f t="shared" si="6"/>
        <v>30</v>
      </c>
      <c r="FD13" s="37">
        <f t="shared" si="1"/>
        <v>0</v>
      </c>
      <c r="FE13" s="37">
        <f t="shared" si="2"/>
        <v>0</v>
      </c>
      <c r="FF13" s="37">
        <f t="shared" si="3"/>
        <v>0</v>
      </c>
      <c r="FG13" s="37">
        <f t="shared" si="4"/>
        <v>0</v>
      </c>
      <c r="FH13" s="49"/>
      <c r="FI13" s="54"/>
      <c r="FJ13" s="51"/>
    </row>
    <row r="14" spans="1:168" s="108" customFormat="1" ht="15.75" thickBot="1" x14ac:dyDescent="0.3">
      <c r="A14" s="58" t="s">
        <v>13</v>
      </c>
      <c r="B14" s="111">
        <v>10</v>
      </c>
      <c r="C14" s="96" t="s">
        <v>27</v>
      </c>
      <c r="D14" s="97">
        <v>31614799</v>
      </c>
      <c r="E14" s="98">
        <v>43617</v>
      </c>
      <c r="F14" s="99" t="s">
        <v>15</v>
      </c>
      <c r="G14" s="100">
        <v>0</v>
      </c>
      <c r="H14" s="101">
        <v>0</v>
      </c>
      <c r="I14" s="101">
        <v>0</v>
      </c>
      <c r="J14" s="101">
        <v>0</v>
      </c>
      <c r="K14" s="102">
        <v>0</v>
      </c>
      <c r="L14" s="100">
        <v>0</v>
      </c>
      <c r="M14" s="101">
        <v>0</v>
      </c>
      <c r="N14" s="101">
        <v>0</v>
      </c>
      <c r="O14" s="101">
        <v>0</v>
      </c>
      <c r="P14" s="102">
        <v>0</v>
      </c>
      <c r="Q14" s="100">
        <v>0</v>
      </c>
      <c r="R14" s="101">
        <v>0</v>
      </c>
      <c r="S14" s="101">
        <v>0</v>
      </c>
      <c r="T14" s="101">
        <v>0</v>
      </c>
      <c r="U14" s="102">
        <v>0</v>
      </c>
      <c r="V14" s="100">
        <v>0</v>
      </c>
      <c r="W14" s="101">
        <v>0</v>
      </c>
      <c r="X14" s="101">
        <v>0</v>
      </c>
      <c r="Y14" s="101">
        <v>0</v>
      </c>
      <c r="Z14" s="102">
        <v>0</v>
      </c>
      <c r="AA14" s="100">
        <v>0</v>
      </c>
      <c r="AB14" s="101">
        <v>0</v>
      </c>
      <c r="AC14" s="101">
        <v>0</v>
      </c>
      <c r="AD14" s="101">
        <v>0</v>
      </c>
      <c r="AE14" s="102">
        <v>0</v>
      </c>
      <c r="AF14" s="100">
        <v>0</v>
      </c>
      <c r="AG14" s="101">
        <v>0</v>
      </c>
      <c r="AH14" s="101">
        <v>0</v>
      </c>
      <c r="AI14" s="101">
        <v>0</v>
      </c>
      <c r="AJ14" s="102">
        <v>0</v>
      </c>
      <c r="AK14" s="100">
        <v>0</v>
      </c>
      <c r="AL14" s="101">
        <v>0</v>
      </c>
      <c r="AM14" s="101">
        <v>0</v>
      </c>
      <c r="AN14" s="101">
        <v>0</v>
      </c>
      <c r="AO14" s="102">
        <v>0</v>
      </c>
      <c r="AP14" s="100">
        <v>0</v>
      </c>
      <c r="AQ14" s="101">
        <v>0</v>
      </c>
      <c r="AR14" s="101">
        <v>0</v>
      </c>
      <c r="AS14" s="101">
        <v>0</v>
      </c>
      <c r="AT14" s="102">
        <v>0</v>
      </c>
      <c r="AU14" s="100">
        <v>0</v>
      </c>
      <c r="AV14" s="101">
        <v>0</v>
      </c>
      <c r="AW14" s="101">
        <v>0</v>
      </c>
      <c r="AX14" s="101">
        <v>0</v>
      </c>
      <c r="AY14" s="102">
        <v>0</v>
      </c>
      <c r="AZ14" s="100">
        <v>0</v>
      </c>
      <c r="BA14" s="101">
        <v>0</v>
      </c>
      <c r="BB14" s="101">
        <v>0</v>
      </c>
      <c r="BC14" s="101">
        <v>0</v>
      </c>
      <c r="BD14" s="102">
        <v>0</v>
      </c>
      <c r="BE14" s="100">
        <v>0</v>
      </c>
      <c r="BF14" s="101">
        <v>0</v>
      </c>
      <c r="BG14" s="101">
        <v>0</v>
      </c>
      <c r="BH14" s="101">
        <v>0</v>
      </c>
      <c r="BI14" s="102">
        <v>0</v>
      </c>
      <c r="BJ14" s="100">
        <v>0</v>
      </c>
      <c r="BK14" s="101">
        <v>0</v>
      </c>
      <c r="BL14" s="101">
        <v>0</v>
      </c>
      <c r="BM14" s="101">
        <v>0</v>
      </c>
      <c r="BN14" s="102">
        <v>0</v>
      </c>
      <c r="BO14" s="100">
        <v>0</v>
      </c>
      <c r="BP14" s="101">
        <v>0</v>
      </c>
      <c r="BQ14" s="101">
        <v>0</v>
      </c>
      <c r="BR14" s="101">
        <v>0</v>
      </c>
      <c r="BS14" s="102">
        <v>0</v>
      </c>
      <c r="BT14" s="100">
        <v>0</v>
      </c>
      <c r="BU14" s="101">
        <v>0</v>
      </c>
      <c r="BV14" s="101">
        <v>0</v>
      </c>
      <c r="BW14" s="101">
        <v>0</v>
      </c>
      <c r="BX14" s="102">
        <v>0</v>
      </c>
      <c r="BY14" s="100">
        <v>0</v>
      </c>
      <c r="BZ14" s="101">
        <v>0</v>
      </c>
      <c r="CA14" s="101">
        <v>0</v>
      </c>
      <c r="CB14" s="101">
        <v>0</v>
      </c>
      <c r="CC14" s="102">
        <v>0</v>
      </c>
      <c r="CD14" s="100">
        <v>0</v>
      </c>
      <c r="CE14" s="101">
        <v>0</v>
      </c>
      <c r="CF14" s="101">
        <v>0</v>
      </c>
      <c r="CG14" s="101">
        <v>0</v>
      </c>
      <c r="CH14" s="102">
        <v>0</v>
      </c>
      <c r="CI14" s="100">
        <v>0</v>
      </c>
      <c r="CJ14" s="101">
        <v>0</v>
      </c>
      <c r="CK14" s="101">
        <v>0</v>
      </c>
      <c r="CL14" s="101">
        <v>0</v>
      </c>
      <c r="CM14" s="102">
        <v>0</v>
      </c>
      <c r="CN14" s="100">
        <v>0</v>
      </c>
      <c r="CO14" s="101">
        <v>0</v>
      </c>
      <c r="CP14" s="101">
        <v>0</v>
      </c>
      <c r="CQ14" s="101">
        <v>0</v>
      </c>
      <c r="CR14" s="102">
        <v>0</v>
      </c>
      <c r="CS14" s="100">
        <v>0</v>
      </c>
      <c r="CT14" s="101">
        <v>0</v>
      </c>
      <c r="CU14" s="101">
        <v>0</v>
      </c>
      <c r="CV14" s="101">
        <v>0</v>
      </c>
      <c r="CW14" s="102">
        <v>0</v>
      </c>
      <c r="CX14" s="100">
        <v>0</v>
      </c>
      <c r="CY14" s="101">
        <v>0</v>
      </c>
      <c r="CZ14" s="101">
        <v>0</v>
      </c>
      <c r="DA14" s="101">
        <v>0</v>
      </c>
      <c r="DB14" s="102">
        <v>0</v>
      </c>
      <c r="DC14" s="100">
        <v>0</v>
      </c>
      <c r="DD14" s="101">
        <v>0</v>
      </c>
      <c r="DE14" s="101">
        <v>0</v>
      </c>
      <c r="DF14" s="101">
        <v>0</v>
      </c>
      <c r="DG14" s="102">
        <v>0</v>
      </c>
      <c r="DH14" s="100">
        <v>0</v>
      </c>
      <c r="DI14" s="101">
        <v>0</v>
      </c>
      <c r="DJ14" s="101">
        <v>0</v>
      </c>
      <c r="DK14" s="101">
        <v>0</v>
      </c>
      <c r="DL14" s="102">
        <v>0</v>
      </c>
      <c r="DM14" s="100">
        <v>0</v>
      </c>
      <c r="DN14" s="101">
        <v>0</v>
      </c>
      <c r="DO14" s="101">
        <v>0</v>
      </c>
      <c r="DP14" s="101">
        <v>0</v>
      </c>
      <c r="DQ14" s="102">
        <v>0</v>
      </c>
      <c r="DR14" s="100">
        <v>0</v>
      </c>
      <c r="DS14" s="101">
        <v>0</v>
      </c>
      <c r="DT14" s="101">
        <v>0</v>
      </c>
      <c r="DU14" s="101">
        <v>0</v>
      </c>
      <c r="DV14" s="102">
        <v>0</v>
      </c>
      <c r="DW14" s="100">
        <v>0</v>
      </c>
      <c r="DX14" s="101">
        <v>0</v>
      </c>
      <c r="DY14" s="101">
        <v>0</v>
      </c>
      <c r="DZ14" s="101">
        <v>0</v>
      </c>
      <c r="EA14" s="102">
        <v>0</v>
      </c>
      <c r="EB14" s="100">
        <v>0</v>
      </c>
      <c r="EC14" s="101">
        <v>0</v>
      </c>
      <c r="ED14" s="101">
        <v>0</v>
      </c>
      <c r="EE14" s="101">
        <v>0</v>
      </c>
      <c r="EF14" s="102">
        <v>0</v>
      </c>
      <c r="EG14" s="100">
        <v>0</v>
      </c>
      <c r="EH14" s="101">
        <v>0</v>
      </c>
      <c r="EI14" s="101">
        <v>0</v>
      </c>
      <c r="EJ14" s="101">
        <v>0</v>
      </c>
      <c r="EK14" s="102">
        <v>0</v>
      </c>
      <c r="EL14" s="100">
        <v>0</v>
      </c>
      <c r="EM14" s="101">
        <v>0</v>
      </c>
      <c r="EN14" s="101">
        <v>0</v>
      </c>
      <c r="EO14" s="101">
        <v>0</v>
      </c>
      <c r="EP14" s="102">
        <v>0</v>
      </c>
      <c r="EQ14" s="100">
        <v>1</v>
      </c>
      <c r="ER14" s="101">
        <v>0</v>
      </c>
      <c r="ES14" s="101">
        <v>0</v>
      </c>
      <c r="ET14" s="101">
        <v>0</v>
      </c>
      <c r="EU14" s="102">
        <v>0</v>
      </c>
      <c r="EV14" s="100">
        <v>1</v>
      </c>
      <c r="EW14" s="101">
        <v>0</v>
      </c>
      <c r="EX14" s="101">
        <v>0</v>
      </c>
      <c r="EY14" s="101">
        <v>0</v>
      </c>
      <c r="EZ14" s="102">
        <v>0</v>
      </c>
      <c r="FA14" s="103">
        <f t="shared" si="5"/>
        <v>0</v>
      </c>
      <c r="FB14" s="104">
        <f>AK14+AP14+AU14+AZ14+BE14+BJ14+BO14+BT14+BY14+CD14+CI14+CN14+CS14+CX14+DC14+DH14+DM14+DR14+DW14+EB14+EG14+EL14+EQ14+EV14</f>
        <v>2</v>
      </c>
      <c r="FC14" s="104">
        <f t="shared" si="6"/>
        <v>2</v>
      </c>
      <c r="FD14" s="104">
        <f t="shared" si="1"/>
        <v>0</v>
      </c>
      <c r="FE14" s="104">
        <f t="shared" si="2"/>
        <v>0</v>
      </c>
      <c r="FF14" s="104">
        <f t="shared" si="3"/>
        <v>0</v>
      </c>
      <c r="FG14" s="104">
        <f t="shared" si="4"/>
        <v>0</v>
      </c>
      <c r="FH14" s="105"/>
      <c r="FI14" s="110"/>
      <c r="FJ14" s="106"/>
      <c r="FK14" s="107"/>
      <c r="FL14" s="107"/>
    </row>
    <row r="15" spans="1:168" ht="15.75" thickBot="1" x14ac:dyDescent="0.3">
      <c r="A15" s="41" t="s">
        <v>28</v>
      </c>
      <c r="B15" s="42">
        <v>11</v>
      </c>
      <c r="C15" s="52" t="s">
        <v>29</v>
      </c>
      <c r="D15" s="53">
        <v>60228338</v>
      </c>
      <c r="E15" s="45">
        <v>43617</v>
      </c>
      <c r="F15" s="46" t="s">
        <v>15</v>
      </c>
      <c r="G15" s="62">
        <v>1</v>
      </c>
      <c r="H15" s="63">
        <v>0</v>
      </c>
      <c r="I15" s="63">
        <v>0</v>
      </c>
      <c r="J15" s="63">
        <v>0</v>
      </c>
      <c r="K15" s="64">
        <v>0</v>
      </c>
      <c r="L15" s="62">
        <v>1</v>
      </c>
      <c r="M15" s="63">
        <v>0</v>
      </c>
      <c r="N15" s="63">
        <v>0</v>
      </c>
      <c r="O15" s="63">
        <v>0</v>
      </c>
      <c r="P15" s="64">
        <v>0</v>
      </c>
      <c r="Q15" s="62">
        <v>1</v>
      </c>
      <c r="R15" s="63">
        <v>0</v>
      </c>
      <c r="S15" s="63">
        <v>0</v>
      </c>
      <c r="T15" s="63">
        <v>0</v>
      </c>
      <c r="U15" s="64">
        <v>0</v>
      </c>
      <c r="V15" s="62">
        <v>1</v>
      </c>
      <c r="W15" s="63">
        <v>0</v>
      </c>
      <c r="X15" s="63">
        <v>0</v>
      </c>
      <c r="Y15" s="63">
        <v>0</v>
      </c>
      <c r="Z15" s="64">
        <v>0</v>
      </c>
      <c r="AA15" s="62">
        <v>1</v>
      </c>
      <c r="AB15" s="63">
        <v>0</v>
      </c>
      <c r="AC15" s="63">
        <v>0</v>
      </c>
      <c r="AD15" s="63">
        <v>0</v>
      </c>
      <c r="AE15" s="64">
        <v>0</v>
      </c>
      <c r="AF15" s="62">
        <v>1</v>
      </c>
      <c r="AG15" s="63">
        <v>0</v>
      </c>
      <c r="AH15" s="63">
        <v>0</v>
      </c>
      <c r="AI15" s="63">
        <v>0</v>
      </c>
      <c r="AJ15" s="64">
        <v>0</v>
      </c>
      <c r="AK15" s="62">
        <v>1</v>
      </c>
      <c r="AL15" s="63">
        <v>0</v>
      </c>
      <c r="AM15" s="63">
        <v>0</v>
      </c>
      <c r="AN15" s="63">
        <v>0</v>
      </c>
      <c r="AO15" s="64">
        <v>0</v>
      </c>
      <c r="AP15" s="62">
        <v>1</v>
      </c>
      <c r="AQ15" s="63">
        <v>0</v>
      </c>
      <c r="AR15" s="63">
        <v>0</v>
      </c>
      <c r="AS15" s="63">
        <v>0</v>
      </c>
      <c r="AT15" s="64">
        <v>0</v>
      </c>
      <c r="AU15" s="62">
        <v>1</v>
      </c>
      <c r="AV15" s="63">
        <v>0</v>
      </c>
      <c r="AW15" s="63">
        <v>0</v>
      </c>
      <c r="AX15" s="63">
        <v>0</v>
      </c>
      <c r="AY15" s="64">
        <v>0</v>
      </c>
      <c r="AZ15" s="62">
        <v>1</v>
      </c>
      <c r="BA15" s="63">
        <v>0</v>
      </c>
      <c r="BB15" s="63">
        <v>0</v>
      </c>
      <c r="BC15" s="63">
        <v>0</v>
      </c>
      <c r="BD15" s="64">
        <v>0</v>
      </c>
      <c r="BE15" s="62">
        <v>1</v>
      </c>
      <c r="BF15" s="63">
        <v>0</v>
      </c>
      <c r="BG15" s="63">
        <v>0</v>
      </c>
      <c r="BH15" s="63">
        <v>0</v>
      </c>
      <c r="BI15" s="64">
        <v>0</v>
      </c>
      <c r="BJ15" s="62">
        <v>1</v>
      </c>
      <c r="BK15" s="63">
        <v>0</v>
      </c>
      <c r="BL15" s="63">
        <v>0</v>
      </c>
      <c r="BM15" s="63">
        <v>0</v>
      </c>
      <c r="BN15" s="64">
        <v>0</v>
      </c>
      <c r="BO15" s="62">
        <v>1</v>
      </c>
      <c r="BP15" s="63">
        <v>0</v>
      </c>
      <c r="BQ15" s="63">
        <v>0</v>
      </c>
      <c r="BR15" s="63">
        <v>0</v>
      </c>
      <c r="BS15" s="64">
        <v>0</v>
      </c>
      <c r="BT15" s="62">
        <v>1</v>
      </c>
      <c r="BU15" s="63">
        <v>0</v>
      </c>
      <c r="BV15" s="63">
        <v>0</v>
      </c>
      <c r="BW15" s="63">
        <v>0</v>
      </c>
      <c r="BX15" s="64">
        <v>0</v>
      </c>
      <c r="BY15" s="62">
        <v>1</v>
      </c>
      <c r="BZ15" s="63">
        <v>0</v>
      </c>
      <c r="CA15" s="63">
        <v>0</v>
      </c>
      <c r="CB15" s="63">
        <v>0</v>
      </c>
      <c r="CC15" s="64">
        <v>0</v>
      </c>
      <c r="CD15" s="62">
        <v>1</v>
      </c>
      <c r="CE15" s="63">
        <v>0</v>
      </c>
      <c r="CF15" s="63">
        <v>0</v>
      </c>
      <c r="CG15" s="63">
        <v>0</v>
      </c>
      <c r="CH15" s="64">
        <v>0</v>
      </c>
      <c r="CI15" s="62">
        <v>1</v>
      </c>
      <c r="CJ15" s="63">
        <v>0</v>
      </c>
      <c r="CK15" s="63">
        <v>0</v>
      </c>
      <c r="CL15" s="63">
        <v>0</v>
      </c>
      <c r="CM15" s="64">
        <v>0</v>
      </c>
      <c r="CN15" s="62">
        <v>1</v>
      </c>
      <c r="CO15" s="63">
        <v>0</v>
      </c>
      <c r="CP15" s="63">
        <v>0</v>
      </c>
      <c r="CQ15" s="63">
        <v>0</v>
      </c>
      <c r="CR15" s="64">
        <v>0</v>
      </c>
      <c r="CS15" s="62">
        <v>1</v>
      </c>
      <c r="CT15" s="63">
        <v>0</v>
      </c>
      <c r="CU15" s="63">
        <v>0</v>
      </c>
      <c r="CV15" s="63">
        <v>0</v>
      </c>
      <c r="CW15" s="64">
        <v>0</v>
      </c>
      <c r="CX15" s="62">
        <v>1</v>
      </c>
      <c r="CY15" s="63">
        <v>0</v>
      </c>
      <c r="CZ15" s="63">
        <v>0</v>
      </c>
      <c r="DA15" s="63">
        <v>0</v>
      </c>
      <c r="DB15" s="64">
        <v>0</v>
      </c>
      <c r="DC15" s="62">
        <v>1</v>
      </c>
      <c r="DD15" s="63">
        <v>0</v>
      </c>
      <c r="DE15" s="63">
        <v>0</v>
      </c>
      <c r="DF15" s="63">
        <v>0</v>
      </c>
      <c r="DG15" s="64">
        <v>0</v>
      </c>
      <c r="DH15" s="62">
        <v>1</v>
      </c>
      <c r="DI15" s="63">
        <v>0</v>
      </c>
      <c r="DJ15" s="63">
        <v>0</v>
      </c>
      <c r="DK15" s="63">
        <v>0</v>
      </c>
      <c r="DL15" s="64">
        <v>0</v>
      </c>
      <c r="DM15" s="62">
        <v>1</v>
      </c>
      <c r="DN15" s="63">
        <v>0</v>
      </c>
      <c r="DO15" s="63">
        <v>0</v>
      </c>
      <c r="DP15" s="63">
        <v>0</v>
      </c>
      <c r="DQ15" s="64">
        <v>0</v>
      </c>
      <c r="DR15" s="62">
        <v>1</v>
      </c>
      <c r="DS15" s="63">
        <v>0</v>
      </c>
      <c r="DT15" s="63">
        <v>0</v>
      </c>
      <c r="DU15" s="63">
        <v>0</v>
      </c>
      <c r="DV15" s="64">
        <v>0</v>
      </c>
      <c r="DW15" s="62">
        <v>1</v>
      </c>
      <c r="DX15" s="63">
        <v>0</v>
      </c>
      <c r="DY15" s="63">
        <v>0</v>
      </c>
      <c r="DZ15" s="63">
        <v>0</v>
      </c>
      <c r="EA15" s="64">
        <v>0</v>
      </c>
      <c r="EB15" s="62">
        <v>1</v>
      </c>
      <c r="EC15" s="63">
        <v>0</v>
      </c>
      <c r="ED15" s="63">
        <v>0</v>
      </c>
      <c r="EE15" s="63">
        <v>0</v>
      </c>
      <c r="EF15" s="64">
        <v>0</v>
      </c>
      <c r="EG15" s="62">
        <v>1</v>
      </c>
      <c r="EH15" s="63">
        <v>0</v>
      </c>
      <c r="EI15" s="63">
        <v>0</v>
      </c>
      <c r="EJ15" s="63">
        <v>0</v>
      </c>
      <c r="EK15" s="64">
        <v>0</v>
      </c>
      <c r="EL15" s="62">
        <v>1</v>
      </c>
      <c r="EM15" s="63">
        <v>0</v>
      </c>
      <c r="EN15" s="63">
        <v>0</v>
      </c>
      <c r="EO15" s="63">
        <v>0</v>
      </c>
      <c r="EP15" s="64">
        <v>0</v>
      </c>
      <c r="EQ15" s="62">
        <v>1</v>
      </c>
      <c r="ER15" s="63">
        <v>0</v>
      </c>
      <c r="ES15" s="63">
        <v>0</v>
      </c>
      <c r="ET15" s="63">
        <v>0</v>
      </c>
      <c r="EU15" s="64">
        <v>0</v>
      </c>
      <c r="EV15" s="62">
        <v>1</v>
      </c>
      <c r="EW15" s="63">
        <v>0</v>
      </c>
      <c r="EX15" s="63">
        <v>0</v>
      </c>
      <c r="EY15" s="63">
        <v>0</v>
      </c>
      <c r="EZ15" s="64">
        <v>0</v>
      </c>
      <c r="FA15" s="35">
        <f t="shared" si="5"/>
        <v>0</v>
      </c>
      <c r="FB15" s="48">
        <f t="shared" si="0"/>
        <v>30</v>
      </c>
      <c r="FC15" s="37">
        <f t="shared" si="6"/>
        <v>30</v>
      </c>
      <c r="FD15" s="37">
        <f t="shared" si="1"/>
        <v>0</v>
      </c>
      <c r="FE15" s="37">
        <f t="shared" si="2"/>
        <v>0</v>
      </c>
      <c r="FF15" s="37">
        <f t="shared" si="3"/>
        <v>0</v>
      </c>
      <c r="FG15" s="37">
        <f t="shared" si="4"/>
        <v>0</v>
      </c>
      <c r="FH15" s="49"/>
      <c r="FI15" s="54"/>
      <c r="FJ15" s="51"/>
    </row>
    <row r="16" spans="1:168" ht="15.75" thickBot="1" x14ac:dyDescent="0.3">
      <c r="A16" s="41" t="s">
        <v>13</v>
      </c>
      <c r="B16" s="42">
        <v>12</v>
      </c>
      <c r="C16" s="52" t="s">
        <v>30</v>
      </c>
      <c r="D16" s="53">
        <v>70747872</v>
      </c>
      <c r="E16" s="45">
        <v>43831</v>
      </c>
      <c r="F16" s="46" t="s">
        <v>15</v>
      </c>
      <c r="G16" s="62">
        <v>1</v>
      </c>
      <c r="H16" s="63">
        <v>0</v>
      </c>
      <c r="I16" s="63">
        <v>0</v>
      </c>
      <c r="J16" s="63">
        <v>0</v>
      </c>
      <c r="K16" s="64">
        <v>0</v>
      </c>
      <c r="L16" s="62">
        <v>1</v>
      </c>
      <c r="M16" s="63">
        <v>0</v>
      </c>
      <c r="N16" s="63">
        <v>0</v>
      </c>
      <c r="O16" s="63">
        <v>0</v>
      </c>
      <c r="P16" s="64">
        <v>0</v>
      </c>
      <c r="Q16" s="62">
        <v>1</v>
      </c>
      <c r="R16" s="63">
        <v>0</v>
      </c>
      <c r="S16" s="63">
        <v>0</v>
      </c>
      <c r="T16" s="63">
        <v>0</v>
      </c>
      <c r="U16" s="64">
        <v>0</v>
      </c>
      <c r="V16" s="62">
        <v>1</v>
      </c>
      <c r="W16" s="63">
        <v>0</v>
      </c>
      <c r="X16" s="63">
        <v>0</v>
      </c>
      <c r="Y16" s="63">
        <v>0</v>
      </c>
      <c r="Z16" s="64">
        <v>0</v>
      </c>
      <c r="AA16" s="62">
        <v>1</v>
      </c>
      <c r="AB16" s="63">
        <v>0</v>
      </c>
      <c r="AC16" s="63">
        <v>0</v>
      </c>
      <c r="AD16" s="63">
        <v>0</v>
      </c>
      <c r="AE16" s="64">
        <v>0</v>
      </c>
      <c r="AF16" s="62">
        <v>1</v>
      </c>
      <c r="AG16" s="63">
        <v>0</v>
      </c>
      <c r="AH16" s="63">
        <v>0</v>
      </c>
      <c r="AI16" s="63">
        <v>0</v>
      </c>
      <c r="AJ16" s="64">
        <v>0</v>
      </c>
      <c r="AK16" s="62">
        <v>1</v>
      </c>
      <c r="AL16" s="63">
        <v>0</v>
      </c>
      <c r="AM16" s="63">
        <v>0</v>
      </c>
      <c r="AN16" s="63">
        <v>0</v>
      </c>
      <c r="AO16" s="64">
        <v>0</v>
      </c>
      <c r="AP16" s="62">
        <v>1</v>
      </c>
      <c r="AQ16" s="63">
        <v>0</v>
      </c>
      <c r="AR16" s="63">
        <v>0</v>
      </c>
      <c r="AS16" s="63">
        <v>0</v>
      </c>
      <c r="AT16" s="64">
        <v>0</v>
      </c>
      <c r="AU16" s="62">
        <v>1</v>
      </c>
      <c r="AV16" s="63">
        <v>0</v>
      </c>
      <c r="AW16" s="63">
        <v>0</v>
      </c>
      <c r="AX16" s="63">
        <v>0</v>
      </c>
      <c r="AY16" s="64">
        <v>0</v>
      </c>
      <c r="AZ16" s="62">
        <v>1</v>
      </c>
      <c r="BA16" s="63">
        <v>0</v>
      </c>
      <c r="BB16" s="63">
        <v>0</v>
      </c>
      <c r="BC16" s="63">
        <v>0</v>
      </c>
      <c r="BD16" s="64">
        <v>0</v>
      </c>
      <c r="BE16" s="62">
        <v>1</v>
      </c>
      <c r="BF16" s="63">
        <v>0</v>
      </c>
      <c r="BG16" s="63">
        <v>0</v>
      </c>
      <c r="BH16" s="63">
        <v>0</v>
      </c>
      <c r="BI16" s="64">
        <v>0</v>
      </c>
      <c r="BJ16" s="62">
        <v>1</v>
      </c>
      <c r="BK16" s="63">
        <v>0</v>
      </c>
      <c r="BL16" s="63">
        <v>0</v>
      </c>
      <c r="BM16" s="63">
        <v>0</v>
      </c>
      <c r="BN16" s="64">
        <v>0</v>
      </c>
      <c r="BO16" s="62">
        <v>1</v>
      </c>
      <c r="BP16" s="63">
        <v>0</v>
      </c>
      <c r="BQ16" s="63">
        <v>0</v>
      </c>
      <c r="BR16" s="63">
        <v>0</v>
      </c>
      <c r="BS16" s="64">
        <v>0</v>
      </c>
      <c r="BT16" s="62">
        <v>1</v>
      </c>
      <c r="BU16" s="63">
        <v>0</v>
      </c>
      <c r="BV16" s="63">
        <v>0</v>
      </c>
      <c r="BW16" s="63">
        <v>0</v>
      </c>
      <c r="BX16" s="64">
        <v>0</v>
      </c>
      <c r="BY16" s="62">
        <v>1</v>
      </c>
      <c r="BZ16" s="63">
        <v>0</v>
      </c>
      <c r="CA16" s="63">
        <v>0</v>
      </c>
      <c r="CB16" s="63">
        <v>0</v>
      </c>
      <c r="CC16" s="64">
        <v>0</v>
      </c>
      <c r="CD16" s="62">
        <v>1</v>
      </c>
      <c r="CE16" s="63">
        <v>0</v>
      </c>
      <c r="CF16" s="63">
        <v>0</v>
      </c>
      <c r="CG16" s="63">
        <v>0</v>
      </c>
      <c r="CH16" s="64">
        <v>0</v>
      </c>
      <c r="CI16" s="62">
        <v>1</v>
      </c>
      <c r="CJ16" s="63">
        <v>0</v>
      </c>
      <c r="CK16" s="63">
        <v>0</v>
      </c>
      <c r="CL16" s="63">
        <v>0</v>
      </c>
      <c r="CM16" s="64">
        <v>6</v>
      </c>
      <c r="CN16" s="62">
        <v>1</v>
      </c>
      <c r="CO16" s="63">
        <v>0</v>
      </c>
      <c r="CP16" s="63">
        <v>0</v>
      </c>
      <c r="CQ16" s="63">
        <v>0</v>
      </c>
      <c r="CR16" s="64">
        <v>6</v>
      </c>
      <c r="CS16" s="62">
        <v>1</v>
      </c>
      <c r="CT16" s="63">
        <v>0</v>
      </c>
      <c r="CU16" s="63">
        <v>0</v>
      </c>
      <c r="CV16" s="63">
        <v>0</v>
      </c>
      <c r="CW16" s="64">
        <v>6</v>
      </c>
      <c r="CX16" s="62">
        <v>1</v>
      </c>
      <c r="CY16" s="63">
        <v>0</v>
      </c>
      <c r="CZ16" s="63">
        <v>0</v>
      </c>
      <c r="DA16" s="63">
        <v>0</v>
      </c>
      <c r="DB16" s="64">
        <v>6</v>
      </c>
      <c r="DC16" s="62">
        <v>1</v>
      </c>
      <c r="DD16" s="63">
        <v>0</v>
      </c>
      <c r="DE16" s="63">
        <v>0</v>
      </c>
      <c r="DF16" s="63">
        <v>0</v>
      </c>
      <c r="DG16" s="64">
        <v>6</v>
      </c>
      <c r="DH16" s="62">
        <v>1</v>
      </c>
      <c r="DI16" s="63">
        <v>0</v>
      </c>
      <c r="DJ16" s="63">
        <v>0</v>
      </c>
      <c r="DK16" s="63">
        <v>0</v>
      </c>
      <c r="DL16" s="64">
        <v>6</v>
      </c>
      <c r="DM16" s="62">
        <v>1</v>
      </c>
      <c r="DN16" s="63">
        <v>0</v>
      </c>
      <c r="DO16" s="63">
        <v>0</v>
      </c>
      <c r="DP16" s="63">
        <v>0</v>
      </c>
      <c r="DQ16" s="64">
        <v>0</v>
      </c>
      <c r="DR16" s="62">
        <v>1</v>
      </c>
      <c r="DS16" s="63">
        <v>0</v>
      </c>
      <c r="DT16" s="63">
        <v>0</v>
      </c>
      <c r="DU16" s="63">
        <v>0</v>
      </c>
      <c r="DV16" s="64">
        <v>0</v>
      </c>
      <c r="DW16" s="62">
        <v>1</v>
      </c>
      <c r="DX16" s="63">
        <v>0</v>
      </c>
      <c r="DY16" s="63">
        <v>0</v>
      </c>
      <c r="DZ16" s="63">
        <v>0</v>
      </c>
      <c r="EA16" s="64">
        <v>0</v>
      </c>
      <c r="EB16" s="62">
        <v>1</v>
      </c>
      <c r="EC16" s="63">
        <v>0</v>
      </c>
      <c r="ED16" s="63">
        <v>0</v>
      </c>
      <c r="EE16" s="63">
        <v>0</v>
      </c>
      <c r="EF16" s="64">
        <v>0</v>
      </c>
      <c r="EG16" s="62">
        <v>1</v>
      </c>
      <c r="EH16" s="63">
        <v>0</v>
      </c>
      <c r="EI16" s="63">
        <v>0</v>
      </c>
      <c r="EJ16" s="63">
        <v>0</v>
      </c>
      <c r="EK16" s="64">
        <v>0</v>
      </c>
      <c r="EL16" s="62">
        <v>1</v>
      </c>
      <c r="EM16" s="63">
        <v>0</v>
      </c>
      <c r="EN16" s="63">
        <v>0</v>
      </c>
      <c r="EO16" s="63">
        <v>0</v>
      </c>
      <c r="EP16" s="64">
        <v>0</v>
      </c>
      <c r="EQ16" s="62">
        <v>1</v>
      </c>
      <c r="ER16" s="63">
        <v>0</v>
      </c>
      <c r="ES16" s="63">
        <v>0</v>
      </c>
      <c r="ET16" s="63">
        <v>0</v>
      </c>
      <c r="EU16" s="64">
        <v>0</v>
      </c>
      <c r="EV16" s="62">
        <v>1</v>
      </c>
      <c r="EW16" s="63">
        <v>0</v>
      </c>
      <c r="EX16" s="63">
        <v>0</v>
      </c>
      <c r="EY16" s="63">
        <v>0</v>
      </c>
      <c r="EZ16" s="64">
        <v>0</v>
      </c>
      <c r="FA16" s="35">
        <f t="shared" si="5"/>
        <v>0</v>
      </c>
      <c r="FB16" s="48">
        <f t="shared" si="0"/>
        <v>30</v>
      </c>
      <c r="FC16" s="37">
        <f t="shared" si="6"/>
        <v>30</v>
      </c>
      <c r="FD16" s="37">
        <f t="shared" si="1"/>
        <v>0</v>
      </c>
      <c r="FE16" s="37">
        <f t="shared" si="2"/>
        <v>0</v>
      </c>
      <c r="FF16" s="37">
        <f t="shared" si="3"/>
        <v>0</v>
      </c>
      <c r="FG16" s="37">
        <f t="shared" si="4"/>
        <v>36</v>
      </c>
      <c r="FH16" s="49"/>
      <c r="FI16" s="54"/>
      <c r="FJ16" s="51"/>
    </row>
    <row r="17" spans="1:168" ht="15.75" thickBot="1" x14ac:dyDescent="0.3">
      <c r="A17" s="41" t="s">
        <v>13</v>
      </c>
      <c r="B17" s="78">
        <v>13</v>
      </c>
      <c r="C17" s="52" t="s">
        <v>31</v>
      </c>
      <c r="D17" s="53">
        <v>46629520</v>
      </c>
      <c r="E17" s="45">
        <v>43617</v>
      </c>
      <c r="F17" s="46" t="s">
        <v>15</v>
      </c>
      <c r="G17" s="62">
        <v>1</v>
      </c>
      <c r="H17" s="63">
        <v>0</v>
      </c>
      <c r="I17" s="63">
        <v>0</v>
      </c>
      <c r="J17" s="63">
        <v>0</v>
      </c>
      <c r="K17" s="64">
        <v>0</v>
      </c>
      <c r="L17" s="62">
        <v>1</v>
      </c>
      <c r="M17" s="63">
        <v>0</v>
      </c>
      <c r="N17" s="63">
        <v>0</v>
      </c>
      <c r="O17" s="63">
        <v>0</v>
      </c>
      <c r="P17" s="64">
        <v>0</v>
      </c>
      <c r="Q17" s="62">
        <v>1</v>
      </c>
      <c r="R17" s="63">
        <v>0</v>
      </c>
      <c r="S17" s="63">
        <v>0</v>
      </c>
      <c r="T17" s="63">
        <v>0</v>
      </c>
      <c r="U17" s="64">
        <v>0</v>
      </c>
      <c r="V17" s="62">
        <v>1</v>
      </c>
      <c r="W17" s="63">
        <v>0</v>
      </c>
      <c r="X17" s="63">
        <v>0</v>
      </c>
      <c r="Y17" s="63">
        <v>0</v>
      </c>
      <c r="Z17" s="64">
        <v>0</v>
      </c>
      <c r="AA17" s="62">
        <v>1</v>
      </c>
      <c r="AB17" s="63">
        <v>0</v>
      </c>
      <c r="AC17" s="63">
        <v>0</v>
      </c>
      <c r="AD17" s="63">
        <v>0</v>
      </c>
      <c r="AE17" s="64">
        <v>0</v>
      </c>
      <c r="AF17" s="62">
        <v>1</v>
      </c>
      <c r="AG17" s="63">
        <v>0</v>
      </c>
      <c r="AH17" s="63">
        <v>0</v>
      </c>
      <c r="AI17" s="63">
        <v>0</v>
      </c>
      <c r="AJ17" s="64">
        <v>0</v>
      </c>
      <c r="AK17" s="62">
        <v>1</v>
      </c>
      <c r="AL17" s="63">
        <v>0</v>
      </c>
      <c r="AM17" s="63">
        <v>0</v>
      </c>
      <c r="AN17" s="63">
        <v>0</v>
      </c>
      <c r="AO17" s="64">
        <v>0</v>
      </c>
      <c r="AP17" s="62">
        <v>1</v>
      </c>
      <c r="AQ17" s="63">
        <v>0</v>
      </c>
      <c r="AR17" s="63">
        <v>0</v>
      </c>
      <c r="AS17" s="63">
        <v>0</v>
      </c>
      <c r="AT17" s="64">
        <v>0</v>
      </c>
      <c r="AU17" s="62">
        <v>1</v>
      </c>
      <c r="AV17" s="63">
        <v>0</v>
      </c>
      <c r="AW17" s="63">
        <v>0</v>
      </c>
      <c r="AX17" s="63">
        <v>0</v>
      </c>
      <c r="AY17" s="64">
        <v>0</v>
      </c>
      <c r="AZ17" s="62">
        <v>1</v>
      </c>
      <c r="BA17" s="63">
        <v>0</v>
      </c>
      <c r="BB17" s="63">
        <v>0</v>
      </c>
      <c r="BC17" s="63">
        <v>0</v>
      </c>
      <c r="BD17" s="64">
        <v>0</v>
      </c>
      <c r="BE17" s="62">
        <v>1</v>
      </c>
      <c r="BF17" s="63">
        <v>0</v>
      </c>
      <c r="BG17" s="63">
        <v>0</v>
      </c>
      <c r="BH17" s="63">
        <v>0</v>
      </c>
      <c r="BI17" s="64">
        <v>0</v>
      </c>
      <c r="BJ17" s="62">
        <v>1</v>
      </c>
      <c r="BK17" s="63">
        <v>0</v>
      </c>
      <c r="BL17" s="63">
        <v>0</v>
      </c>
      <c r="BM17" s="63">
        <v>0</v>
      </c>
      <c r="BN17" s="64">
        <v>0</v>
      </c>
      <c r="BO17" s="62">
        <v>1</v>
      </c>
      <c r="BP17" s="63">
        <v>0</v>
      </c>
      <c r="BQ17" s="63">
        <v>0</v>
      </c>
      <c r="BR17" s="63">
        <v>0</v>
      </c>
      <c r="BS17" s="64">
        <v>0</v>
      </c>
      <c r="BT17" s="62">
        <v>1</v>
      </c>
      <c r="BU17" s="63">
        <v>0</v>
      </c>
      <c r="BV17" s="63">
        <v>0</v>
      </c>
      <c r="BW17" s="63">
        <v>0</v>
      </c>
      <c r="BX17" s="64">
        <v>0</v>
      </c>
      <c r="BY17" s="62">
        <v>1</v>
      </c>
      <c r="BZ17" s="63">
        <v>0</v>
      </c>
      <c r="CA17" s="63">
        <v>0</v>
      </c>
      <c r="CB17" s="63">
        <v>0</v>
      </c>
      <c r="CC17" s="64">
        <v>0</v>
      </c>
      <c r="CD17" s="62">
        <v>1</v>
      </c>
      <c r="CE17" s="63">
        <v>0</v>
      </c>
      <c r="CF17" s="63">
        <v>0</v>
      </c>
      <c r="CG17" s="63">
        <v>0</v>
      </c>
      <c r="CH17" s="64">
        <v>0</v>
      </c>
      <c r="CI17" s="62">
        <v>1</v>
      </c>
      <c r="CJ17" s="63">
        <v>0</v>
      </c>
      <c r="CK17" s="63">
        <v>0</v>
      </c>
      <c r="CL17" s="63">
        <v>0</v>
      </c>
      <c r="CM17" s="64">
        <v>0</v>
      </c>
      <c r="CN17" s="62">
        <v>1</v>
      </c>
      <c r="CO17" s="63">
        <v>0</v>
      </c>
      <c r="CP17" s="63">
        <v>0</v>
      </c>
      <c r="CQ17" s="63">
        <v>0</v>
      </c>
      <c r="CR17" s="64">
        <v>0</v>
      </c>
      <c r="CS17" s="62">
        <v>1</v>
      </c>
      <c r="CT17" s="63">
        <v>0</v>
      </c>
      <c r="CU17" s="63">
        <v>0</v>
      </c>
      <c r="CV17" s="63">
        <v>0</v>
      </c>
      <c r="CW17" s="64">
        <v>0</v>
      </c>
      <c r="CX17" s="62">
        <v>1</v>
      </c>
      <c r="CY17" s="63">
        <v>0</v>
      </c>
      <c r="CZ17" s="63">
        <v>0</v>
      </c>
      <c r="DA17" s="63">
        <v>0</v>
      </c>
      <c r="DB17" s="64">
        <v>0</v>
      </c>
      <c r="DC17" s="62">
        <v>1</v>
      </c>
      <c r="DD17" s="63">
        <v>0</v>
      </c>
      <c r="DE17" s="63">
        <v>0</v>
      </c>
      <c r="DF17" s="63">
        <v>0</v>
      </c>
      <c r="DG17" s="64">
        <v>0</v>
      </c>
      <c r="DH17" s="62">
        <v>1</v>
      </c>
      <c r="DI17" s="63">
        <v>0</v>
      </c>
      <c r="DJ17" s="63">
        <v>0</v>
      </c>
      <c r="DK17" s="63">
        <v>0</v>
      </c>
      <c r="DL17" s="64">
        <v>0</v>
      </c>
      <c r="DM17" s="62">
        <v>1</v>
      </c>
      <c r="DN17" s="63">
        <v>0</v>
      </c>
      <c r="DO17" s="63">
        <v>0</v>
      </c>
      <c r="DP17" s="63">
        <v>0</v>
      </c>
      <c r="DQ17" s="64">
        <v>0</v>
      </c>
      <c r="DR17" s="62">
        <v>1</v>
      </c>
      <c r="DS17" s="63">
        <v>0</v>
      </c>
      <c r="DT17" s="63">
        <v>0</v>
      </c>
      <c r="DU17" s="63">
        <v>0</v>
      </c>
      <c r="DV17" s="64">
        <v>0</v>
      </c>
      <c r="DW17" s="62">
        <v>1</v>
      </c>
      <c r="DX17" s="63">
        <v>0</v>
      </c>
      <c r="DY17" s="63">
        <v>0</v>
      </c>
      <c r="DZ17" s="63">
        <v>0</v>
      </c>
      <c r="EA17" s="64">
        <v>0</v>
      </c>
      <c r="EB17" s="62">
        <v>1</v>
      </c>
      <c r="EC17" s="63">
        <v>0</v>
      </c>
      <c r="ED17" s="63">
        <v>0</v>
      </c>
      <c r="EE17" s="63">
        <v>0</v>
      </c>
      <c r="EF17" s="64">
        <v>0</v>
      </c>
      <c r="EG17" s="62">
        <v>1</v>
      </c>
      <c r="EH17" s="63">
        <v>0</v>
      </c>
      <c r="EI17" s="63">
        <v>0</v>
      </c>
      <c r="EJ17" s="63">
        <v>0</v>
      </c>
      <c r="EK17" s="64">
        <v>0</v>
      </c>
      <c r="EL17" s="62">
        <v>1</v>
      </c>
      <c r="EM17" s="63">
        <v>0</v>
      </c>
      <c r="EN17" s="63">
        <v>0</v>
      </c>
      <c r="EO17" s="63">
        <v>0</v>
      </c>
      <c r="EP17" s="64">
        <v>0</v>
      </c>
      <c r="EQ17" s="62">
        <v>1</v>
      </c>
      <c r="ER17" s="63">
        <v>0</v>
      </c>
      <c r="ES17" s="63">
        <v>0</v>
      </c>
      <c r="ET17" s="63">
        <v>0</v>
      </c>
      <c r="EU17" s="64">
        <v>0</v>
      </c>
      <c r="EV17" s="62">
        <v>1</v>
      </c>
      <c r="EW17" s="63">
        <v>0</v>
      </c>
      <c r="EX17" s="63">
        <v>0</v>
      </c>
      <c r="EY17" s="63">
        <v>0</v>
      </c>
      <c r="EZ17" s="64">
        <v>0</v>
      </c>
      <c r="FA17" s="35">
        <f t="shared" si="5"/>
        <v>0</v>
      </c>
      <c r="FB17" s="48">
        <f t="shared" si="0"/>
        <v>30</v>
      </c>
      <c r="FC17" s="37">
        <f t="shared" si="6"/>
        <v>30</v>
      </c>
      <c r="FD17" s="37">
        <f t="shared" si="1"/>
        <v>0</v>
      </c>
      <c r="FE17" s="37">
        <f t="shared" si="2"/>
        <v>0</v>
      </c>
      <c r="FF17" s="37">
        <f t="shared" si="3"/>
        <v>0</v>
      </c>
      <c r="FG17" s="37">
        <f t="shared" si="4"/>
        <v>0</v>
      </c>
      <c r="FH17" s="49"/>
      <c r="FI17" s="54"/>
      <c r="FJ17" s="51"/>
    </row>
    <row r="18" spans="1:168" ht="15.75" thickBot="1" x14ac:dyDescent="0.3">
      <c r="A18" s="88" t="s">
        <v>32</v>
      </c>
      <c r="B18" s="81">
        <v>14</v>
      </c>
      <c r="C18" s="85" t="s">
        <v>33</v>
      </c>
      <c r="D18" s="81">
        <v>47841984</v>
      </c>
      <c r="E18" s="83">
        <v>43617</v>
      </c>
      <c r="F18" s="84" t="s">
        <v>15</v>
      </c>
      <c r="G18" s="75">
        <v>1</v>
      </c>
      <c r="H18" s="76">
        <v>0</v>
      </c>
      <c r="I18" s="76">
        <v>0</v>
      </c>
      <c r="J18" s="76">
        <v>0</v>
      </c>
      <c r="K18" s="77">
        <v>0</v>
      </c>
      <c r="L18" s="75">
        <v>1</v>
      </c>
      <c r="M18" s="76">
        <v>0</v>
      </c>
      <c r="N18" s="76">
        <v>0</v>
      </c>
      <c r="O18" s="76">
        <v>0</v>
      </c>
      <c r="P18" s="77">
        <v>0</v>
      </c>
      <c r="Q18" s="75">
        <v>1</v>
      </c>
      <c r="R18" s="76">
        <v>2</v>
      </c>
      <c r="S18" s="76">
        <v>3</v>
      </c>
      <c r="T18" s="76">
        <v>0</v>
      </c>
      <c r="U18" s="77">
        <v>6</v>
      </c>
      <c r="V18" s="75">
        <v>1</v>
      </c>
      <c r="W18" s="76">
        <v>2</v>
      </c>
      <c r="X18" s="76">
        <v>3</v>
      </c>
      <c r="Y18" s="76">
        <v>0</v>
      </c>
      <c r="Z18" s="77">
        <v>6</v>
      </c>
      <c r="AA18" s="75">
        <v>1</v>
      </c>
      <c r="AB18" s="76">
        <v>2</v>
      </c>
      <c r="AC18" s="76">
        <v>3</v>
      </c>
      <c r="AD18" s="76">
        <v>0</v>
      </c>
      <c r="AE18" s="77">
        <v>6</v>
      </c>
      <c r="AF18" s="75">
        <v>1</v>
      </c>
      <c r="AG18" s="76">
        <v>2</v>
      </c>
      <c r="AH18" s="76">
        <v>3</v>
      </c>
      <c r="AI18" s="76">
        <v>0</v>
      </c>
      <c r="AJ18" s="77">
        <v>6</v>
      </c>
      <c r="AK18" s="75">
        <v>1</v>
      </c>
      <c r="AL18" s="76">
        <v>0</v>
      </c>
      <c r="AM18" s="76">
        <v>0</v>
      </c>
      <c r="AN18" s="76">
        <v>0</v>
      </c>
      <c r="AO18" s="77">
        <v>0</v>
      </c>
      <c r="AP18" s="75">
        <v>1</v>
      </c>
      <c r="AQ18" s="76">
        <v>0</v>
      </c>
      <c r="AR18" s="76">
        <v>0</v>
      </c>
      <c r="AS18" s="76">
        <v>0</v>
      </c>
      <c r="AT18" s="77">
        <v>0</v>
      </c>
      <c r="AU18" s="75">
        <v>1</v>
      </c>
      <c r="AV18" s="76">
        <v>0</v>
      </c>
      <c r="AW18" s="76">
        <v>0</v>
      </c>
      <c r="AX18" s="76">
        <v>0</v>
      </c>
      <c r="AY18" s="77">
        <v>0</v>
      </c>
      <c r="AZ18" s="75">
        <v>1</v>
      </c>
      <c r="BA18" s="76">
        <v>2</v>
      </c>
      <c r="BB18" s="76">
        <v>3</v>
      </c>
      <c r="BC18" s="76">
        <v>0</v>
      </c>
      <c r="BD18" s="77">
        <v>6</v>
      </c>
      <c r="BE18" s="75">
        <v>1</v>
      </c>
      <c r="BF18" s="76">
        <v>2</v>
      </c>
      <c r="BG18" s="76">
        <v>3</v>
      </c>
      <c r="BH18" s="76">
        <v>0</v>
      </c>
      <c r="BI18" s="77">
        <v>6</v>
      </c>
      <c r="BJ18" s="75">
        <v>1</v>
      </c>
      <c r="BK18" s="76">
        <v>2</v>
      </c>
      <c r="BL18" s="76">
        <v>3</v>
      </c>
      <c r="BM18" s="76">
        <v>0</v>
      </c>
      <c r="BN18" s="77">
        <v>6</v>
      </c>
      <c r="BO18" s="75">
        <v>1</v>
      </c>
      <c r="BP18" s="76">
        <v>2</v>
      </c>
      <c r="BQ18" s="76">
        <v>3</v>
      </c>
      <c r="BR18" s="76">
        <v>0</v>
      </c>
      <c r="BS18" s="77">
        <v>6</v>
      </c>
      <c r="BT18" s="75">
        <v>1</v>
      </c>
      <c r="BU18" s="76">
        <v>0</v>
      </c>
      <c r="BV18" s="76">
        <v>0</v>
      </c>
      <c r="BW18" s="76">
        <v>0</v>
      </c>
      <c r="BX18" s="77">
        <v>0</v>
      </c>
      <c r="BY18" s="75">
        <v>1</v>
      </c>
      <c r="BZ18" s="76">
        <v>0</v>
      </c>
      <c r="CA18" s="76">
        <v>0</v>
      </c>
      <c r="CB18" s="76">
        <v>0</v>
      </c>
      <c r="CC18" s="77">
        <v>0</v>
      </c>
      <c r="CD18" s="75">
        <v>1</v>
      </c>
      <c r="CE18" s="76">
        <v>0</v>
      </c>
      <c r="CF18" s="76">
        <v>0</v>
      </c>
      <c r="CG18" s="76">
        <v>0</v>
      </c>
      <c r="CH18" s="77">
        <v>0</v>
      </c>
      <c r="CI18" s="75">
        <v>1</v>
      </c>
      <c r="CJ18" s="76">
        <v>2</v>
      </c>
      <c r="CK18" s="76">
        <v>3</v>
      </c>
      <c r="CL18" s="76">
        <v>0</v>
      </c>
      <c r="CM18" s="77">
        <v>6</v>
      </c>
      <c r="CN18" s="75">
        <v>1</v>
      </c>
      <c r="CO18" s="76">
        <v>2</v>
      </c>
      <c r="CP18" s="76">
        <v>3</v>
      </c>
      <c r="CQ18" s="76">
        <v>0</v>
      </c>
      <c r="CR18" s="77">
        <v>6</v>
      </c>
      <c r="CS18" s="75">
        <v>1</v>
      </c>
      <c r="CT18" s="76">
        <v>2</v>
      </c>
      <c r="CU18" s="76">
        <v>3</v>
      </c>
      <c r="CV18" s="76">
        <v>0</v>
      </c>
      <c r="CW18" s="77">
        <v>6</v>
      </c>
      <c r="CX18" s="75">
        <v>1</v>
      </c>
      <c r="CY18" s="76">
        <v>2</v>
      </c>
      <c r="CZ18" s="76">
        <v>3</v>
      </c>
      <c r="DA18" s="76">
        <v>0</v>
      </c>
      <c r="DB18" s="77">
        <v>6</v>
      </c>
      <c r="DC18" s="75">
        <v>1</v>
      </c>
      <c r="DD18" s="76">
        <v>0</v>
      </c>
      <c r="DE18" s="76">
        <v>0</v>
      </c>
      <c r="DF18" s="76">
        <v>0</v>
      </c>
      <c r="DG18" s="77">
        <v>0</v>
      </c>
      <c r="DH18" s="75">
        <v>1</v>
      </c>
      <c r="DI18" s="76">
        <v>0</v>
      </c>
      <c r="DJ18" s="76">
        <v>0</v>
      </c>
      <c r="DK18" s="76">
        <v>0</v>
      </c>
      <c r="DL18" s="77">
        <v>0</v>
      </c>
      <c r="DM18" s="75">
        <v>1</v>
      </c>
      <c r="DN18" s="76">
        <v>0</v>
      </c>
      <c r="DO18" s="76">
        <v>0</v>
      </c>
      <c r="DP18" s="76">
        <v>0</v>
      </c>
      <c r="DQ18" s="77">
        <v>0</v>
      </c>
      <c r="DR18" s="75">
        <v>1</v>
      </c>
      <c r="DS18" s="76">
        <v>2</v>
      </c>
      <c r="DT18" s="76">
        <v>3</v>
      </c>
      <c r="DU18" s="76">
        <v>0</v>
      </c>
      <c r="DV18" s="77">
        <v>6</v>
      </c>
      <c r="DW18" s="75">
        <v>1</v>
      </c>
      <c r="DX18" s="76">
        <v>2</v>
      </c>
      <c r="DY18" s="76">
        <v>3</v>
      </c>
      <c r="DZ18" s="76">
        <v>0</v>
      </c>
      <c r="EA18" s="77">
        <v>6</v>
      </c>
      <c r="EB18" s="75">
        <v>1</v>
      </c>
      <c r="EC18" s="76">
        <v>2</v>
      </c>
      <c r="ED18" s="76">
        <v>2</v>
      </c>
      <c r="EE18" s="76">
        <v>0</v>
      </c>
      <c r="EF18" s="77">
        <v>8</v>
      </c>
      <c r="EG18" s="75">
        <v>1</v>
      </c>
      <c r="EH18" s="76">
        <v>2</v>
      </c>
      <c r="EI18" s="76">
        <v>2</v>
      </c>
      <c r="EJ18" s="76">
        <v>0</v>
      </c>
      <c r="EK18" s="77">
        <v>8</v>
      </c>
      <c r="EL18" s="75">
        <v>1</v>
      </c>
      <c r="EM18" s="76">
        <v>0</v>
      </c>
      <c r="EN18" s="76">
        <v>0</v>
      </c>
      <c r="EO18" s="76">
        <v>0</v>
      </c>
      <c r="EP18" s="77">
        <v>0</v>
      </c>
      <c r="EQ18" s="75">
        <v>1</v>
      </c>
      <c r="ER18" s="76">
        <v>0</v>
      </c>
      <c r="ES18" s="76">
        <v>0</v>
      </c>
      <c r="ET18" s="76">
        <v>0</v>
      </c>
      <c r="EU18" s="77">
        <v>0</v>
      </c>
      <c r="EV18" s="75">
        <v>1</v>
      </c>
      <c r="EW18" s="76">
        <v>0</v>
      </c>
      <c r="EX18" s="76">
        <v>0</v>
      </c>
      <c r="EY18" s="76">
        <v>0</v>
      </c>
      <c r="EZ18" s="77">
        <v>0</v>
      </c>
      <c r="FA18" s="89">
        <f t="shared" si="5"/>
        <v>0</v>
      </c>
      <c r="FB18" s="90">
        <f t="shared" si="0"/>
        <v>30</v>
      </c>
      <c r="FC18" s="90">
        <f t="shared" si="6"/>
        <v>30</v>
      </c>
      <c r="FD18" s="90">
        <f t="shared" si="1"/>
        <v>32</v>
      </c>
      <c r="FE18" s="90">
        <f t="shared" si="2"/>
        <v>46</v>
      </c>
      <c r="FF18" s="90">
        <f t="shared" si="3"/>
        <v>0</v>
      </c>
      <c r="FG18" s="90">
        <f t="shared" si="4"/>
        <v>100</v>
      </c>
      <c r="FH18" s="91"/>
      <c r="FI18" s="92"/>
      <c r="FJ18" s="93"/>
    </row>
    <row r="19" spans="1:168" ht="15.75" thickBot="1" x14ac:dyDescent="0.3">
      <c r="A19" s="41" t="s">
        <v>13</v>
      </c>
      <c r="B19" s="42">
        <v>15</v>
      </c>
      <c r="C19" s="43" t="s">
        <v>34</v>
      </c>
      <c r="D19" s="44">
        <v>73600241</v>
      </c>
      <c r="E19" s="45">
        <v>43784</v>
      </c>
      <c r="F19" s="46" t="s">
        <v>22</v>
      </c>
      <c r="G19" s="62">
        <v>1</v>
      </c>
      <c r="H19" s="63">
        <v>0</v>
      </c>
      <c r="I19" s="63">
        <v>0</v>
      </c>
      <c r="J19" s="63">
        <v>0</v>
      </c>
      <c r="K19" s="64">
        <v>0</v>
      </c>
      <c r="L19" s="62">
        <v>1</v>
      </c>
      <c r="M19" s="63">
        <v>0</v>
      </c>
      <c r="N19" s="63">
        <v>0</v>
      </c>
      <c r="O19" s="63">
        <v>0</v>
      </c>
      <c r="P19" s="64">
        <v>0</v>
      </c>
      <c r="Q19" s="62">
        <v>1</v>
      </c>
      <c r="R19" s="63">
        <v>0</v>
      </c>
      <c r="S19" s="63">
        <v>0</v>
      </c>
      <c r="T19" s="63">
        <v>0</v>
      </c>
      <c r="U19" s="64">
        <v>0</v>
      </c>
      <c r="V19" s="62">
        <v>1</v>
      </c>
      <c r="W19" s="63">
        <v>0</v>
      </c>
      <c r="X19" s="63">
        <v>0</v>
      </c>
      <c r="Y19" s="63">
        <v>0</v>
      </c>
      <c r="Z19" s="64">
        <v>0</v>
      </c>
      <c r="AA19" s="62">
        <v>1</v>
      </c>
      <c r="AB19" s="63">
        <v>0</v>
      </c>
      <c r="AC19" s="63">
        <v>0</v>
      </c>
      <c r="AD19" s="63">
        <v>0</v>
      </c>
      <c r="AE19" s="64">
        <v>0</v>
      </c>
      <c r="AF19" s="62">
        <v>1</v>
      </c>
      <c r="AG19" s="63">
        <v>0</v>
      </c>
      <c r="AH19" s="63">
        <v>0</v>
      </c>
      <c r="AI19" s="63">
        <v>0</v>
      </c>
      <c r="AJ19" s="64">
        <v>0</v>
      </c>
      <c r="AK19" s="62">
        <v>1</v>
      </c>
      <c r="AL19" s="63">
        <v>0</v>
      </c>
      <c r="AM19" s="63">
        <v>0</v>
      </c>
      <c r="AN19" s="63">
        <v>0</v>
      </c>
      <c r="AO19" s="64">
        <v>0</v>
      </c>
      <c r="AP19" s="62">
        <v>1</v>
      </c>
      <c r="AQ19" s="63">
        <v>0</v>
      </c>
      <c r="AR19" s="63">
        <v>0</v>
      </c>
      <c r="AS19" s="63">
        <v>0</v>
      </c>
      <c r="AT19" s="64">
        <v>0</v>
      </c>
      <c r="AU19" s="62">
        <v>1</v>
      </c>
      <c r="AV19" s="63">
        <v>0</v>
      </c>
      <c r="AW19" s="63">
        <v>0</v>
      </c>
      <c r="AX19" s="63">
        <v>0</v>
      </c>
      <c r="AY19" s="64">
        <v>0</v>
      </c>
      <c r="AZ19" s="62">
        <v>1</v>
      </c>
      <c r="BA19" s="63">
        <v>0</v>
      </c>
      <c r="BB19" s="63">
        <v>0</v>
      </c>
      <c r="BC19" s="63">
        <v>0</v>
      </c>
      <c r="BD19" s="64">
        <v>0</v>
      </c>
      <c r="BE19" s="62">
        <v>1</v>
      </c>
      <c r="BF19" s="63">
        <v>0</v>
      </c>
      <c r="BG19" s="63">
        <v>0</v>
      </c>
      <c r="BH19" s="63">
        <v>0</v>
      </c>
      <c r="BI19" s="64">
        <v>0</v>
      </c>
      <c r="BJ19" s="62">
        <v>1</v>
      </c>
      <c r="BK19" s="63">
        <v>0</v>
      </c>
      <c r="BL19" s="63">
        <v>0</v>
      </c>
      <c r="BM19" s="63">
        <v>0</v>
      </c>
      <c r="BN19" s="64">
        <v>0</v>
      </c>
      <c r="BO19" s="62">
        <v>1</v>
      </c>
      <c r="BP19" s="63">
        <v>0</v>
      </c>
      <c r="BQ19" s="63">
        <v>0</v>
      </c>
      <c r="BR19" s="63">
        <v>0</v>
      </c>
      <c r="BS19" s="64">
        <v>0</v>
      </c>
      <c r="BT19" s="62">
        <v>1</v>
      </c>
      <c r="BU19" s="63">
        <v>0</v>
      </c>
      <c r="BV19" s="63">
        <v>0</v>
      </c>
      <c r="BW19" s="63">
        <v>0</v>
      </c>
      <c r="BX19" s="64">
        <v>0</v>
      </c>
      <c r="BY19" s="62">
        <v>1</v>
      </c>
      <c r="BZ19" s="63">
        <v>0</v>
      </c>
      <c r="CA19" s="63">
        <v>0</v>
      </c>
      <c r="CB19" s="63">
        <v>0</v>
      </c>
      <c r="CC19" s="64">
        <v>0</v>
      </c>
      <c r="CD19" s="62">
        <v>1</v>
      </c>
      <c r="CE19" s="63">
        <v>0</v>
      </c>
      <c r="CF19" s="63">
        <v>0</v>
      </c>
      <c r="CG19" s="63">
        <v>0</v>
      </c>
      <c r="CH19" s="64">
        <v>0</v>
      </c>
      <c r="CI19" s="62">
        <v>1</v>
      </c>
      <c r="CJ19" s="63">
        <v>0</v>
      </c>
      <c r="CK19" s="63">
        <v>0</v>
      </c>
      <c r="CL19" s="63">
        <v>0</v>
      </c>
      <c r="CM19" s="64">
        <v>0</v>
      </c>
      <c r="CN19" s="62">
        <v>1</v>
      </c>
      <c r="CO19" s="63">
        <v>0</v>
      </c>
      <c r="CP19" s="63">
        <v>0</v>
      </c>
      <c r="CQ19" s="63">
        <v>0</v>
      </c>
      <c r="CR19" s="64">
        <v>0</v>
      </c>
      <c r="CS19" s="62">
        <v>1</v>
      </c>
      <c r="CT19" s="63">
        <v>0</v>
      </c>
      <c r="CU19" s="63">
        <v>0</v>
      </c>
      <c r="CV19" s="63">
        <v>0</v>
      </c>
      <c r="CW19" s="64">
        <v>0</v>
      </c>
      <c r="CX19" s="62">
        <v>1</v>
      </c>
      <c r="CY19" s="63">
        <v>0</v>
      </c>
      <c r="CZ19" s="63">
        <v>0</v>
      </c>
      <c r="DA19" s="63">
        <v>0</v>
      </c>
      <c r="DB19" s="64">
        <v>0</v>
      </c>
      <c r="DC19" s="62">
        <v>1</v>
      </c>
      <c r="DD19" s="63">
        <v>0</v>
      </c>
      <c r="DE19" s="63">
        <v>0</v>
      </c>
      <c r="DF19" s="63">
        <v>0</v>
      </c>
      <c r="DG19" s="64">
        <v>0</v>
      </c>
      <c r="DH19" s="62">
        <v>1</v>
      </c>
      <c r="DI19" s="63">
        <v>0</v>
      </c>
      <c r="DJ19" s="63">
        <v>0</v>
      </c>
      <c r="DK19" s="63">
        <v>0</v>
      </c>
      <c r="DL19" s="64">
        <v>0</v>
      </c>
      <c r="DM19" s="62">
        <v>1</v>
      </c>
      <c r="DN19" s="63">
        <v>0</v>
      </c>
      <c r="DO19" s="63">
        <v>0</v>
      </c>
      <c r="DP19" s="63">
        <v>0</v>
      </c>
      <c r="DQ19" s="64">
        <v>0</v>
      </c>
      <c r="DR19" s="62">
        <v>1</v>
      </c>
      <c r="DS19" s="63">
        <v>0</v>
      </c>
      <c r="DT19" s="63">
        <v>0</v>
      </c>
      <c r="DU19" s="63">
        <v>0</v>
      </c>
      <c r="DV19" s="64">
        <v>0</v>
      </c>
      <c r="DW19" s="62">
        <v>1</v>
      </c>
      <c r="DX19" s="63">
        <v>0</v>
      </c>
      <c r="DY19" s="63">
        <v>0</v>
      </c>
      <c r="DZ19" s="63">
        <v>0</v>
      </c>
      <c r="EA19" s="64">
        <v>0</v>
      </c>
      <c r="EB19" s="62">
        <v>1</v>
      </c>
      <c r="EC19" s="63">
        <v>0</v>
      </c>
      <c r="ED19" s="63">
        <v>0</v>
      </c>
      <c r="EE19" s="63">
        <v>0</v>
      </c>
      <c r="EF19" s="64">
        <v>0</v>
      </c>
      <c r="EG19" s="62">
        <v>1</v>
      </c>
      <c r="EH19" s="63">
        <v>0</v>
      </c>
      <c r="EI19" s="63">
        <v>0</v>
      </c>
      <c r="EJ19" s="63">
        <v>0</v>
      </c>
      <c r="EK19" s="64">
        <v>0</v>
      </c>
      <c r="EL19" s="62">
        <v>1</v>
      </c>
      <c r="EM19" s="63">
        <v>0</v>
      </c>
      <c r="EN19" s="63">
        <v>0</v>
      </c>
      <c r="EO19" s="63">
        <v>0</v>
      </c>
      <c r="EP19" s="64">
        <v>0</v>
      </c>
      <c r="EQ19" s="62">
        <v>1</v>
      </c>
      <c r="ER19" s="63">
        <v>0</v>
      </c>
      <c r="ES19" s="63">
        <v>0</v>
      </c>
      <c r="ET19" s="63">
        <v>0</v>
      </c>
      <c r="EU19" s="64">
        <v>0</v>
      </c>
      <c r="EV19" s="62">
        <v>1</v>
      </c>
      <c r="EW19" s="63">
        <v>0</v>
      </c>
      <c r="EX19" s="63">
        <v>0</v>
      </c>
      <c r="EY19" s="63">
        <v>0</v>
      </c>
      <c r="EZ19" s="64">
        <v>0</v>
      </c>
      <c r="FA19" s="35">
        <f t="shared" si="5"/>
        <v>0</v>
      </c>
      <c r="FB19" s="48">
        <f t="shared" si="0"/>
        <v>30</v>
      </c>
      <c r="FC19" s="37">
        <f t="shared" si="6"/>
        <v>30</v>
      </c>
      <c r="FD19" s="37">
        <f t="shared" si="1"/>
        <v>0</v>
      </c>
      <c r="FE19" s="37">
        <f t="shared" si="2"/>
        <v>0</v>
      </c>
      <c r="FF19" s="37">
        <f t="shared" si="3"/>
        <v>0</v>
      </c>
      <c r="FG19" s="37">
        <f t="shared" si="4"/>
        <v>0</v>
      </c>
      <c r="FH19" s="49"/>
      <c r="FI19" s="54"/>
      <c r="FJ19" s="51"/>
    </row>
    <row r="20" spans="1:168" ht="15.75" thickBot="1" x14ac:dyDescent="0.3">
      <c r="A20" s="41" t="s">
        <v>13</v>
      </c>
      <c r="B20" s="78">
        <v>16</v>
      </c>
      <c r="C20" s="43" t="s">
        <v>35</v>
      </c>
      <c r="D20" s="44">
        <v>73855719</v>
      </c>
      <c r="E20" s="45">
        <v>43617</v>
      </c>
      <c r="F20" s="46" t="s">
        <v>15</v>
      </c>
      <c r="G20" s="62">
        <v>1</v>
      </c>
      <c r="H20" s="63">
        <v>0</v>
      </c>
      <c r="I20" s="63">
        <v>0</v>
      </c>
      <c r="J20" s="63">
        <v>0</v>
      </c>
      <c r="K20" s="64">
        <v>0</v>
      </c>
      <c r="L20" s="62">
        <v>1</v>
      </c>
      <c r="M20" s="63">
        <v>0</v>
      </c>
      <c r="N20" s="63">
        <v>0</v>
      </c>
      <c r="O20" s="63">
        <v>0</v>
      </c>
      <c r="P20" s="64">
        <v>0</v>
      </c>
      <c r="Q20" s="62">
        <v>1</v>
      </c>
      <c r="R20" s="63">
        <v>0</v>
      </c>
      <c r="S20" s="63">
        <v>0</v>
      </c>
      <c r="T20" s="63">
        <v>0</v>
      </c>
      <c r="U20" s="64">
        <v>0</v>
      </c>
      <c r="V20" s="62">
        <v>1</v>
      </c>
      <c r="W20" s="63">
        <v>0</v>
      </c>
      <c r="X20" s="63">
        <v>0</v>
      </c>
      <c r="Y20" s="63">
        <v>0</v>
      </c>
      <c r="Z20" s="64">
        <v>0</v>
      </c>
      <c r="AA20" s="62">
        <v>1</v>
      </c>
      <c r="AB20" s="63">
        <v>0</v>
      </c>
      <c r="AC20" s="63">
        <v>0</v>
      </c>
      <c r="AD20" s="63">
        <v>0</v>
      </c>
      <c r="AE20" s="64">
        <v>0</v>
      </c>
      <c r="AF20" s="62">
        <v>1</v>
      </c>
      <c r="AG20" s="63">
        <v>0</v>
      </c>
      <c r="AH20" s="63">
        <v>0</v>
      </c>
      <c r="AI20" s="63">
        <v>0</v>
      </c>
      <c r="AJ20" s="64">
        <v>0</v>
      </c>
      <c r="AK20" s="62">
        <v>1</v>
      </c>
      <c r="AL20" s="63">
        <v>0</v>
      </c>
      <c r="AM20" s="63">
        <v>0</v>
      </c>
      <c r="AN20" s="63">
        <v>0</v>
      </c>
      <c r="AO20" s="64">
        <v>0</v>
      </c>
      <c r="AP20" s="62">
        <v>1</v>
      </c>
      <c r="AQ20" s="63">
        <v>0</v>
      </c>
      <c r="AR20" s="63">
        <v>0</v>
      </c>
      <c r="AS20" s="63">
        <v>0</v>
      </c>
      <c r="AT20" s="64">
        <v>0</v>
      </c>
      <c r="AU20" s="62">
        <v>1</v>
      </c>
      <c r="AV20" s="63">
        <v>0</v>
      </c>
      <c r="AW20" s="63">
        <v>0</v>
      </c>
      <c r="AX20" s="63">
        <v>0</v>
      </c>
      <c r="AY20" s="64">
        <v>0</v>
      </c>
      <c r="AZ20" s="62">
        <v>1</v>
      </c>
      <c r="BA20" s="63">
        <v>0</v>
      </c>
      <c r="BB20" s="63">
        <v>0</v>
      </c>
      <c r="BC20" s="63">
        <v>0</v>
      </c>
      <c r="BD20" s="64">
        <v>0</v>
      </c>
      <c r="BE20" s="62">
        <v>1</v>
      </c>
      <c r="BF20" s="63">
        <v>0</v>
      </c>
      <c r="BG20" s="63">
        <v>0</v>
      </c>
      <c r="BH20" s="63">
        <v>0</v>
      </c>
      <c r="BI20" s="64">
        <v>0</v>
      </c>
      <c r="BJ20" s="62">
        <v>1</v>
      </c>
      <c r="BK20" s="63">
        <v>0</v>
      </c>
      <c r="BL20" s="63">
        <v>0</v>
      </c>
      <c r="BM20" s="63">
        <v>0</v>
      </c>
      <c r="BN20" s="64">
        <v>0</v>
      </c>
      <c r="BO20" s="62">
        <v>1</v>
      </c>
      <c r="BP20" s="63">
        <v>0</v>
      </c>
      <c r="BQ20" s="63">
        <v>0</v>
      </c>
      <c r="BR20" s="63">
        <v>0</v>
      </c>
      <c r="BS20" s="64">
        <v>0</v>
      </c>
      <c r="BT20" s="62">
        <v>1</v>
      </c>
      <c r="BU20" s="63">
        <v>0</v>
      </c>
      <c r="BV20" s="63">
        <v>0</v>
      </c>
      <c r="BW20" s="63">
        <v>0</v>
      </c>
      <c r="BX20" s="64">
        <v>0</v>
      </c>
      <c r="BY20" s="62">
        <v>1</v>
      </c>
      <c r="BZ20" s="63">
        <v>0</v>
      </c>
      <c r="CA20" s="63">
        <v>0</v>
      </c>
      <c r="CB20" s="63">
        <v>0</v>
      </c>
      <c r="CC20" s="64">
        <v>0</v>
      </c>
      <c r="CD20" s="62">
        <v>1</v>
      </c>
      <c r="CE20" s="63">
        <v>0</v>
      </c>
      <c r="CF20" s="63">
        <v>0</v>
      </c>
      <c r="CG20" s="63">
        <v>0</v>
      </c>
      <c r="CH20" s="64">
        <v>0</v>
      </c>
      <c r="CI20" s="62">
        <v>1</v>
      </c>
      <c r="CJ20" s="63">
        <v>0</v>
      </c>
      <c r="CK20" s="63">
        <v>0</v>
      </c>
      <c r="CL20" s="63">
        <v>0</v>
      </c>
      <c r="CM20" s="64">
        <v>0</v>
      </c>
      <c r="CN20" s="62">
        <v>1</v>
      </c>
      <c r="CO20" s="63">
        <v>0</v>
      </c>
      <c r="CP20" s="63">
        <v>0</v>
      </c>
      <c r="CQ20" s="63">
        <v>0</v>
      </c>
      <c r="CR20" s="64">
        <v>0</v>
      </c>
      <c r="CS20" s="62">
        <v>1</v>
      </c>
      <c r="CT20" s="63">
        <v>0</v>
      </c>
      <c r="CU20" s="63">
        <v>0</v>
      </c>
      <c r="CV20" s="63">
        <v>0</v>
      </c>
      <c r="CW20" s="64">
        <v>0</v>
      </c>
      <c r="CX20" s="62">
        <v>1</v>
      </c>
      <c r="CY20" s="63">
        <v>0</v>
      </c>
      <c r="CZ20" s="63">
        <v>0</v>
      </c>
      <c r="DA20" s="63">
        <v>0</v>
      </c>
      <c r="DB20" s="64">
        <v>0</v>
      </c>
      <c r="DC20" s="62">
        <v>1</v>
      </c>
      <c r="DD20" s="63">
        <v>0</v>
      </c>
      <c r="DE20" s="63">
        <v>0</v>
      </c>
      <c r="DF20" s="63">
        <v>0</v>
      </c>
      <c r="DG20" s="64">
        <v>0</v>
      </c>
      <c r="DH20" s="62">
        <v>1</v>
      </c>
      <c r="DI20" s="63">
        <v>0</v>
      </c>
      <c r="DJ20" s="63">
        <v>0</v>
      </c>
      <c r="DK20" s="63">
        <v>0</v>
      </c>
      <c r="DL20" s="64">
        <v>0</v>
      </c>
      <c r="DM20" s="62">
        <v>1</v>
      </c>
      <c r="DN20" s="63">
        <v>0</v>
      </c>
      <c r="DO20" s="63">
        <v>0</v>
      </c>
      <c r="DP20" s="63">
        <v>0</v>
      </c>
      <c r="DQ20" s="64">
        <v>0</v>
      </c>
      <c r="DR20" s="62">
        <v>1</v>
      </c>
      <c r="DS20" s="63">
        <v>0</v>
      </c>
      <c r="DT20" s="63">
        <v>0</v>
      </c>
      <c r="DU20" s="63">
        <v>0</v>
      </c>
      <c r="DV20" s="64">
        <v>0</v>
      </c>
      <c r="DW20" s="62">
        <v>1</v>
      </c>
      <c r="DX20" s="63">
        <v>0</v>
      </c>
      <c r="DY20" s="63">
        <v>0</v>
      </c>
      <c r="DZ20" s="63">
        <v>0</v>
      </c>
      <c r="EA20" s="64">
        <v>0</v>
      </c>
      <c r="EB20" s="62">
        <v>1</v>
      </c>
      <c r="EC20" s="63">
        <v>0</v>
      </c>
      <c r="ED20" s="63">
        <v>0</v>
      </c>
      <c r="EE20" s="63">
        <v>0</v>
      </c>
      <c r="EF20" s="64">
        <v>0</v>
      </c>
      <c r="EG20" s="62">
        <v>1</v>
      </c>
      <c r="EH20" s="63">
        <v>0</v>
      </c>
      <c r="EI20" s="63">
        <v>0</v>
      </c>
      <c r="EJ20" s="63">
        <v>0</v>
      </c>
      <c r="EK20" s="64">
        <v>0</v>
      </c>
      <c r="EL20" s="62">
        <v>1</v>
      </c>
      <c r="EM20" s="63">
        <v>0</v>
      </c>
      <c r="EN20" s="63">
        <v>0</v>
      </c>
      <c r="EO20" s="63">
        <v>0</v>
      </c>
      <c r="EP20" s="64">
        <v>0</v>
      </c>
      <c r="EQ20" s="62">
        <v>1</v>
      </c>
      <c r="ER20" s="63">
        <v>0</v>
      </c>
      <c r="ES20" s="63">
        <v>0</v>
      </c>
      <c r="ET20" s="63">
        <v>0</v>
      </c>
      <c r="EU20" s="64">
        <v>0</v>
      </c>
      <c r="EV20" s="62">
        <v>1</v>
      </c>
      <c r="EW20" s="63">
        <v>0</v>
      </c>
      <c r="EX20" s="63">
        <v>0</v>
      </c>
      <c r="EY20" s="63">
        <v>0</v>
      </c>
      <c r="EZ20" s="64">
        <v>0</v>
      </c>
      <c r="FA20" s="35">
        <f t="shared" si="5"/>
        <v>0</v>
      </c>
      <c r="FB20" s="48">
        <f t="shared" si="0"/>
        <v>30</v>
      </c>
      <c r="FC20" s="37">
        <f t="shared" si="6"/>
        <v>30</v>
      </c>
      <c r="FD20" s="37">
        <f t="shared" si="1"/>
        <v>0</v>
      </c>
      <c r="FE20" s="37">
        <f t="shared" si="2"/>
        <v>0</v>
      </c>
      <c r="FF20" s="37">
        <f t="shared" si="3"/>
        <v>0</v>
      </c>
      <c r="FG20" s="37">
        <f t="shared" si="4"/>
        <v>0</v>
      </c>
      <c r="FH20" s="49"/>
      <c r="FI20" s="54"/>
      <c r="FJ20" s="51"/>
    </row>
    <row r="21" spans="1:168" ht="15.75" thickBot="1" x14ac:dyDescent="0.3">
      <c r="A21" s="41" t="s">
        <v>13</v>
      </c>
      <c r="B21" s="42">
        <v>17</v>
      </c>
      <c r="C21" s="43" t="s">
        <v>36</v>
      </c>
      <c r="D21" s="44">
        <v>74294926</v>
      </c>
      <c r="E21" s="45">
        <v>43771</v>
      </c>
      <c r="F21" s="46" t="s">
        <v>15</v>
      </c>
      <c r="G21" s="62">
        <v>1</v>
      </c>
      <c r="H21" s="63">
        <v>0</v>
      </c>
      <c r="I21" s="63">
        <v>0</v>
      </c>
      <c r="J21" s="63">
        <v>0</v>
      </c>
      <c r="K21" s="64">
        <v>0</v>
      </c>
      <c r="L21" s="62">
        <v>1</v>
      </c>
      <c r="M21" s="63">
        <v>0</v>
      </c>
      <c r="N21" s="63">
        <v>0</v>
      </c>
      <c r="O21" s="63">
        <v>0</v>
      </c>
      <c r="P21" s="64">
        <v>0</v>
      </c>
      <c r="Q21" s="62">
        <v>1</v>
      </c>
      <c r="R21" s="63">
        <v>0</v>
      </c>
      <c r="S21" s="63">
        <v>0</v>
      </c>
      <c r="T21" s="63">
        <v>0</v>
      </c>
      <c r="U21" s="64">
        <v>6</v>
      </c>
      <c r="V21" s="62">
        <v>1</v>
      </c>
      <c r="W21" s="63">
        <v>0</v>
      </c>
      <c r="X21" s="63">
        <v>0</v>
      </c>
      <c r="Y21" s="63">
        <v>0</v>
      </c>
      <c r="Z21" s="64">
        <v>6</v>
      </c>
      <c r="AA21" s="62">
        <v>1</v>
      </c>
      <c r="AB21" s="63">
        <v>0</v>
      </c>
      <c r="AC21" s="63">
        <v>0</v>
      </c>
      <c r="AD21" s="63">
        <v>0</v>
      </c>
      <c r="AE21" s="64">
        <v>6</v>
      </c>
      <c r="AF21" s="62">
        <v>1</v>
      </c>
      <c r="AG21" s="63">
        <v>0</v>
      </c>
      <c r="AH21" s="63">
        <v>0</v>
      </c>
      <c r="AI21" s="63">
        <v>0</v>
      </c>
      <c r="AJ21" s="64">
        <v>6</v>
      </c>
      <c r="AK21" s="62">
        <v>1</v>
      </c>
      <c r="AL21" s="63">
        <v>0</v>
      </c>
      <c r="AM21" s="63">
        <v>0</v>
      </c>
      <c r="AN21" s="63">
        <v>0</v>
      </c>
      <c r="AO21" s="64">
        <v>0</v>
      </c>
      <c r="AP21" s="62">
        <v>1</v>
      </c>
      <c r="AQ21" s="63">
        <v>0</v>
      </c>
      <c r="AR21" s="63">
        <v>0</v>
      </c>
      <c r="AS21" s="63">
        <v>0</v>
      </c>
      <c r="AT21" s="64">
        <v>0</v>
      </c>
      <c r="AU21" s="62">
        <v>1</v>
      </c>
      <c r="AV21" s="63">
        <v>0</v>
      </c>
      <c r="AW21" s="63">
        <v>0</v>
      </c>
      <c r="AX21" s="63">
        <v>0</v>
      </c>
      <c r="AY21" s="64">
        <v>0</v>
      </c>
      <c r="AZ21" s="62">
        <v>1</v>
      </c>
      <c r="BA21" s="63">
        <v>0</v>
      </c>
      <c r="BB21" s="63">
        <v>0</v>
      </c>
      <c r="BC21" s="63">
        <v>0</v>
      </c>
      <c r="BD21" s="64">
        <v>0</v>
      </c>
      <c r="BE21" s="62">
        <v>1</v>
      </c>
      <c r="BF21" s="63">
        <v>0</v>
      </c>
      <c r="BG21" s="63">
        <v>0</v>
      </c>
      <c r="BH21" s="63">
        <v>0</v>
      </c>
      <c r="BI21" s="64">
        <v>0</v>
      </c>
      <c r="BJ21" s="62">
        <v>1</v>
      </c>
      <c r="BK21" s="63">
        <v>0</v>
      </c>
      <c r="BL21" s="63">
        <v>0</v>
      </c>
      <c r="BM21" s="63">
        <v>0</v>
      </c>
      <c r="BN21" s="64">
        <v>0</v>
      </c>
      <c r="BO21" s="62">
        <v>1</v>
      </c>
      <c r="BP21" s="63">
        <v>0</v>
      </c>
      <c r="BQ21" s="63">
        <v>0</v>
      </c>
      <c r="BR21" s="63">
        <v>0</v>
      </c>
      <c r="BS21" s="64">
        <v>0</v>
      </c>
      <c r="BT21" s="62">
        <v>1</v>
      </c>
      <c r="BU21" s="63">
        <v>0</v>
      </c>
      <c r="BV21" s="63">
        <v>0</v>
      </c>
      <c r="BW21" s="63">
        <v>0</v>
      </c>
      <c r="BX21" s="64">
        <v>0</v>
      </c>
      <c r="BY21" s="62">
        <v>1</v>
      </c>
      <c r="BZ21" s="63">
        <v>0</v>
      </c>
      <c r="CA21" s="63">
        <v>0</v>
      </c>
      <c r="CB21" s="63">
        <v>0</v>
      </c>
      <c r="CC21" s="64">
        <v>0</v>
      </c>
      <c r="CD21" s="62">
        <v>1</v>
      </c>
      <c r="CE21" s="63">
        <v>0</v>
      </c>
      <c r="CF21" s="63">
        <v>0</v>
      </c>
      <c r="CG21" s="63">
        <v>0</v>
      </c>
      <c r="CH21" s="64">
        <v>0</v>
      </c>
      <c r="CI21" s="62">
        <v>1</v>
      </c>
      <c r="CJ21" s="63">
        <v>0</v>
      </c>
      <c r="CK21" s="63">
        <v>0</v>
      </c>
      <c r="CL21" s="63">
        <v>0</v>
      </c>
      <c r="CM21" s="64">
        <v>0</v>
      </c>
      <c r="CN21" s="62">
        <v>1</v>
      </c>
      <c r="CO21" s="63">
        <v>0</v>
      </c>
      <c r="CP21" s="63">
        <v>0</v>
      </c>
      <c r="CQ21" s="63">
        <v>0</v>
      </c>
      <c r="CR21" s="64">
        <v>0</v>
      </c>
      <c r="CS21" s="62">
        <v>1</v>
      </c>
      <c r="CT21" s="63">
        <v>0</v>
      </c>
      <c r="CU21" s="63">
        <v>0</v>
      </c>
      <c r="CV21" s="63">
        <v>0</v>
      </c>
      <c r="CW21" s="64">
        <v>0</v>
      </c>
      <c r="CX21" s="62">
        <v>1</v>
      </c>
      <c r="CY21" s="63">
        <v>0</v>
      </c>
      <c r="CZ21" s="63">
        <v>0</v>
      </c>
      <c r="DA21" s="63">
        <v>0</v>
      </c>
      <c r="DB21" s="64">
        <v>0</v>
      </c>
      <c r="DC21" s="62">
        <v>1</v>
      </c>
      <c r="DD21" s="63">
        <v>0</v>
      </c>
      <c r="DE21" s="63">
        <v>0</v>
      </c>
      <c r="DF21" s="63">
        <v>0</v>
      </c>
      <c r="DG21" s="64">
        <v>0</v>
      </c>
      <c r="DH21" s="62">
        <v>1</v>
      </c>
      <c r="DI21" s="63">
        <v>0</v>
      </c>
      <c r="DJ21" s="63">
        <v>0</v>
      </c>
      <c r="DK21" s="63">
        <v>0</v>
      </c>
      <c r="DL21" s="64">
        <v>0</v>
      </c>
      <c r="DM21" s="62">
        <v>1</v>
      </c>
      <c r="DN21" s="63">
        <v>0</v>
      </c>
      <c r="DO21" s="63">
        <v>0</v>
      </c>
      <c r="DP21" s="63">
        <v>0</v>
      </c>
      <c r="DQ21" s="64">
        <v>0</v>
      </c>
      <c r="DR21" s="62">
        <v>1</v>
      </c>
      <c r="DS21" s="63">
        <v>0</v>
      </c>
      <c r="DT21" s="63">
        <v>0</v>
      </c>
      <c r="DU21" s="63">
        <v>0</v>
      </c>
      <c r="DV21" s="64">
        <v>0</v>
      </c>
      <c r="DW21" s="62">
        <v>1</v>
      </c>
      <c r="DX21" s="63">
        <v>0</v>
      </c>
      <c r="DY21" s="63">
        <v>0</v>
      </c>
      <c r="DZ21" s="63">
        <v>0</v>
      </c>
      <c r="EA21" s="64">
        <v>0</v>
      </c>
      <c r="EB21" s="62">
        <v>1</v>
      </c>
      <c r="EC21" s="63">
        <v>0</v>
      </c>
      <c r="ED21" s="63">
        <v>0</v>
      </c>
      <c r="EE21" s="63">
        <v>0</v>
      </c>
      <c r="EF21" s="64">
        <v>0</v>
      </c>
      <c r="EG21" s="62">
        <v>1</v>
      </c>
      <c r="EH21" s="63">
        <v>0</v>
      </c>
      <c r="EI21" s="63">
        <v>0</v>
      </c>
      <c r="EJ21" s="63">
        <v>0</v>
      </c>
      <c r="EK21" s="64">
        <v>0</v>
      </c>
      <c r="EL21" s="62">
        <v>1</v>
      </c>
      <c r="EM21" s="63">
        <v>0</v>
      </c>
      <c r="EN21" s="63">
        <v>0</v>
      </c>
      <c r="EO21" s="63">
        <v>0</v>
      </c>
      <c r="EP21" s="64">
        <v>0</v>
      </c>
      <c r="EQ21" s="62">
        <v>1</v>
      </c>
      <c r="ER21" s="63">
        <v>0</v>
      </c>
      <c r="ES21" s="63">
        <v>0</v>
      </c>
      <c r="ET21" s="63">
        <v>0</v>
      </c>
      <c r="EU21" s="64">
        <v>0</v>
      </c>
      <c r="EV21" s="62">
        <v>1</v>
      </c>
      <c r="EW21" s="63">
        <v>0</v>
      </c>
      <c r="EX21" s="63">
        <v>0</v>
      </c>
      <c r="EY21" s="63">
        <v>0</v>
      </c>
      <c r="EZ21" s="64">
        <v>0</v>
      </c>
      <c r="FA21" s="35">
        <f t="shared" si="5"/>
        <v>0</v>
      </c>
      <c r="FB21" s="48">
        <f t="shared" si="0"/>
        <v>30</v>
      </c>
      <c r="FC21" s="37">
        <f t="shared" si="6"/>
        <v>30</v>
      </c>
      <c r="FD21" s="37">
        <f t="shared" si="1"/>
        <v>0</v>
      </c>
      <c r="FE21" s="37">
        <f t="shared" si="2"/>
        <v>0</v>
      </c>
      <c r="FF21" s="37">
        <f t="shared" si="3"/>
        <v>0</v>
      </c>
      <c r="FG21" s="37">
        <f t="shared" si="4"/>
        <v>24</v>
      </c>
      <c r="FH21" s="49"/>
      <c r="FI21" s="54"/>
      <c r="FJ21" s="51"/>
    </row>
    <row r="22" spans="1:168" ht="15.75" thickBot="1" x14ac:dyDescent="0.3">
      <c r="A22" s="41" t="s">
        <v>13</v>
      </c>
      <c r="B22" s="42">
        <v>18</v>
      </c>
      <c r="C22" s="43" t="s">
        <v>37</v>
      </c>
      <c r="D22" s="44" t="s">
        <v>38</v>
      </c>
      <c r="E22" s="45">
        <v>43713</v>
      </c>
      <c r="F22" s="46" t="s">
        <v>15</v>
      </c>
      <c r="G22" s="62">
        <v>1</v>
      </c>
      <c r="H22" s="63">
        <v>0</v>
      </c>
      <c r="I22" s="63">
        <v>0</v>
      </c>
      <c r="J22" s="63">
        <v>0</v>
      </c>
      <c r="K22" s="64">
        <v>0</v>
      </c>
      <c r="L22" s="62">
        <v>1</v>
      </c>
      <c r="M22" s="63">
        <v>0</v>
      </c>
      <c r="N22" s="63">
        <v>0</v>
      </c>
      <c r="O22" s="63">
        <v>0</v>
      </c>
      <c r="P22" s="64">
        <v>0</v>
      </c>
      <c r="Q22" s="62">
        <v>1</v>
      </c>
      <c r="R22" s="63">
        <v>0</v>
      </c>
      <c r="S22" s="63">
        <v>0</v>
      </c>
      <c r="T22" s="63">
        <v>0</v>
      </c>
      <c r="U22" s="64">
        <v>6</v>
      </c>
      <c r="V22" s="62">
        <v>1</v>
      </c>
      <c r="W22" s="63">
        <v>0</v>
      </c>
      <c r="X22" s="63">
        <v>0</v>
      </c>
      <c r="Y22" s="63">
        <v>0</v>
      </c>
      <c r="Z22" s="64">
        <v>6</v>
      </c>
      <c r="AA22" s="62">
        <v>1</v>
      </c>
      <c r="AB22" s="63">
        <v>0</v>
      </c>
      <c r="AC22" s="63">
        <v>0</v>
      </c>
      <c r="AD22" s="63">
        <v>0</v>
      </c>
      <c r="AE22" s="64">
        <v>6</v>
      </c>
      <c r="AF22" s="62">
        <v>1</v>
      </c>
      <c r="AG22" s="63">
        <v>0</v>
      </c>
      <c r="AH22" s="63">
        <v>0</v>
      </c>
      <c r="AI22" s="63">
        <v>0</v>
      </c>
      <c r="AJ22" s="64">
        <v>6</v>
      </c>
      <c r="AK22" s="62">
        <v>1</v>
      </c>
      <c r="AL22" s="63">
        <v>0</v>
      </c>
      <c r="AM22" s="63">
        <v>0</v>
      </c>
      <c r="AN22" s="63">
        <v>0</v>
      </c>
      <c r="AO22" s="64">
        <v>0</v>
      </c>
      <c r="AP22" s="62">
        <v>1</v>
      </c>
      <c r="AQ22" s="63">
        <v>0</v>
      </c>
      <c r="AR22" s="63">
        <v>0</v>
      </c>
      <c r="AS22" s="63">
        <v>0</v>
      </c>
      <c r="AT22" s="64">
        <v>0</v>
      </c>
      <c r="AU22" s="62">
        <v>1</v>
      </c>
      <c r="AV22" s="63">
        <v>0</v>
      </c>
      <c r="AW22" s="63">
        <v>0</v>
      </c>
      <c r="AX22" s="63">
        <v>0</v>
      </c>
      <c r="AY22" s="64">
        <v>0</v>
      </c>
      <c r="AZ22" s="62">
        <v>1</v>
      </c>
      <c r="BA22" s="63">
        <v>0</v>
      </c>
      <c r="BB22" s="63">
        <v>0</v>
      </c>
      <c r="BC22" s="63">
        <v>0</v>
      </c>
      <c r="BD22" s="64">
        <v>6</v>
      </c>
      <c r="BE22" s="62">
        <v>1</v>
      </c>
      <c r="BF22" s="63">
        <v>0</v>
      </c>
      <c r="BG22" s="63">
        <v>0</v>
      </c>
      <c r="BH22" s="63">
        <v>0</v>
      </c>
      <c r="BI22" s="64">
        <v>6</v>
      </c>
      <c r="BJ22" s="62">
        <v>1</v>
      </c>
      <c r="BK22" s="63">
        <v>0</v>
      </c>
      <c r="BL22" s="63">
        <v>0</v>
      </c>
      <c r="BM22" s="63">
        <v>0</v>
      </c>
      <c r="BN22" s="64">
        <v>6</v>
      </c>
      <c r="BO22" s="62">
        <v>1</v>
      </c>
      <c r="BP22" s="63">
        <v>0</v>
      </c>
      <c r="BQ22" s="63">
        <v>0</v>
      </c>
      <c r="BR22" s="63">
        <v>0</v>
      </c>
      <c r="BS22" s="64">
        <v>6</v>
      </c>
      <c r="BT22" s="62">
        <v>1</v>
      </c>
      <c r="BU22" s="63">
        <v>0</v>
      </c>
      <c r="BV22" s="63">
        <v>0</v>
      </c>
      <c r="BW22" s="63">
        <v>0</v>
      </c>
      <c r="BX22" s="64">
        <v>6</v>
      </c>
      <c r="BY22" s="62">
        <v>1</v>
      </c>
      <c r="BZ22" s="63">
        <v>0</v>
      </c>
      <c r="CA22" s="63">
        <v>0</v>
      </c>
      <c r="CB22" s="63">
        <v>0</v>
      </c>
      <c r="CC22" s="64">
        <v>6</v>
      </c>
      <c r="CD22" s="62">
        <v>1</v>
      </c>
      <c r="CE22" s="63">
        <v>0</v>
      </c>
      <c r="CF22" s="63">
        <v>0</v>
      </c>
      <c r="CG22" s="63">
        <v>0</v>
      </c>
      <c r="CH22" s="64">
        <v>0</v>
      </c>
      <c r="CI22" s="62">
        <v>1</v>
      </c>
      <c r="CJ22" s="63">
        <v>0</v>
      </c>
      <c r="CK22" s="63">
        <v>0</v>
      </c>
      <c r="CL22" s="63">
        <v>0</v>
      </c>
      <c r="CM22" s="64">
        <v>6</v>
      </c>
      <c r="CN22" s="62">
        <v>1</v>
      </c>
      <c r="CO22" s="63">
        <v>0</v>
      </c>
      <c r="CP22" s="63">
        <v>0</v>
      </c>
      <c r="CQ22" s="63">
        <v>0</v>
      </c>
      <c r="CR22" s="64">
        <v>6</v>
      </c>
      <c r="CS22" s="62">
        <v>1</v>
      </c>
      <c r="CT22" s="63">
        <v>0</v>
      </c>
      <c r="CU22" s="63">
        <v>0</v>
      </c>
      <c r="CV22" s="63">
        <v>0</v>
      </c>
      <c r="CW22" s="64">
        <v>6</v>
      </c>
      <c r="CX22" s="62">
        <v>1</v>
      </c>
      <c r="CY22" s="63">
        <v>0</v>
      </c>
      <c r="CZ22" s="63">
        <v>0</v>
      </c>
      <c r="DA22" s="63">
        <v>0</v>
      </c>
      <c r="DB22" s="64">
        <v>6</v>
      </c>
      <c r="DC22" s="62">
        <v>1</v>
      </c>
      <c r="DD22" s="63">
        <v>0</v>
      </c>
      <c r="DE22" s="63">
        <v>0</v>
      </c>
      <c r="DF22" s="63">
        <v>0</v>
      </c>
      <c r="DG22" s="64">
        <v>6</v>
      </c>
      <c r="DH22" s="62">
        <v>1</v>
      </c>
      <c r="DI22" s="63">
        <v>0</v>
      </c>
      <c r="DJ22" s="63">
        <v>0</v>
      </c>
      <c r="DK22" s="63">
        <v>0</v>
      </c>
      <c r="DL22" s="64">
        <v>6</v>
      </c>
      <c r="DM22" s="62">
        <v>1</v>
      </c>
      <c r="DN22" s="63">
        <v>0</v>
      </c>
      <c r="DO22" s="63">
        <v>0</v>
      </c>
      <c r="DP22" s="63">
        <v>0</v>
      </c>
      <c r="DQ22" s="64">
        <v>0</v>
      </c>
      <c r="DR22" s="62">
        <v>1</v>
      </c>
      <c r="DS22" s="63">
        <v>0</v>
      </c>
      <c r="DT22" s="63">
        <v>0</v>
      </c>
      <c r="DU22" s="63">
        <v>0</v>
      </c>
      <c r="DV22" s="64">
        <v>6</v>
      </c>
      <c r="DW22" s="62">
        <v>1</v>
      </c>
      <c r="DX22" s="63">
        <v>0</v>
      </c>
      <c r="DY22" s="63">
        <v>0</v>
      </c>
      <c r="DZ22" s="63">
        <v>0</v>
      </c>
      <c r="EA22" s="64">
        <v>6</v>
      </c>
      <c r="EB22" s="62">
        <v>1</v>
      </c>
      <c r="EC22" s="63">
        <v>0</v>
      </c>
      <c r="ED22" s="63">
        <v>0</v>
      </c>
      <c r="EE22" s="63">
        <v>0</v>
      </c>
      <c r="EF22" s="64">
        <v>6</v>
      </c>
      <c r="EG22" s="62">
        <v>1</v>
      </c>
      <c r="EH22" s="63">
        <v>0</v>
      </c>
      <c r="EI22" s="63">
        <v>0</v>
      </c>
      <c r="EJ22" s="63">
        <v>0</v>
      </c>
      <c r="EK22" s="64">
        <v>6</v>
      </c>
      <c r="EL22" s="62">
        <v>1</v>
      </c>
      <c r="EM22" s="63">
        <v>0</v>
      </c>
      <c r="EN22" s="63">
        <v>0</v>
      </c>
      <c r="EO22" s="63">
        <v>0</v>
      </c>
      <c r="EP22" s="64">
        <v>6</v>
      </c>
      <c r="EQ22" s="62">
        <v>1</v>
      </c>
      <c r="ER22" s="63">
        <v>0</v>
      </c>
      <c r="ES22" s="63">
        <v>0</v>
      </c>
      <c r="ET22" s="63">
        <v>0</v>
      </c>
      <c r="EU22" s="64">
        <v>6</v>
      </c>
      <c r="EV22" s="62">
        <v>1</v>
      </c>
      <c r="EW22" s="63">
        <v>0</v>
      </c>
      <c r="EX22" s="63">
        <v>0</v>
      </c>
      <c r="EY22" s="63">
        <v>0</v>
      </c>
      <c r="EZ22" s="64">
        <v>0</v>
      </c>
      <c r="FA22" s="35">
        <f t="shared" si="5"/>
        <v>0</v>
      </c>
      <c r="FB22" s="48">
        <f t="shared" si="0"/>
        <v>30</v>
      </c>
      <c r="FC22" s="37">
        <f t="shared" si="6"/>
        <v>30</v>
      </c>
      <c r="FD22" s="37">
        <f t="shared" si="1"/>
        <v>0</v>
      </c>
      <c r="FE22" s="37">
        <f t="shared" si="2"/>
        <v>0</v>
      </c>
      <c r="FF22" s="37">
        <f t="shared" si="3"/>
        <v>0</v>
      </c>
      <c r="FG22" s="37">
        <f t="shared" si="4"/>
        <v>132</v>
      </c>
      <c r="FH22" s="49"/>
      <c r="FI22" s="54"/>
      <c r="FJ22" s="51"/>
    </row>
    <row r="23" spans="1:168" s="108" customFormat="1" ht="15.75" thickBot="1" x14ac:dyDescent="0.3">
      <c r="A23" s="58" t="s">
        <v>13</v>
      </c>
      <c r="B23" s="111">
        <v>19</v>
      </c>
      <c r="C23" s="109" t="s">
        <v>39</v>
      </c>
      <c r="D23" s="95" t="s">
        <v>40</v>
      </c>
      <c r="E23" s="98">
        <v>43617</v>
      </c>
      <c r="F23" s="99" t="s">
        <v>15</v>
      </c>
      <c r="G23" s="100">
        <v>0</v>
      </c>
      <c r="H23" s="101">
        <v>0</v>
      </c>
      <c r="I23" s="101">
        <v>0</v>
      </c>
      <c r="J23" s="101">
        <v>0</v>
      </c>
      <c r="K23" s="102">
        <v>0</v>
      </c>
      <c r="L23" s="100">
        <v>0</v>
      </c>
      <c r="M23" s="101">
        <v>0</v>
      </c>
      <c r="N23" s="101">
        <v>0</v>
      </c>
      <c r="O23" s="101">
        <v>0</v>
      </c>
      <c r="P23" s="102">
        <v>0</v>
      </c>
      <c r="Q23" s="100">
        <v>0</v>
      </c>
      <c r="R23" s="101">
        <v>0</v>
      </c>
      <c r="S23" s="101">
        <v>0</v>
      </c>
      <c r="T23" s="101">
        <v>0</v>
      </c>
      <c r="U23" s="102">
        <v>0</v>
      </c>
      <c r="V23" s="100">
        <v>0</v>
      </c>
      <c r="W23" s="101">
        <v>0</v>
      </c>
      <c r="X23" s="101">
        <v>0</v>
      </c>
      <c r="Y23" s="101">
        <v>0</v>
      </c>
      <c r="Z23" s="102">
        <v>0</v>
      </c>
      <c r="AA23" s="100">
        <v>0</v>
      </c>
      <c r="AB23" s="101">
        <v>0</v>
      </c>
      <c r="AC23" s="101">
        <v>0</v>
      </c>
      <c r="AD23" s="101">
        <v>0</v>
      </c>
      <c r="AE23" s="102">
        <v>0</v>
      </c>
      <c r="AF23" s="100">
        <v>0</v>
      </c>
      <c r="AG23" s="101">
        <v>0</v>
      </c>
      <c r="AH23" s="101">
        <v>0</v>
      </c>
      <c r="AI23" s="101">
        <v>0</v>
      </c>
      <c r="AJ23" s="102">
        <v>0</v>
      </c>
      <c r="AK23" s="100">
        <v>0</v>
      </c>
      <c r="AL23" s="101">
        <v>0</v>
      </c>
      <c r="AM23" s="101">
        <v>0</v>
      </c>
      <c r="AN23" s="101">
        <v>0</v>
      </c>
      <c r="AO23" s="102">
        <v>0</v>
      </c>
      <c r="AP23" s="100">
        <v>0</v>
      </c>
      <c r="AQ23" s="101">
        <v>0</v>
      </c>
      <c r="AR23" s="101">
        <v>0</v>
      </c>
      <c r="AS23" s="101">
        <v>0</v>
      </c>
      <c r="AT23" s="102">
        <v>0</v>
      </c>
      <c r="AU23" s="100">
        <v>0</v>
      </c>
      <c r="AV23" s="101">
        <v>0</v>
      </c>
      <c r="AW23" s="101">
        <v>0</v>
      </c>
      <c r="AX23" s="101">
        <v>0</v>
      </c>
      <c r="AY23" s="102">
        <v>0</v>
      </c>
      <c r="AZ23" s="100">
        <v>0</v>
      </c>
      <c r="BA23" s="101">
        <v>0</v>
      </c>
      <c r="BB23" s="101">
        <v>0</v>
      </c>
      <c r="BC23" s="101">
        <v>0</v>
      </c>
      <c r="BD23" s="102">
        <v>0</v>
      </c>
      <c r="BE23" s="100">
        <v>0</v>
      </c>
      <c r="BF23" s="101">
        <v>0</v>
      </c>
      <c r="BG23" s="101">
        <v>0</v>
      </c>
      <c r="BH23" s="101">
        <v>0</v>
      </c>
      <c r="BI23" s="102">
        <v>0</v>
      </c>
      <c r="BJ23" s="100">
        <v>0</v>
      </c>
      <c r="BK23" s="101">
        <v>0</v>
      </c>
      <c r="BL23" s="101">
        <v>0</v>
      </c>
      <c r="BM23" s="101">
        <v>0</v>
      </c>
      <c r="BN23" s="102">
        <v>0</v>
      </c>
      <c r="BO23" s="100">
        <v>0</v>
      </c>
      <c r="BP23" s="101">
        <v>0</v>
      </c>
      <c r="BQ23" s="101">
        <v>0</v>
      </c>
      <c r="BR23" s="101">
        <v>0</v>
      </c>
      <c r="BS23" s="102">
        <v>0</v>
      </c>
      <c r="BT23" s="100">
        <v>0</v>
      </c>
      <c r="BU23" s="101">
        <v>0</v>
      </c>
      <c r="BV23" s="101">
        <v>0</v>
      </c>
      <c r="BW23" s="101">
        <v>0</v>
      </c>
      <c r="BX23" s="102">
        <v>0</v>
      </c>
      <c r="BY23" s="100">
        <v>0</v>
      </c>
      <c r="BZ23" s="101">
        <v>0</v>
      </c>
      <c r="CA23" s="101">
        <v>0</v>
      </c>
      <c r="CB23" s="101">
        <v>0</v>
      </c>
      <c r="CC23" s="102">
        <v>0</v>
      </c>
      <c r="CD23" s="100">
        <v>0</v>
      </c>
      <c r="CE23" s="101">
        <v>0</v>
      </c>
      <c r="CF23" s="101">
        <v>0</v>
      </c>
      <c r="CG23" s="101">
        <v>0</v>
      </c>
      <c r="CH23" s="102">
        <v>0</v>
      </c>
      <c r="CI23" s="100">
        <v>0</v>
      </c>
      <c r="CJ23" s="101">
        <v>0</v>
      </c>
      <c r="CK23" s="101">
        <v>0</v>
      </c>
      <c r="CL23" s="101">
        <v>0</v>
      </c>
      <c r="CM23" s="102">
        <v>0</v>
      </c>
      <c r="CN23" s="100">
        <v>0</v>
      </c>
      <c r="CO23" s="101">
        <v>0</v>
      </c>
      <c r="CP23" s="101">
        <v>0</v>
      </c>
      <c r="CQ23" s="101">
        <v>0</v>
      </c>
      <c r="CR23" s="102">
        <v>0</v>
      </c>
      <c r="CS23" s="100">
        <v>0</v>
      </c>
      <c r="CT23" s="101">
        <v>0</v>
      </c>
      <c r="CU23" s="101">
        <v>0</v>
      </c>
      <c r="CV23" s="101">
        <v>0</v>
      </c>
      <c r="CW23" s="102">
        <v>0</v>
      </c>
      <c r="CX23" s="100">
        <v>0</v>
      </c>
      <c r="CY23" s="101">
        <v>0</v>
      </c>
      <c r="CZ23" s="101">
        <v>0</v>
      </c>
      <c r="DA23" s="101">
        <v>0</v>
      </c>
      <c r="DB23" s="102">
        <v>0</v>
      </c>
      <c r="DC23" s="100">
        <v>0</v>
      </c>
      <c r="DD23" s="101">
        <v>0</v>
      </c>
      <c r="DE23" s="101">
        <v>0</v>
      </c>
      <c r="DF23" s="101">
        <v>0</v>
      </c>
      <c r="DG23" s="102">
        <v>0</v>
      </c>
      <c r="DH23" s="100">
        <v>0</v>
      </c>
      <c r="DI23" s="101">
        <v>0</v>
      </c>
      <c r="DJ23" s="101">
        <v>0</v>
      </c>
      <c r="DK23" s="101">
        <v>0</v>
      </c>
      <c r="DL23" s="102">
        <v>0</v>
      </c>
      <c r="DM23" s="100">
        <v>0</v>
      </c>
      <c r="DN23" s="101">
        <v>0</v>
      </c>
      <c r="DO23" s="101">
        <v>0</v>
      </c>
      <c r="DP23" s="101">
        <v>0</v>
      </c>
      <c r="DQ23" s="102">
        <v>0</v>
      </c>
      <c r="DR23" s="100">
        <v>0</v>
      </c>
      <c r="DS23" s="101">
        <v>0</v>
      </c>
      <c r="DT23" s="101">
        <v>0</v>
      </c>
      <c r="DU23" s="101">
        <v>0</v>
      </c>
      <c r="DV23" s="102">
        <v>0</v>
      </c>
      <c r="DW23" s="100">
        <v>0</v>
      </c>
      <c r="DX23" s="101">
        <v>0</v>
      </c>
      <c r="DY23" s="101">
        <v>0</v>
      </c>
      <c r="DZ23" s="101">
        <v>0</v>
      </c>
      <c r="EA23" s="102">
        <v>0</v>
      </c>
      <c r="EB23" s="100">
        <v>0</v>
      </c>
      <c r="EC23" s="101">
        <v>0</v>
      </c>
      <c r="ED23" s="101">
        <v>0</v>
      </c>
      <c r="EE23" s="101">
        <v>0</v>
      </c>
      <c r="EF23" s="102">
        <v>0</v>
      </c>
      <c r="EG23" s="100">
        <v>0</v>
      </c>
      <c r="EH23" s="101">
        <v>0</v>
      </c>
      <c r="EI23" s="101">
        <v>0</v>
      </c>
      <c r="EJ23" s="101">
        <v>0</v>
      </c>
      <c r="EK23" s="102">
        <v>0</v>
      </c>
      <c r="EL23" s="100">
        <v>0</v>
      </c>
      <c r="EM23" s="101">
        <v>0</v>
      </c>
      <c r="EN23" s="101">
        <v>0</v>
      </c>
      <c r="EO23" s="101">
        <v>0</v>
      </c>
      <c r="EP23" s="102">
        <v>0</v>
      </c>
      <c r="EQ23" s="100">
        <v>1</v>
      </c>
      <c r="ER23" s="101">
        <v>0</v>
      </c>
      <c r="ES23" s="101">
        <v>0</v>
      </c>
      <c r="ET23" s="101">
        <v>0</v>
      </c>
      <c r="EU23" s="102">
        <v>0</v>
      </c>
      <c r="EV23" s="100">
        <v>1</v>
      </c>
      <c r="EW23" s="101">
        <v>0</v>
      </c>
      <c r="EX23" s="101">
        <v>0</v>
      </c>
      <c r="EY23" s="101">
        <v>0</v>
      </c>
      <c r="EZ23" s="102">
        <v>0</v>
      </c>
      <c r="FA23" s="103">
        <f t="shared" si="5"/>
        <v>0</v>
      </c>
      <c r="FB23" s="104">
        <f>AK23+AP23+AU23+AZ23+BE23+BJ23+BO23+BT23+BY23+CD23+CI23+CN23+CS23+CX23+DC23+DH23+DM23+DR23+DW23+EB23+EG23+EL23+EQ23+EV23</f>
        <v>2</v>
      </c>
      <c r="FC23" s="104">
        <f t="shared" si="6"/>
        <v>2</v>
      </c>
      <c r="FD23" s="104">
        <f t="shared" si="1"/>
        <v>0</v>
      </c>
      <c r="FE23" s="104">
        <f t="shared" si="2"/>
        <v>0</v>
      </c>
      <c r="FF23" s="104">
        <f t="shared" si="3"/>
        <v>0</v>
      </c>
      <c r="FG23" s="104">
        <f t="shared" si="4"/>
        <v>0</v>
      </c>
      <c r="FH23" s="105"/>
      <c r="FI23" s="110"/>
      <c r="FJ23" s="106"/>
      <c r="FK23" s="107"/>
      <c r="FL23" s="107"/>
    </row>
    <row r="24" spans="1:168" s="108" customFormat="1" ht="15.75" thickBot="1" x14ac:dyDescent="0.3">
      <c r="A24" s="58" t="s">
        <v>13</v>
      </c>
      <c r="B24" s="95">
        <v>20</v>
      </c>
      <c r="C24" s="109" t="s">
        <v>42</v>
      </c>
      <c r="D24" s="95">
        <v>40585213</v>
      </c>
      <c r="E24" s="98">
        <v>43771</v>
      </c>
      <c r="F24" s="99" t="s">
        <v>15</v>
      </c>
      <c r="G24" s="100">
        <v>0</v>
      </c>
      <c r="H24" s="101">
        <v>0</v>
      </c>
      <c r="I24" s="101">
        <v>0</v>
      </c>
      <c r="J24" s="101">
        <v>0</v>
      </c>
      <c r="K24" s="102">
        <v>0</v>
      </c>
      <c r="L24" s="100">
        <v>0</v>
      </c>
      <c r="M24" s="101">
        <v>0</v>
      </c>
      <c r="N24" s="101">
        <v>0</v>
      </c>
      <c r="O24" s="101">
        <v>0</v>
      </c>
      <c r="P24" s="102">
        <v>0</v>
      </c>
      <c r="Q24" s="100">
        <v>0</v>
      </c>
      <c r="R24" s="101">
        <v>0</v>
      </c>
      <c r="S24" s="101">
        <v>0</v>
      </c>
      <c r="T24" s="101">
        <v>0</v>
      </c>
      <c r="U24" s="102">
        <v>0</v>
      </c>
      <c r="V24" s="100">
        <v>0</v>
      </c>
      <c r="W24" s="101">
        <v>0</v>
      </c>
      <c r="X24" s="101">
        <v>0</v>
      </c>
      <c r="Y24" s="101">
        <v>0</v>
      </c>
      <c r="Z24" s="102">
        <v>0</v>
      </c>
      <c r="AA24" s="100">
        <v>0</v>
      </c>
      <c r="AB24" s="101">
        <v>0</v>
      </c>
      <c r="AC24" s="101">
        <v>0</v>
      </c>
      <c r="AD24" s="101">
        <v>0</v>
      </c>
      <c r="AE24" s="102">
        <v>0</v>
      </c>
      <c r="AF24" s="100">
        <v>0</v>
      </c>
      <c r="AG24" s="101">
        <v>0</v>
      </c>
      <c r="AH24" s="101">
        <v>0</v>
      </c>
      <c r="AI24" s="101">
        <v>0</v>
      </c>
      <c r="AJ24" s="102">
        <v>0</v>
      </c>
      <c r="AK24" s="100">
        <v>0</v>
      </c>
      <c r="AL24" s="101">
        <v>0</v>
      </c>
      <c r="AM24" s="101">
        <v>0</v>
      </c>
      <c r="AN24" s="101">
        <v>0</v>
      </c>
      <c r="AO24" s="102">
        <v>0</v>
      </c>
      <c r="AP24" s="100">
        <v>0</v>
      </c>
      <c r="AQ24" s="101">
        <v>0</v>
      </c>
      <c r="AR24" s="101">
        <v>0</v>
      </c>
      <c r="AS24" s="101">
        <v>0</v>
      </c>
      <c r="AT24" s="102">
        <v>0</v>
      </c>
      <c r="AU24" s="100">
        <v>0</v>
      </c>
      <c r="AV24" s="101">
        <v>0</v>
      </c>
      <c r="AW24" s="101">
        <v>0</v>
      </c>
      <c r="AX24" s="101">
        <v>0</v>
      </c>
      <c r="AY24" s="102">
        <v>0</v>
      </c>
      <c r="AZ24" s="100">
        <v>0</v>
      </c>
      <c r="BA24" s="101">
        <v>0</v>
      </c>
      <c r="BB24" s="101">
        <v>0</v>
      </c>
      <c r="BC24" s="101">
        <v>0</v>
      </c>
      <c r="BD24" s="102">
        <v>0</v>
      </c>
      <c r="BE24" s="100">
        <v>0</v>
      </c>
      <c r="BF24" s="101">
        <v>0</v>
      </c>
      <c r="BG24" s="101">
        <v>0</v>
      </c>
      <c r="BH24" s="101">
        <v>0</v>
      </c>
      <c r="BI24" s="102">
        <v>0</v>
      </c>
      <c r="BJ24" s="100">
        <v>0</v>
      </c>
      <c r="BK24" s="101">
        <v>0</v>
      </c>
      <c r="BL24" s="101">
        <v>0</v>
      </c>
      <c r="BM24" s="101">
        <v>0</v>
      </c>
      <c r="BN24" s="102">
        <v>0</v>
      </c>
      <c r="BO24" s="100">
        <v>0</v>
      </c>
      <c r="BP24" s="101">
        <v>0</v>
      </c>
      <c r="BQ24" s="101">
        <v>0</v>
      </c>
      <c r="BR24" s="101">
        <v>0</v>
      </c>
      <c r="BS24" s="102">
        <v>0</v>
      </c>
      <c r="BT24" s="100">
        <v>0</v>
      </c>
      <c r="BU24" s="101">
        <v>0</v>
      </c>
      <c r="BV24" s="101">
        <v>0</v>
      </c>
      <c r="BW24" s="101">
        <v>0</v>
      </c>
      <c r="BX24" s="102">
        <v>0</v>
      </c>
      <c r="BY24" s="100">
        <v>0</v>
      </c>
      <c r="BZ24" s="101">
        <v>0</v>
      </c>
      <c r="CA24" s="101">
        <v>0</v>
      </c>
      <c r="CB24" s="101">
        <v>0</v>
      </c>
      <c r="CC24" s="102">
        <v>0</v>
      </c>
      <c r="CD24" s="100">
        <v>0</v>
      </c>
      <c r="CE24" s="101">
        <v>0</v>
      </c>
      <c r="CF24" s="101">
        <v>0</v>
      </c>
      <c r="CG24" s="101">
        <v>0</v>
      </c>
      <c r="CH24" s="102">
        <v>0</v>
      </c>
      <c r="CI24" s="100">
        <v>0</v>
      </c>
      <c r="CJ24" s="101">
        <v>0</v>
      </c>
      <c r="CK24" s="101">
        <v>0</v>
      </c>
      <c r="CL24" s="101">
        <v>0</v>
      </c>
      <c r="CM24" s="102">
        <v>0</v>
      </c>
      <c r="CN24" s="100">
        <v>0</v>
      </c>
      <c r="CO24" s="101">
        <v>0</v>
      </c>
      <c r="CP24" s="101">
        <v>0</v>
      </c>
      <c r="CQ24" s="101">
        <v>0</v>
      </c>
      <c r="CR24" s="102">
        <v>0</v>
      </c>
      <c r="CS24" s="100">
        <v>0</v>
      </c>
      <c r="CT24" s="101">
        <v>0</v>
      </c>
      <c r="CU24" s="101">
        <v>0</v>
      </c>
      <c r="CV24" s="101">
        <v>0</v>
      </c>
      <c r="CW24" s="102">
        <v>0</v>
      </c>
      <c r="CX24" s="100">
        <v>0</v>
      </c>
      <c r="CY24" s="101">
        <v>0</v>
      </c>
      <c r="CZ24" s="101">
        <v>0</v>
      </c>
      <c r="DA24" s="101">
        <v>0</v>
      </c>
      <c r="DB24" s="102">
        <v>0</v>
      </c>
      <c r="DC24" s="100">
        <v>0</v>
      </c>
      <c r="DD24" s="101">
        <v>0</v>
      </c>
      <c r="DE24" s="101">
        <v>0</v>
      </c>
      <c r="DF24" s="101">
        <v>0</v>
      </c>
      <c r="DG24" s="102">
        <v>0</v>
      </c>
      <c r="DH24" s="100">
        <v>0</v>
      </c>
      <c r="DI24" s="101">
        <v>0</v>
      </c>
      <c r="DJ24" s="101">
        <v>0</v>
      </c>
      <c r="DK24" s="101">
        <v>0</v>
      </c>
      <c r="DL24" s="102">
        <v>0</v>
      </c>
      <c r="DM24" s="100">
        <v>0</v>
      </c>
      <c r="DN24" s="101">
        <v>0</v>
      </c>
      <c r="DO24" s="101">
        <v>0</v>
      </c>
      <c r="DP24" s="101">
        <v>0</v>
      </c>
      <c r="DQ24" s="102">
        <v>0</v>
      </c>
      <c r="DR24" s="100">
        <v>0</v>
      </c>
      <c r="DS24" s="101">
        <v>0</v>
      </c>
      <c r="DT24" s="101">
        <v>0</v>
      </c>
      <c r="DU24" s="101">
        <v>0</v>
      </c>
      <c r="DV24" s="102">
        <v>0</v>
      </c>
      <c r="DW24" s="100">
        <v>0</v>
      </c>
      <c r="DX24" s="101">
        <v>0</v>
      </c>
      <c r="DY24" s="101">
        <v>0</v>
      </c>
      <c r="DZ24" s="101">
        <v>0</v>
      </c>
      <c r="EA24" s="102">
        <v>0</v>
      </c>
      <c r="EB24" s="100">
        <v>0</v>
      </c>
      <c r="EC24" s="101">
        <v>0</v>
      </c>
      <c r="ED24" s="101">
        <v>0</v>
      </c>
      <c r="EE24" s="101">
        <v>0</v>
      </c>
      <c r="EF24" s="102">
        <v>0</v>
      </c>
      <c r="EG24" s="100">
        <v>0</v>
      </c>
      <c r="EH24" s="101">
        <v>0</v>
      </c>
      <c r="EI24" s="101">
        <v>0</v>
      </c>
      <c r="EJ24" s="101">
        <v>0</v>
      </c>
      <c r="EK24" s="102">
        <v>0</v>
      </c>
      <c r="EL24" s="100">
        <v>0</v>
      </c>
      <c r="EM24" s="101">
        <v>0</v>
      </c>
      <c r="EN24" s="101">
        <v>0</v>
      </c>
      <c r="EO24" s="101">
        <v>0</v>
      </c>
      <c r="EP24" s="102">
        <v>0</v>
      </c>
      <c r="EQ24" s="100">
        <v>0</v>
      </c>
      <c r="ER24" s="101">
        <v>0</v>
      </c>
      <c r="ES24" s="101">
        <v>0</v>
      </c>
      <c r="ET24" s="101">
        <v>0</v>
      </c>
      <c r="EU24" s="102">
        <v>0</v>
      </c>
      <c r="EV24" s="100">
        <v>1</v>
      </c>
      <c r="EW24" s="101">
        <v>0</v>
      </c>
      <c r="EX24" s="101">
        <v>0</v>
      </c>
      <c r="EY24" s="101">
        <v>0</v>
      </c>
      <c r="EZ24" s="102">
        <v>0</v>
      </c>
      <c r="FA24" s="103">
        <f t="shared" si="5"/>
        <v>0</v>
      </c>
      <c r="FB24" s="104">
        <f>AK24+AP24+AU24+AZ24+BE24+BJ24+BO24+BT24+BY24+CD24+CI24+CN24+CS24+CX24+DC24+DH24+DM24+DR24+DW24+EB24+EG24+EL24+EQ24+EV24</f>
        <v>1</v>
      </c>
      <c r="FC24" s="104">
        <f t="shared" si="6"/>
        <v>1</v>
      </c>
      <c r="FD24" s="104">
        <f t="shared" si="1"/>
        <v>0</v>
      </c>
      <c r="FE24" s="104">
        <f t="shared" si="2"/>
        <v>0</v>
      </c>
      <c r="FF24" s="104">
        <f t="shared" si="3"/>
        <v>0</v>
      </c>
      <c r="FG24" s="104">
        <f t="shared" si="4"/>
        <v>0</v>
      </c>
      <c r="FH24" s="105"/>
      <c r="FI24" s="110"/>
      <c r="FJ24" s="106"/>
      <c r="FK24" s="107"/>
      <c r="FL24" s="107"/>
    </row>
    <row r="25" spans="1:168" ht="15.75" thickBot="1" x14ac:dyDescent="0.3">
      <c r="A25" s="41" t="s">
        <v>13</v>
      </c>
      <c r="B25" s="42">
        <v>21</v>
      </c>
      <c r="C25" s="43" t="s">
        <v>43</v>
      </c>
      <c r="D25" s="44" t="s">
        <v>44</v>
      </c>
      <c r="E25" s="45">
        <v>43710</v>
      </c>
      <c r="F25" s="46" t="s">
        <v>15</v>
      </c>
      <c r="G25" s="62">
        <v>1</v>
      </c>
      <c r="H25" s="63">
        <v>0</v>
      </c>
      <c r="I25" s="63">
        <v>0</v>
      </c>
      <c r="J25" s="63">
        <v>0</v>
      </c>
      <c r="K25" s="64">
        <v>0</v>
      </c>
      <c r="L25" s="62">
        <v>1</v>
      </c>
      <c r="M25" s="63">
        <v>0</v>
      </c>
      <c r="N25" s="63">
        <v>0</v>
      </c>
      <c r="O25" s="63">
        <v>0</v>
      </c>
      <c r="P25" s="64">
        <v>0</v>
      </c>
      <c r="Q25" s="62">
        <v>1</v>
      </c>
      <c r="R25" s="63">
        <v>0</v>
      </c>
      <c r="S25" s="63">
        <v>0</v>
      </c>
      <c r="T25" s="63">
        <v>0</v>
      </c>
      <c r="U25" s="64">
        <v>0</v>
      </c>
      <c r="V25" s="62">
        <v>1</v>
      </c>
      <c r="W25" s="63">
        <v>0</v>
      </c>
      <c r="X25" s="63">
        <v>0</v>
      </c>
      <c r="Y25" s="63">
        <v>0</v>
      </c>
      <c r="Z25" s="64">
        <v>0</v>
      </c>
      <c r="AA25" s="62">
        <v>1</v>
      </c>
      <c r="AB25" s="63">
        <v>0</v>
      </c>
      <c r="AC25" s="63">
        <v>0</v>
      </c>
      <c r="AD25" s="63">
        <v>0</v>
      </c>
      <c r="AE25" s="64">
        <v>0</v>
      </c>
      <c r="AF25" s="62">
        <v>1</v>
      </c>
      <c r="AG25" s="63">
        <v>0</v>
      </c>
      <c r="AH25" s="63">
        <v>0</v>
      </c>
      <c r="AI25" s="63">
        <v>0</v>
      </c>
      <c r="AJ25" s="64">
        <v>6</v>
      </c>
      <c r="AK25" s="62">
        <v>1</v>
      </c>
      <c r="AL25" s="63">
        <v>0</v>
      </c>
      <c r="AM25" s="63">
        <v>0</v>
      </c>
      <c r="AN25" s="63">
        <v>0</v>
      </c>
      <c r="AO25" s="64">
        <v>0</v>
      </c>
      <c r="AP25" s="62">
        <v>1</v>
      </c>
      <c r="AQ25" s="63">
        <v>0</v>
      </c>
      <c r="AR25" s="63">
        <v>0</v>
      </c>
      <c r="AS25" s="63">
        <v>0</v>
      </c>
      <c r="AT25" s="64">
        <v>0</v>
      </c>
      <c r="AU25" s="62">
        <v>1</v>
      </c>
      <c r="AV25" s="63">
        <v>0</v>
      </c>
      <c r="AW25" s="63">
        <v>0</v>
      </c>
      <c r="AX25" s="63">
        <v>0</v>
      </c>
      <c r="AY25" s="64">
        <v>0</v>
      </c>
      <c r="AZ25" s="62">
        <v>1</v>
      </c>
      <c r="BA25" s="63">
        <v>0</v>
      </c>
      <c r="BB25" s="63">
        <v>0</v>
      </c>
      <c r="BC25" s="63">
        <v>0</v>
      </c>
      <c r="BD25" s="64">
        <v>0</v>
      </c>
      <c r="BE25" s="62">
        <v>1</v>
      </c>
      <c r="BF25" s="63">
        <v>0</v>
      </c>
      <c r="BG25" s="63">
        <v>0</v>
      </c>
      <c r="BH25" s="63">
        <v>0</v>
      </c>
      <c r="BI25" s="64">
        <v>0</v>
      </c>
      <c r="BJ25" s="62">
        <v>1</v>
      </c>
      <c r="BK25" s="63">
        <v>0</v>
      </c>
      <c r="BL25" s="63">
        <v>0</v>
      </c>
      <c r="BM25" s="63">
        <v>0</v>
      </c>
      <c r="BN25" s="64">
        <v>0</v>
      </c>
      <c r="BO25" s="62">
        <v>1</v>
      </c>
      <c r="BP25" s="63">
        <v>0</v>
      </c>
      <c r="BQ25" s="63">
        <v>0</v>
      </c>
      <c r="BR25" s="63">
        <v>0</v>
      </c>
      <c r="BS25" s="64">
        <v>0</v>
      </c>
      <c r="BT25" s="62">
        <v>1</v>
      </c>
      <c r="BU25" s="63">
        <v>0</v>
      </c>
      <c r="BV25" s="63">
        <v>0</v>
      </c>
      <c r="BW25" s="63">
        <v>0</v>
      </c>
      <c r="BX25" s="64">
        <v>0</v>
      </c>
      <c r="BY25" s="62">
        <v>1</v>
      </c>
      <c r="BZ25" s="63">
        <v>0</v>
      </c>
      <c r="CA25" s="63">
        <v>0</v>
      </c>
      <c r="CB25" s="63">
        <v>0</v>
      </c>
      <c r="CC25" s="64">
        <v>0</v>
      </c>
      <c r="CD25" s="62">
        <v>1</v>
      </c>
      <c r="CE25" s="63">
        <v>0</v>
      </c>
      <c r="CF25" s="63">
        <v>0</v>
      </c>
      <c r="CG25" s="63">
        <v>0</v>
      </c>
      <c r="CH25" s="64">
        <v>0</v>
      </c>
      <c r="CI25" s="62">
        <v>1</v>
      </c>
      <c r="CJ25" s="63">
        <v>0</v>
      </c>
      <c r="CK25" s="63">
        <v>0</v>
      </c>
      <c r="CL25" s="63">
        <v>0</v>
      </c>
      <c r="CM25" s="64">
        <v>0</v>
      </c>
      <c r="CN25" s="62">
        <v>1</v>
      </c>
      <c r="CO25" s="63">
        <v>0</v>
      </c>
      <c r="CP25" s="63">
        <v>0</v>
      </c>
      <c r="CQ25" s="63">
        <v>0</v>
      </c>
      <c r="CR25" s="64">
        <v>0</v>
      </c>
      <c r="CS25" s="62">
        <v>1</v>
      </c>
      <c r="CT25" s="63">
        <v>0</v>
      </c>
      <c r="CU25" s="63">
        <v>0</v>
      </c>
      <c r="CV25" s="63">
        <v>0</v>
      </c>
      <c r="CW25" s="64">
        <v>0</v>
      </c>
      <c r="CX25" s="62">
        <v>1</v>
      </c>
      <c r="CY25" s="63">
        <v>0</v>
      </c>
      <c r="CZ25" s="63">
        <v>0</v>
      </c>
      <c r="DA25" s="63">
        <v>0</v>
      </c>
      <c r="DB25" s="64">
        <v>0</v>
      </c>
      <c r="DC25" s="62">
        <v>1</v>
      </c>
      <c r="DD25" s="63">
        <v>0</v>
      </c>
      <c r="DE25" s="63">
        <v>0</v>
      </c>
      <c r="DF25" s="63">
        <v>0</v>
      </c>
      <c r="DG25" s="64">
        <v>0</v>
      </c>
      <c r="DH25" s="62">
        <v>1</v>
      </c>
      <c r="DI25" s="63">
        <v>0</v>
      </c>
      <c r="DJ25" s="63">
        <v>0</v>
      </c>
      <c r="DK25" s="63">
        <v>0</v>
      </c>
      <c r="DL25" s="64">
        <v>0</v>
      </c>
      <c r="DM25" s="62">
        <v>1</v>
      </c>
      <c r="DN25" s="63">
        <v>0</v>
      </c>
      <c r="DO25" s="63">
        <v>0</v>
      </c>
      <c r="DP25" s="63">
        <v>0</v>
      </c>
      <c r="DQ25" s="64">
        <v>0</v>
      </c>
      <c r="DR25" s="62">
        <v>1</v>
      </c>
      <c r="DS25" s="63">
        <v>0</v>
      </c>
      <c r="DT25" s="63">
        <v>0</v>
      </c>
      <c r="DU25" s="63">
        <v>0</v>
      </c>
      <c r="DV25" s="64">
        <v>0</v>
      </c>
      <c r="DW25" s="62">
        <v>1</v>
      </c>
      <c r="DX25" s="63">
        <v>0</v>
      </c>
      <c r="DY25" s="63">
        <v>0</v>
      </c>
      <c r="DZ25" s="63">
        <v>0</v>
      </c>
      <c r="EA25" s="64">
        <v>0</v>
      </c>
      <c r="EB25" s="62">
        <v>1</v>
      </c>
      <c r="EC25" s="63">
        <v>0</v>
      </c>
      <c r="ED25" s="63">
        <v>0</v>
      </c>
      <c r="EE25" s="63">
        <v>0</v>
      </c>
      <c r="EF25" s="64">
        <v>0</v>
      </c>
      <c r="EG25" s="62">
        <v>1</v>
      </c>
      <c r="EH25" s="63">
        <v>0</v>
      </c>
      <c r="EI25" s="63">
        <v>0</v>
      </c>
      <c r="EJ25" s="63">
        <v>0</v>
      </c>
      <c r="EK25" s="64">
        <v>0</v>
      </c>
      <c r="EL25" s="62">
        <v>1</v>
      </c>
      <c r="EM25" s="63">
        <v>0</v>
      </c>
      <c r="EN25" s="63">
        <v>0</v>
      </c>
      <c r="EO25" s="63">
        <v>0</v>
      </c>
      <c r="EP25" s="64">
        <v>0</v>
      </c>
      <c r="EQ25" s="62">
        <v>1</v>
      </c>
      <c r="ER25" s="63">
        <v>0</v>
      </c>
      <c r="ES25" s="63">
        <v>0</v>
      </c>
      <c r="ET25" s="63">
        <v>0</v>
      </c>
      <c r="EU25" s="64">
        <v>0</v>
      </c>
      <c r="EV25" s="62">
        <v>1</v>
      </c>
      <c r="EW25" s="63">
        <v>0</v>
      </c>
      <c r="EX25" s="63">
        <v>0</v>
      </c>
      <c r="EY25" s="63">
        <v>0</v>
      </c>
      <c r="EZ25" s="64">
        <v>0</v>
      </c>
      <c r="FA25" s="35">
        <f t="shared" si="5"/>
        <v>0</v>
      </c>
      <c r="FB25" s="48">
        <f t="shared" si="0"/>
        <v>30</v>
      </c>
      <c r="FC25" s="37">
        <f t="shared" si="6"/>
        <v>30</v>
      </c>
      <c r="FD25" s="37">
        <f t="shared" si="1"/>
        <v>0</v>
      </c>
      <c r="FE25" s="37">
        <f t="shared" si="2"/>
        <v>0</v>
      </c>
      <c r="FF25" s="37">
        <f t="shared" si="3"/>
        <v>0</v>
      </c>
      <c r="FG25" s="37">
        <f t="shared" si="4"/>
        <v>6</v>
      </c>
      <c r="FH25" s="49"/>
      <c r="FI25" s="54"/>
      <c r="FJ25" s="51"/>
    </row>
    <row r="26" spans="1:168" ht="15.75" thickBot="1" x14ac:dyDescent="0.3">
      <c r="A26" s="41" t="s">
        <v>13</v>
      </c>
      <c r="B26" s="78">
        <v>22</v>
      </c>
      <c r="C26" s="43" t="s">
        <v>46</v>
      </c>
      <c r="D26" s="44">
        <v>43377960</v>
      </c>
      <c r="E26" s="45">
        <v>43759</v>
      </c>
      <c r="F26" s="46" t="s">
        <v>15</v>
      </c>
      <c r="G26" s="62">
        <v>1</v>
      </c>
      <c r="H26" s="63">
        <v>0</v>
      </c>
      <c r="I26" s="63">
        <v>0</v>
      </c>
      <c r="J26" s="63">
        <v>0</v>
      </c>
      <c r="K26" s="64">
        <v>0</v>
      </c>
      <c r="L26" s="62">
        <v>1</v>
      </c>
      <c r="M26" s="63">
        <v>0</v>
      </c>
      <c r="N26" s="63">
        <v>0</v>
      </c>
      <c r="O26" s="63">
        <v>0</v>
      </c>
      <c r="P26" s="64">
        <v>0</v>
      </c>
      <c r="Q26" s="62">
        <v>1</v>
      </c>
      <c r="R26" s="63">
        <v>0</v>
      </c>
      <c r="S26" s="63">
        <v>0</v>
      </c>
      <c r="T26" s="63">
        <v>0</v>
      </c>
      <c r="U26" s="64">
        <v>0</v>
      </c>
      <c r="V26" s="62">
        <v>1</v>
      </c>
      <c r="W26" s="63">
        <v>0</v>
      </c>
      <c r="X26" s="63">
        <v>0</v>
      </c>
      <c r="Y26" s="63">
        <v>0</v>
      </c>
      <c r="Z26" s="64">
        <v>0</v>
      </c>
      <c r="AA26" s="62">
        <v>1</v>
      </c>
      <c r="AB26" s="63">
        <v>0</v>
      </c>
      <c r="AC26" s="63">
        <v>0</v>
      </c>
      <c r="AD26" s="63">
        <v>0</v>
      </c>
      <c r="AE26" s="64">
        <v>0</v>
      </c>
      <c r="AF26" s="62">
        <v>1</v>
      </c>
      <c r="AG26" s="63">
        <v>0</v>
      </c>
      <c r="AH26" s="63">
        <v>0</v>
      </c>
      <c r="AI26" s="63">
        <v>0</v>
      </c>
      <c r="AJ26" s="64">
        <v>0</v>
      </c>
      <c r="AK26" s="62">
        <v>1</v>
      </c>
      <c r="AL26" s="63">
        <v>0</v>
      </c>
      <c r="AM26" s="63">
        <v>0</v>
      </c>
      <c r="AN26" s="63">
        <v>0</v>
      </c>
      <c r="AO26" s="64">
        <v>0</v>
      </c>
      <c r="AP26" s="62">
        <v>1</v>
      </c>
      <c r="AQ26" s="63">
        <v>0</v>
      </c>
      <c r="AR26" s="63">
        <v>0</v>
      </c>
      <c r="AS26" s="63">
        <v>0</v>
      </c>
      <c r="AT26" s="64">
        <v>0</v>
      </c>
      <c r="AU26" s="62">
        <v>1</v>
      </c>
      <c r="AV26" s="63">
        <v>0</v>
      </c>
      <c r="AW26" s="63">
        <v>0</v>
      </c>
      <c r="AX26" s="63">
        <v>0</v>
      </c>
      <c r="AY26" s="64">
        <v>0</v>
      </c>
      <c r="AZ26" s="62">
        <v>1</v>
      </c>
      <c r="BA26" s="63">
        <v>0</v>
      </c>
      <c r="BB26" s="63">
        <v>0</v>
      </c>
      <c r="BC26" s="63">
        <v>0</v>
      </c>
      <c r="BD26" s="64">
        <v>0</v>
      </c>
      <c r="BE26" s="62">
        <v>1</v>
      </c>
      <c r="BF26" s="63">
        <v>0</v>
      </c>
      <c r="BG26" s="63">
        <v>0</v>
      </c>
      <c r="BH26" s="63">
        <v>0</v>
      </c>
      <c r="BI26" s="64">
        <v>0</v>
      </c>
      <c r="BJ26" s="62">
        <v>1</v>
      </c>
      <c r="BK26" s="63">
        <v>0</v>
      </c>
      <c r="BL26" s="63">
        <v>0</v>
      </c>
      <c r="BM26" s="63">
        <v>0</v>
      </c>
      <c r="BN26" s="64">
        <v>0</v>
      </c>
      <c r="BO26" s="62">
        <v>1</v>
      </c>
      <c r="BP26" s="63">
        <v>0</v>
      </c>
      <c r="BQ26" s="63">
        <v>0</v>
      </c>
      <c r="BR26" s="63">
        <v>0</v>
      </c>
      <c r="BS26" s="64">
        <v>0</v>
      </c>
      <c r="BT26" s="62">
        <v>1</v>
      </c>
      <c r="BU26" s="63">
        <v>0</v>
      </c>
      <c r="BV26" s="63">
        <v>0</v>
      </c>
      <c r="BW26" s="63">
        <v>0</v>
      </c>
      <c r="BX26" s="64">
        <v>0</v>
      </c>
      <c r="BY26" s="62">
        <v>1</v>
      </c>
      <c r="BZ26" s="63">
        <v>0</v>
      </c>
      <c r="CA26" s="63">
        <v>0</v>
      </c>
      <c r="CB26" s="63">
        <v>0</v>
      </c>
      <c r="CC26" s="64">
        <v>0</v>
      </c>
      <c r="CD26" s="62">
        <v>1</v>
      </c>
      <c r="CE26" s="63">
        <v>0</v>
      </c>
      <c r="CF26" s="63">
        <v>0</v>
      </c>
      <c r="CG26" s="63">
        <v>0</v>
      </c>
      <c r="CH26" s="64">
        <v>0</v>
      </c>
      <c r="CI26" s="62">
        <v>1</v>
      </c>
      <c r="CJ26" s="63">
        <v>0</v>
      </c>
      <c r="CK26" s="63">
        <v>0</v>
      </c>
      <c r="CL26" s="63">
        <v>0</v>
      </c>
      <c r="CM26" s="64">
        <v>0</v>
      </c>
      <c r="CN26" s="62">
        <v>1</v>
      </c>
      <c r="CO26" s="63">
        <v>0</v>
      </c>
      <c r="CP26" s="63">
        <v>0</v>
      </c>
      <c r="CQ26" s="63">
        <v>0</v>
      </c>
      <c r="CR26" s="64">
        <v>0</v>
      </c>
      <c r="CS26" s="62">
        <v>1</v>
      </c>
      <c r="CT26" s="63">
        <v>0</v>
      </c>
      <c r="CU26" s="63">
        <v>0</v>
      </c>
      <c r="CV26" s="63">
        <v>0</v>
      </c>
      <c r="CW26" s="64">
        <v>0</v>
      </c>
      <c r="CX26" s="62">
        <v>1</v>
      </c>
      <c r="CY26" s="63">
        <v>0</v>
      </c>
      <c r="CZ26" s="63">
        <v>0</v>
      </c>
      <c r="DA26" s="63">
        <v>0</v>
      </c>
      <c r="DB26" s="64">
        <v>0</v>
      </c>
      <c r="DC26" s="62">
        <v>1</v>
      </c>
      <c r="DD26" s="63">
        <v>0</v>
      </c>
      <c r="DE26" s="63">
        <v>0</v>
      </c>
      <c r="DF26" s="63">
        <v>0</v>
      </c>
      <c r="DG26" s="64">
        <v>0</v>
      </c>
      <c r="DH26" s="62">
        <v>1</v>
      </c>
      <c r="DI26" s="63">
        <v>0</v>
      </c>
      <c r="DJ26" s="63">
        <v>0</v>
      </c>
      <c r="DK26" s="63">
        <v>0</v>
      </c>
      <c r="DL26" s="64">
        <v>0</v>
      </c>
      <c r="DM26" s="62">
        <v>1</v>
      </c>
      <c r="DN26" s="63">
        <v>0</v>
      </c>
      <c r="DO26" s="63">
        <v>0</v>
      </c>
      <c r="DP26" s="63">
        <v>0</v>
      </c>
      <c r="DQ26" s="64">
        <v>0</v>
      </c>
      <c r="DR26" s="62">
        <v>1</v>
      </c>
      <c r="DS26" s="63">
        <v>0</v>
      </c>
      <c r="DT26" s="63">
        <v>0</v>
      </c>
      <c r="DU26" s="63">
        <v>0</v>
      </c>
      <c r="DV26" s="64">
        <v>6</v>
      </c>
      <c r="DW26" s="62">
        <v>1</v>
      </c>
      <c r="DX26" s="63">
        <v>0</v>
      </c>
      <c r="DY26" s="63">
        <v>0</v>
      </c>
      <c r="DZ26" s="63">
        <v>0</v>
      </c>
      <c r="EA26" s="64">
        <v>6</v>
      </c>
      <c r="EB26" s="62">
        <v>1</v>
      </c>
      <c r="EC26" s="63">
        <v>0</v>
      </c>
      <c r="ED26" s="63">
        <v>0</v>
      </c>
      <c r="EE26" s="63">
        <v>0</v>
      </c>
      <c r="EF26" s="64">
        <v>6</v>
      </c>
      <c r="EG26" s="62">
        <v>1</v>
      </c>
      <c r="EH26" s="63">
        <v>0</v>
      </c>
      <c r="EI26" s="63">
        <v>0</v>
      </c>
      <c r="EJ26" s="63">
        <v>0</v>
      </c>
      <c r="EK26" s="64">
        <v>6</v>
      </c>
      <c r="EL26" s="62">
        <v>1</v>
      </c>
      <c r="EM26" s="63">
        <v>0</v>
      </c>
      <c r="EN26" s="63">
        <v>0</v>
      </c>
      <c r="EO26" s="63">
        <v>0</v>
      </c>
      <c r="EP26" s="64">
        <v>6</v>
      </c>
      <c r="EQ26" s="62">
        <v>1</v>
      </c>
      <c r="ER26" s="63">
        <v>0</v>
      </c>
      <c r="ES26" s="63">
        <v>0</v>
      </c>
      <c r="ET26" s="63">
        <v>0</v>
      </c>
      <c r="EU26" s="64">
        <v>6</v>
      </c>
      <c r="EV26" s="62">
        <v>1</v>
      </c>
      <c r="EW26" s="63">
        <v>0</v>
      </c>
      <c r="EX26" s="63">
        <v>0</v>
      </c>
      <c r="EY26" s="63">
        <v>0</v>
      </c>
      <c r="EZ26" s="64">
        <v>0</v>
      </c>
      <c r="FA26" s="35">
        <f t="shared" si="5"/>
        <v>0</v>
      </c>
      <c r="FB26" s="48">
        <f t="shared" si="0"/>
        <v>30</v>
      </c>
      <c r="FC26" s="37">
        <f t="shared" si="6"/>
        <v>30</v>
      </c>
      <c r="FD26" s="37">
        <f t="shared" si="1"/>
        <v>0</v>
      </c>
      <c r="FE26" s="37">
        <f t="shared" si="2"/>
        <v>0</v>
      </c>
      <c r="FF26" s="37">
        <f t="shared" si="3"/>
        <v>0</v>
      </c>
      <c r="FG26" s="37">
        <f t="shared" si="4"/>
        <v>36</v>
      </c>
      <c r="FH26" s="49"/>
      <c r="FI26" s="54"/>
      <c r="FJ26" s="51"/>
    </row>
    <row r="27" spans="1:168" ht="15.75" thickBot="1" x14ac:dyDescent="0.3">
      <c r="A27" s="41" t="s">
        <v>13</v>
      </c>
      <c r="B27" s="42">
        <v>23</v>
      </c>
      <c r="C27" s="43" t="s">
        <v>47</v>
      </c>
      <c r="D27" s="44">
        <v>80571960</v>
      </c>
      <c r="E27" s="45">
        <v>43771</v>
      </c>
      <c r="F27" s="46" t="s">
        <v>15</v>
      </c>
      <c r="G27" s="62">
        <v>1</v>
      </c>
      <c r="H27" s="63">
        <v>0</v>
      </c>
      <c r="I27" s="63">
        <v>0</v>
      </c>
      <c r="J27" s="63">
        <v>0</v>
      </c>
      <c r="K27" s="64">
        <v>0</v>
      </c>
      <c r="L27" s="62">
        <v>1</v>
      </c>
      <c r="M27" s="63">
        <v>0</v>
      </c>
      <c r="N27" s="63">
        <v>0</v>
      </c>
      <c r="O27" s="63">
        <v>0</v>
      </c>
      <c r="P27" s="64">
        <v>0</v>
      </c>
      <c r="Q27" s="62">
        <v>1</v>
      </c>
      <c r="R27" s="63">
        <v>0</v>
      </c>
      <c r="S27" s="63">
        <v>0</v>
      </c>
      <c r="T27" s="63">
        <v>0</v>
      </c>
      <c r="U27" s="64">
        <v>0</v>
      </c>
      <c r="V27" s="62">
        <v>1</v>
      </c>
      <c r="W27" s="63">
        <v>0</v>
      </c>
      <c r="X27" s="63">
        <v>0</v>
      </c>
      <c r="Y27" s="63">
        <v>0</v>
      </c>
      <c r="Z27" s="64">
        <v>0</v>
      </c>
      <c r="AA27" s="62">
        <v>1</v>
      </c>
      <c r="AB27" s="63">
        <v>0</v>
      </c>
      <c r="AC27" s="63">
        <v>0</v>
      </c>
      <c r="AD27" s="63">
        <v>0</v>
      </c>
      <c r="AE27" s="64">
        <v>0</v>
      </c>
      <c r="AF27" s="62">
        <v>1</v>
      </c>
      <c r="AG27" s="63">
        <v>0</v>
      </c>
      <c r="AH27" s="63">
        <v>0</v>
      </c>
      <c r="AI27" s="63">
        <v>0</v>
      </c>
      <c r="AJ27" s="64">
        <v>0</v>
      </c>
      <c r="AK27" s="62">
        <v>1</v>
      </c>
      <c r="AL27" s="63">
        <v>0</v>
      </c>
      <c r="AM27" s="63">
        <v>0</v>
      </c>
      <c r="AN27" s="63">
        <v>0</v>
      </c>
      <c r="AO27" s="64">
        <v>0</v>
      </c>
      <c r="AP27" s="62">
        <v>1</v>
      </c>
      <c r="AQ27" s="63">
        <v>0</v>
      </c>
      <c r="AR27" s="63">
        <v>0</v>
      </c>
      <c r="AS27" s="63">
        <v>0</v>
      </c>
      <c r="AT27" s="64">
        <v>0</v>
      </c>
      <c r="AU27" s="62">
        <v>1</v>
      </c>
      <c r="AV27" s="63">
        <v>0</v>
      </c>
      <c r="AW27" s="63">
        <v>0</v>
      </c>
      <c r="AX27" s="63">
        <v>0</v>
      </c>
      <c r="AY27" s="64">
        <v>0</v>
      </c>
      <c r="AZ27" s="62">
        <v>1</v>
      </c>
      <c r="BA27" s="63">
        <v>0</v>
      </c>
      <c r="BB27" s="63">
        <v>0</v>
      </c>
      <c r="BC27" s="63">
        <v>0</v>
      </c>
      <c r="BD27" s="64">
        <v>0</v>
      </c>
      <c r="BE27" s="62">
        <v>1</v>
      </c>
      <c r="BF27" s="63">
        <v>0</v>
      </c>
      <c r="BG27" s="63">
        <v>0</v>
      </c>
      <c r="BH27" s="63">
        <v>0</v>
      </c>
      <c r="BI27" s="64">
        <v>0</v>
      </c>
      <c r="BJ27" s="62">
        <v>1</v>
      </c>
      <c r="BK27" s="63">
        <v>0</v>
      </c>
      <c r="BL27" s="63">
        <v>0</v>
      </c>
      <c r="BM27" s="63">
        <v>0</v>
      </c>
      <c r="BN27" s="64">
        <v>0</v>
      </c>
      <c r="BO27" s="62">
        <v>1</v>
      </c>
      <c r="BP27" s="63">
        <v>0</v>
      </c>
      <c r="BQ27" s="63">
        <v>0</v>
      </c>
      <c r="BR27" s="63">
        <v>0</v>
      </c>
      <c r="BS27" s="64">
        <v>0</v>
      </c>
      <c r="BT27" s="62">
        <v>1</v>
      </c>
      <c r="BU27" s="63">
        <v>0</v>
      </c>
      <c r="BV27" s="63">
        <v>0</v>
      </c>
      <c r="BW27" s="63">
        <v>0</v>
      </c>
      <c r="BX27" s="64">
        <v>0</v>
      </c>
      <c r="BY27" s="62">
        <v>1</v>
      </c>
      <c r="BZ27" s="63">
        <v>0</v>
      </c>
      <c r="CA27" s="63">
        <v>0</v>
      </c>
      <c r="CB27" s="63">
        <v>0</v>
      </c>
      <c r="CC27" s="64">
        <v>0</v>
      </c>
      <c r="CD27" s="62">
        <v>1</v>
      </c>
      <c r="CE27" s="63">
        <v>0</v>
      </c>
      <c r="CF27" s="63">
        <v>0</v>
      </c>
      <c r="CG27" s="63">
        <v>0</v>
      </c>
      <c r="CH27" s="64">
        <v>0</v>
      </c>
      <c r="CI27" s="62">
        <v>1</v>
      </c>
      <c r="CJ27" s="63">
        <v>0</v>
      </c>
      <c r="CK27" s="63">
        <v>0</v>
      </c>
      <c r="CL27" s="63">
        <v>0</v>
      </c>
      <c r="CM27" s="64">
        <v>0</v>
      </c>
      <c r="CN27" s="62">
        <v>1</v>
      </c>
      <c r="CO27" s="63">
        <v>0</v>
      </c>
      <c r="CP27" s="63">
        <v>0</v>
      </c>
      <c r="CQ27" s="63">
        <v>0</v>
      </c>
      <c r="CR27" s="64">
        <v>0</v>
      </c>
      <c r="CS27" s="62">
        <v>1</v>
      </c>
      <c r="CT27" s="63">
        <v>0</v>
      </c>
      <c r="CU27" s="63">
        <v>0</v>
      </c>
      <c r="CV27" s="63">
        <v>0</v>
      </c>
      <c r="CW27" s="64">
        <v>0</v>
      </c>
      <c r="CX27" s="62">
        <v>1</v>
      </c>
      <c r="CY27" s="63">
        <v>0</v>
      </c>
      <c r="CZ27" s="63">
        <v>0</v>
      </c>
      <c r="DA27" s="63">
        <v>0</v>
      </c>
      <c r="DB27" s="64">
        <v>0</v>
      </c>
      <c r="DC27" s="62">
        <v>1</v>
      </c>
      <c r="DD27" s="63">
        <v>0</v>
      </c>
      <c r="DE27" s="63">
        <v>0</v>
      </c>
      <c r="DF27" s="63">
        <v>0</v>
      </c>
      <c r="DG27" s="64">
        <v>0</v>
      </c>
      <c r="DH27" s="62">
        <v>1</v>
      </c>
      <c r="DI27" s="63">
        <v>0</v>
      </c>
      <c r="DJ27" s="63">
        <v>0</v>
      </c>
      <c r="DK27" s="63">
        <v>0</v>
      </c>
      <c r="DL27" s="64">
        <v>0</v>
      </c>
      <c r="DM27" s="62">
        <v>1</v>
      </c>
      <c r="DN27" s="63">
        <v>0</v>
      </c>
      <c r="DO27" s="63">
        <v>0</v>
      </c>
      <c r="DP27" s="63">
        <v>0</v>
      </c>
      <c r="DQ27" s="64">
        <v>0</v>
      </c>
      <c r="DR27" s="62">
        <v>1</v>
      </c>
      <c r="DS27" s="63">
        <v>0</v>
      </c>
      <c r="DT27" s="63">
        <v>0</v>
      </c>
      <c r="DU27" s="63">
        <v>0</v>
      </c>
      <c r="DV27" s="64">
        <v>0</v>
      </c>
      <c r="DW27" s="62">
        <v>1</v>
      </c>
      <c r="DX27" s="63">
        <v>0</v>
      </c>
      <c r="DY27" s="63">
        <v>0</v>
      </c>
      <c r="DZ27" s="63">
        <v>0</v>
      </c>
      <c r="EA27" s="64">
        <v>0</v>
      </c>
      <c r="EB27" s="62">
        <v>1</v>
      </c>
      <c r="EC27" s="63">
        <v>0</v>
      </c>
      <c r="ED27" s="63">
        <v>0</v>
      </c>
      <c r="EE27" s="63">
        <v>0</v>
      </c>
      <c r="EF27" s="64">
        <v>0</v>
      </c>
      <c r="EG27" s="62">
        <v>1</v>
      </c>
      <c r="EH27" s="63">
        <v>0</v>
      </c>
      <c r="EI27" s="63">
        <v>0</v>
      </c>
      <c r="EJ27" s="63">
        <v>0</v>
      </c>
      <c r="EK27" s="64">
        <v>0</v>
      </c>
      <c r="EL27" s="62">
        <v>1</v>
      </c>
      <c r="EM27" s="63">
        <v>0</v>
      </c>
      <c r="EN27" s="63">
        <v>0</v>
      </c>
      <c r="EO27" s="63">
        <v>0</v>
      </c>
      <c r="EP27" s="64">
        <v>0</v>
      </c>
      <c r="EQ27" s="62">
        <v>1</v>
      </c>
      <c r="ER27" s="63">
        <v>0</v>
      </c>
      <c r="ES27" s="63">
        <v>0</v>
      </c>
      <c r="ET27" s="63">
        <v>0</v>
      </c>
      <c r="EU27" s="64">
        <v>0</v>
      </c>
      <c r="EV27" s="62">
        <v>1</v>
      </c>
      <c r="EW27" s="63">
        <v>0</v>
      </c>
      <c r="EX27" s="63">
        <v>0</v>
      </c>
      <c r="EY27" s="63">
        <v>0</v>
      </c>
      <c r="EZ27" s="64">
        <v>0</v>
      </c>
      <c r="FA27" s="35">
        <f t="shared" si="5"/>
        <v>0</v>
      </c>
      <c r="FB27" s="48">
        <f t="shared" si="0"/>
        <v>30</v>
      </c>
      <c r="FC27" s="37">
        <f t="shared" si="6"/>
        <v>30</v>
      </c>
      <c r="FD27" s="37">
        <f t="shared" si="1"/>
        <v>0</v>
      </c>
      <c r="FE27" s="37">
        <f t="shared" si="2"/>
        <v>0</v>
      </c>
      <c r="FF27" s="37">
        <f t="shared" si="3"/>
        <v>0</v>
      </c>
      <c r="FG27" s="37">
        <f t="shared" si="4"/>
        <v>0</v>
      </c>
      <c r="FH27" s="49"/>
      <c r="FI27" s="54"/>
      <c r="FJ27" s="51"/>
    </row>
    <row r="28" spans="1:168" ht="15.75" thickBot="1" x14ac:dyDescent="0.3">
      <c r="A28" s="88" t="s">
        <v>13</v>
      </c>
      <c r="B28" s="81">
        <v>24</v>
      </c>
      <c r="C28" s="86" t="s">
        <v>48</v>
      </c>
      <c r="D28" s="87">
        <v>46507146</v>
      </c>
      <c r="E28" s="83">
        <v>43617</v>
      </c>
      <c r="F28" s="84" t="s">
        <v>15</v>
      </c>
      <c r="G28" s="75">
        <v>1</v>
      </c>
      <c r="H28" s="76">
        <v>0</v>
      </c>
      <c r="I28" s="76">
        <v>0</v>
      </c>
      <c r="J28" s="76">
        <v>0</v>
      </c>
      <c r="K28" s="77">
        <v>0</v>
      </c>
      <c r="L28" s="75">
        <v>1</v>
      </c>
      <c r="M28" s="76">
        <v>0</v>
      </c>
      <c r="N28" s="76">
        <v>0</v>
      </c>
      <c r="O28" s="76">
        <v>0</v>
      </c>
      <c r="P28" s="77">
        <v>0</v>
      </c>
      <c r="Q28" s="75">
        <v>1</v>
      </c>
      <c r="R28" s="76">
        <v>0</v>
      </c>
      <c r="S28" s="76">
        <v>0</v>
      </c>
      <c r="T28" s="76">
        <v>0</v>
      </c>
      <c r="U28" s="77">
        <v>0</v>
      </c>
      <c r="V28" s="75">
        <v>1</v>
      </c>
      <c r="W28" s="76">
        <v>0</v>
      </c>
      <c r="X28" s="76">
        <v>0</v>
      </c>
      <c r="Y28" s="76">
        <v>0</v>
      </c>
      <c r="Z28" s="77">
        <v>0</v>
      </c>
      <c r="AA28" s="75">
        <v>1</v>
      </c>
      <c r="AB28" s="76">
        <v>0</v>
      </c>
      <c r="AC28" s="76">
        <v>0</v>
      </c>
      <c r="AD28" s="76">
        <v>0</v>
      </c>
      <c r="AE28" s="77">
        <v>0</v>
      </c>
      <c r="AF28" s="75">
        <v>1</v>
      </c>
      <c r="AG28" s="76">
        <v>0</v>
      </c>
      <c r="AH28" s="76">
        <v>0</v>
      </c>
      <c r="AI28" s="76">
        <v>0</v>
      </c>
      <c r="AJ28" s="77">
        <v>0</v>
      </c>
      <c r="AK28" s="75">
        <v>1</v>
      </c>
      <c r="AL28" s="76">
        <v>0</v>
      </c>
      <c r="AM28" s="76">
        <v>0</v>
      </c>
      <c r="AN28" s="76">
        <v>0</v>
      </c>
      <c r="AO28" s="77">
        <v>0</v>
      </c>
      <c r="AP28" s="75">
        <v>1</v>
      </c>
      <c r="AQ28" s="76">
        <v>0</v>
      </c>
      <c r="AR28" s="76">
        <v>0</v>
      </c>
      <c r="AS28" s="76">
        <v>0</v>
      </c>
      <c r="AT28" s="77">
        <v>0</v>
      </c>
      <c r="AU28" s="75">
        <v>1</v>
      </c>
      <c r="AV28" s="76">
        <v>0</v>
      </c>
      <c r="AW28" s="76">
        <v>0</v>
      </c>
      <c r="AX28" s="76">
        <v>0</v>
      </c>
      <c r="AY28" s="77">
        <v>0</v>
      </c>
      <c r="AZ28" s="75">
        <v>1</v>
      </c>
      <c r="BA28" s="76">
        <v>0</v>
      </c>
      <c r="BB28" s="76">
        <v>0</v>
      </c>
      <c r="BC28" s="76">
        <v>0</v>
      </c>
      <c r="BD28" s="77">
        <v>0</v>
      </c>
      <c r="BE28" s="75">
        <v>1</v>
      </c>
      <c r="BF28" s="76">
        <v>0</v>
      </c>
      <c r="BG28" s="76">
        <v>0</v>
      </c>
      <c r="BH28" s="76">
        <v>0</v>
      </c>
      <c r="BI28" s="77">
        <v>0</v>
      </c>
      <c r="BJ28" s="75">
        <v>1</v>
      </c>
      <c r="BK28" s="76">
        <v>0</v>
      </c>
      <c r="BL28" s="76">
        <v>0</v>
      </c>
      <c r="BM28" s="76">
        <v>0</v>
      </c>
      <c r="BN28" s="77">
        <v>0</v>
      </c>
      <c r="BO28" s="75">
        <v>1</v>
      </c>
      <c r="BP28" s="76">
        <v>0</v>
      </c>
      <c r="BQ28" s="76">
        <v>0</v>
      </c>
      <c r="BR28" s="76">
        <v>0</v>
      </c>
      <c r="BS28" s="77">
        <v>0</v>
      </c>
      <c r="BT28" s="75">
        <v>1</v>
      </c>
      <c r="BU28" s="76">
        <v>0</v>
      </c>
      <c r="BV28" s="76">
        <v>0</v>
      </c>
      <c r="BW28" s="76">
        <v>0</v>
      </c>
      <c r="BX28" s="77">
        <v>0</v>
      </c>
      <c r="BY28" s="75">
        <v>1</v>
      </c>
      <c r="BZ28" s="76">
        <v>0</v>
      </c>
      <c r="CA28" s="76">
        <v>0</v>
      </c>
      <c r="CB28" s="76">
        <v>0</v>
      </c>
      <c r="CC28" s="77">
        <v>0</v>
      </c>
      <c r="CD28" s="75">
        <v>1</v>
      </c>
      <c r="CE28" s="76">
        <v>0</v>
      </c>
      <c r="CF28" s="76">
        <v>0</v>
      </c>
      <c r="CG28" s="76">
        <v>0</v>
      </c>
      <c r="CH28" s="77">
        <v>0</v>
      </c>
      <c r="CI28" s="75">
        <v>1</v>
      </c>
      <c r="CJ28" s="76">
        <v>0</v>
      </c>
      <c r="CK28" s="76">
        <v>0</v>
      </c>
      <c r="CL28" s="76">
        <v>0</v>
      </c>
      <c r="CM28" s="77">
        <v>0</v>
      </c>
      <c r="CN28" s="75">
        <v>1</v>
      </c>
      <c r="CO28" s="76">
        <v>0</v>
      </c>
      <c r="CP28" s="76">
        <v>0</v>
      </c>
      <c r="CQ28" s="76">
        <v>0</v>
      </c>
      <c r="CR28" s="77">
        <v>0</v>
      </c>
      <c r="CS28" s="75">
        <v>1</v>
      </c>
      <c r="CT28" s="76">
        <v>0</v>
      </c>
      <c r="CU28" s="76">
        <v>0</v>
      </c>
      <c r="CV28" s="76">
        <v>0</v>
      </c>
      <c r="CW28" s="77">
        <v>0</v>
      </c>
      <c r="CX28" s="75">
        <v>1</v>
      </c>
      <c r="CY28" s="76">
        <v>0</v>
      </c>
      <c r="CZ28" s="76">
        <v>0</v>
      </c>
      <c r="DA28" s="76">
        <v>0</v>
      </c>
      <c r="DB28" s="77">
        <v>0</v>
      </c>
      <c r="DC28" s="75">
        <v>1</v>
      </c>
      <c r="DD28" s="76">
        <v>0</v>
      </c>
      <c r="DE28" s="76">
        <v>0</v>
      </c>
      <c r="DF28" s="76">
        <v>0</v>
      </c>
      <c r="DG28" s="77">
        <v>0</v>
      </c>
      <c r="DH28" s="75">
        <v>1</v>
      </c>
      <c r="DI28" s="76">
        <v>0</v>
      </c>
      <c r="DJ28" s="76">
        <v>0</v>
      </c>
      <c r="DK28" s="76">
        <v>0</v>
      </c>
      <c r="DL28" s="77">
        <v>0</v>
      </c>
      <c r="DM28" s="75">
        <v>1</v>
      </c>
      <c r="DN28" s="76">
        <v>0</v>
      </c>
      <c r="DO28" s="76">
        <v>0</v>
      </c>
      <c r="DP28" s="76">
        <v>0</v>
      </c>
      <c r="DQ28" s="77">
        <v>0</v>
      </c>
      <c r="DR28" s="75">
        <v>1</v>
      </c>
      <c r="DS28" s="76">
        <v>0</v>
      </c>
      <c r="DT28" s="76">
        <v>0</v>
      </c>
      <c r="DU28" s="76">
        <v>0</v>
      </c>
      <c r="DV28" s="77">
        <v>0</v>
      </c>
      <c r="DW28" s="75">
        <v>1</v>
      </c>
      <c r="DX28" s="76">
        <v>0</v>
      </c>
      <c r="DY28" s="76">
        <v>0</v>
      </c>
      <c r="DZ28" s="76">
        <v>0</v>
      </c>
      <c r="EA28" s="77">
        <v>0</v>
      </c>
      <c r="EB28" s="75">
        <v>1</v>
      </c>
      <c r="EC28" s="76">
        <v>0</v>
      </c>
      <c r="ED28" s="76">
        <v>0</v>
      </c>
      <c r="EE28" s="76">
        <v>0</v>
      </c>
      <c r="EF28" s="77">
        <v>0</v>
      </c>
      <c r="EG28" s="75">
        <v>1</v>
      </c>
      <c r="EH28" s="76">
        <v>0</v>
      </c>
      <c r="EI28" s="76">
        <v>0</v>
      </c>
      <c r="EJ28" s="76">
        <v>0</v>
      </c>
      <c r="EK28" s="77">
        <v>0</v>
      </c>
      <c r="EL28" s="75">
        <v>1</v>
      </c>
      <c r="EM28" s="76">
        <v>0</v>
      </c>
      <c r="EN28" s="76">
        <v>0</v>
      </c>
      <c r="EO28" s="76">
        <v>0</v>
      </c>
      <c r="EP28" s="77">
        <v>0</v>
      </c>
      <c r="EQ28" s="75">
        <v>1</v>
      </c>
      <c r="ER28" s="76">
        <v>0</v>
      </c>
      <c r="ES28" s="76">
        <v>0</v>
      </c>
      <c r="ET28" s="76">
        <v>0</v>
      </c>
      <c r="EU28" s="77">
        <v>0</v>
      </c>
      <c r="EV28" s="75">
        <v>1</v>
      </c>
      <c r="EW28" s="76">
        <v>0</v>
      </c>
      <c r="EX28" s="76">
        <v>0</v>
      </c>
      <c r="EY28" s="76">
        <v>0</v>
      </c>
      <c r="EZ28" s="77">
        <v>0</v>
      </c>
      <c r="FA28" s="89">
        <f t="shared" si="5"/>
        <v>0</v>
      </c>
      <c r="FB28" s="90">
        <f t="shared" si="0"/>
        <v>30</v>
      </c>
      <c r="FC28" s="90">
        <f t="shared" si="6"/>
        <v>30</v>
      </c>
      <c r="FD28" s="90">
        <f t="shared" si="1"/>
        <v>0</v>
      </c>
      <c r="FE28" s="90">
        <f t="shared" si="2"/>
        <v>0</v>
      </c>
      <c r="FF28" s="90">
        <f t="shared" si="3"/>
        <v>0</v>
      </c>
      <c r="FG28" s="90">
        <f t="shared" si="4"/>
        <v>0</v>
      </c>
      <c r="FH28" s="91"/>
      <c r="FI28" s="92"/>
      <c r="FJ28" s="93"/>
    </row>
    <row r="29" spans="1:168" ht="15.75" thickBot="1" x14ac:dyDescent="0.3">
      <c r="A29" s="41" t="s">
        <v>13</v>
      </c>
      <c r="B29" s="78">
        <v>25</v>
      </c>
      <c r="C29" s="43" t="s">
        <v>49</v>
      </c>
      <c r="D29" s="44">
        <v>73056033</v>
      </c>
      <c r="E29" s="45">
        <v>43617</v>
      </c>
      <c r="F29" s="46" t="s">
        <v>15</v>
      </c>
      <c r="G29" s="62">
        <v>1</v>
      </c>
      <c r="H29" s="63">
        <v>0</v>
      </c>
      <c r="I29" s="63">
        <v>0</v>
      </c>
      <c r="J29" s="63">
        <v>0</v>
      </c>
      <c r="K29" s="64">
        <v>0</v>
      </c>
      <c r="L29" s="62">
        <v>1</v>
      </c>
      <c r="M29" s="63">
        <v>0</v>
      </c>
      <c r="N29" s="63">
        <v>0</v>
      </c>
      <c r="O29" s="63">
        <v>0</v>
      </c>
      <c r="P29" s="64">
        <v>0</v>
      </c>
      <c r="Q29" s="62">
        <v>1</v>
      </c>
      <c r="R29" s="63">
        <v>0</v>
      </c>
      <c r="S29" s="63">
        <v>0</v>
      </c>
      <c r="T29" s="63">
        <v>0</v>
      </c>
      <c r="U29" s="64">
        <v>0</v>
      </c>
      <c r="V29" s="62">
        <v>1</v>
      </c>
      <c r="W29" s="63">
        <v>0</v>
      </c>
      <c r="X29" s="63">
        <v>0</v>
      </c>
      <c r="Y29" s="63">
        <v>0</v>
      </c>
      <c r="Z29" s="64">
        <v>0</v>
      </c>
      <c r="AA29" s="62">
        <v>1</v>
      </c>
      <c r="AB29" s="63">
        <v>0</v>
      </c>
      <c r="AC29" s="63">
        <v>0</v>
      </c>
      <c r="AD29" s="63">
        <v>0</v>
      </c>
      <c r="AE29" s="64">
        <v>0</v>
      </c>
      <c r="AF29" s="62">
        <v>1</v>
      </c>
      <c r="AG29" s="63">
        <v>0</v>
      </c>
      <c r="AH29" s="63">
        <v>0</v>
      </c>
      <c r="AI29" s="63">
        <v>0</v>
      </c>
      <c r="AJ29" s="64">
        <v>0</v>
      </c>
      <c r="AK29" s="62">
        <v>1</v>
      </c>
      <c r="AL29" s="63">
        <v>0</v>
      </c>
      <c r="AM29" s="63">
        <v>0</v>
      </c>
      <c r="AN29" s="63">
        <v>0</v>
      </c>
      <c r="AO29" s="64">
        <v>0</v>
      </c>
      <c r="AP29" s="62">
        <v>1</v>
      </c>
      <c r="AQ29" s="63">
        <v>0</v>
      </c>
      <c r="AR29" s="63">
        <v>0</v>
      </c>
      <c r="AS29" s="63">
        <v>0</v>
      </c>
      <c r="AT29" s="64">
        <v>0</v>
      </c>
      <c r="AU29" s="62">
        <v>1</v>
      </c>
      <c r="AV29" s="63">
        <v>0</v>
      </c>
      <c r="AW29" s="63">
        <v>0</v>
      </c>
      <c r="AX29" s="63">
        <v>0</v>
      </c>
      <c r="AY29" s="64">
        <v>0</v>
      </c>
      <c r="AZ29" s="62">
        <v>1</v>
      </c>
      <c r="BA29" s="63">
        <v>0</v>
      </c>
      <c r="BB29" s="63">
        <v>0</v>
      </c>
      <c r="BC29" s="63">
        <v>0</v>
      </c>
      <c r="BD29" s="64">
        <v>0</v>
      </c>
      <c r="BE29" s="62">
        <v>1</v>
      </c>
      <c r="BF29" s="63">
        <v>0</v>
      </c>
      <c r="BG29" s="63">
        <v>0</v>
      </c>
      <c r="BH29" s="63">
        <v>0</v>
      </c>
      <c r="BI29" s="64">
        <v>0</v>
      </c>
      <c r="BJ29" s="62">
        <v>1</v>
      </c>
      <c r="BK29" s="63">
        <v>0</v>
      </c>
      <c r="BL29" s="63">
        <v>0</v>
      </c>
      <c r="BM29" s="63">
        <v>0</v>
      </c>
      <c r="BN29" s="64">
        <v>0</v>
      </c>
      <c r="BO29" s="62">
        <v>1</v>
      </c>
      <c r="BP29" s="63">
        <v>0</v>
      </c>
      <c r="BQ29" s="63">
        <v>0</v>
      </c>
      <c r="BR29" s="63">
        <v>0</v>
      </c>
      <c r="BS29" s="64">
        <v>0</v>
      </c>
      <c r="BT29" s="62">
        <v>1</v>
      </c>
      <c r="BU29" s="63">
        <v>0</v>
      </c>
      <c r="BV29" s="63">
        <v>0</v>
      </c>
      <c r="BW29" s="63">
        <v>0</v>
      </c>
      <c r="BX29" s="64">
        <v>0</v>
      </c>
      <c r="BY29" s="62">
        <v>1</v>
      </c>
      <c r="BZ29" s="63">
        <v>0</v>
      </c>
      <c r="CA29" s="63">
        <v>0</v>
      </c>
      <c r="CB29" s="63">
        <v>0</v>
      </c>
      <c r="CC29" s="64">
        <v>0</v>
      </c>
      <c r="CD29" s="62">
        <v>1</v>
      </c>
      <c r="CE29" s="63">
        <v>0</v>
      </c>
      <c r="CF29" s="63">
        <v>0</v>
      </c>
      <c r="CG29" s="63">
        <v>0</v>
      </c>
      <c r="CH29" s="64">
        <v>0</v>
      </c>
      <c r="CI29" s="62">
        <v>1</v>
      </c>
      <c r="CJ29" s="63">
        <v>0</v>
      </c>
      <c r="CK29" s="63">
        <v>0</v>
      </c>
      <c r="CL29" s="63">
        <v>0</v>
      </c>
      <c r="CM29" s="64">
        <v>0</v>
      </c>
      <c r="CN29" s="62">
        <v>1</v>
      </c>
      <c r="CO29" s="63">
        <v>0</v>
      </c>
      <c r="CP29" s="63">
        <v>0</v>
      </c>
      <c r="CQ29" s="63">
        <v>0</v>
      </c>
      <c r="CR29" s="64">
        <v>0</v>
      </c>
      <c r="CS29" s="62">
        <v>1</v>
      </c>
      <c r="CT29" s="63">
        <v>0</v>
      </c>
      <c r="CU29" s="63">
        <v>0</v>
      </c>
      <c r="CV29" s="63">
        <v>0</v>
      </c>
      <c r="CW29" s="64">
        <v>0</v>
      </c>
      <c r="CX29" s="62">
        <v>1</v>
      </c>
      <c r="CY29" s="63">
        <v>0</v>
      </c>
      <c r="CZ29" s="63">
        <v>0</v>
      </c>
      <c r="DA29" s="63">
        <v>0</v>
      </c>
      <c r="DB29" s="64">
        <v>0</v>
      </c>
      <c r="DC29" s="62">
        <v>1</v>
      </c>
      <c r="DD29" s="63">
        <v>0</v>
      </c>
      <c r="DE29" s="63">
        <v>0</v>
      </c>
      <c r="DF29" s="63">
        <v>0</v>
      </c>
      <c r="DG29" s="64">
        <v>0</v>
      </c>
      <c r="DH29" s="62">
        <v>1</v>
      </c>
      <c r="DI29" s="63">
        <v>0</v>
      </c>
      <c r="DJ29" s="63">
        <v>0</v>
      </c>
      <c r="DK29" s="63">
        <v>0</v>
      </c>
      <c r="DL29" s="64">
        <v>0</v>
      </c>
      <c r="DM29" s="62">
        <v>1</v>
      </c>
      <c r="DN29" s="63">
        <v>0</v>
      </c>
      <c r="DO29" s="63">
        <v>0</v>
      </c>
      <c r="DP29" s="63">
        <v>0</v>
      </c>
      <c r="DQ29" s="64">
        <v>0</v>
      </c>
      <c r="DR29" s="62">
        <v>1</v>
      </c>
      <c r="DS29" s="63">
        <v>0</v>
      </c>
      <c r="DT29" s="63">
        <v>0</v>
      </c>
      <c r="DU29" s="63">
        <v>0</v>
      </c>
      <c r="DV29" s="64">
        <v>0</v>
      </c>
      <c r="DW29" s="62">
        <v>1</v>
      </c>
      <c r="DX29" s="63">
        <v>0</v>
      </c>
      <c r="DY29" s="63">
        <v>0</v>
      </c>
      <c r="DZ29" s="63">
        <v>0</v>
      </c>
      <c r="EA29" s="64">
        <v>0</v>
      </c>
      <c r="EB29" s="62">
        <v>1</v>
      </c>
      <c r="EC29" s="63">
        <v>0</v>
      </c>
      <c r="ED29" s="63">
        <v>0</v>
      </c>
      <c r="EE29" s="63">
        <v>0</v>
      </c>
      <c r="EF29" s="64">
        <v>0</v>
      </c>
      <c r="EG29" s="62">
        <v>1</v>
      </c>
      <c r="EH29" s="63">
        <v>0</v>
      </c>
      <c r="EI29" s="63">
        <v>0</v>
      </c>
      <c r="EJ29" s="63">
        <v>0</v>
      </c>
      <c r="EK29" s="64">
        <v>0</v>
      </c>
      <c r="EL29" s="62">
        <v>1</v>
      </c>
      <c r="EM29" s="63">
        <v>0</v>
      </c>
      <c r="EN29" s="63">
        <v>0</v>
      </c>
      <c r="EO29" s="63">
        <v>0</v>
      </c>
      <c r="EP29" s="64">
        <v>0</v>
      </c>
      <c r="EQ29" s="62">
        <v>1</v>
      </c>
      <c r="ER29" s="63">
        <v>0</v>
      </c>
      <c r="ES29" s="63">
        <v>0</v>
      </c>
      <c r="ET29" s="63">
        <v>0</v>
      </c>
      <c r="EU29" s="64">
        <v>0</v>
      </c>
      <c r="EV29" s="62">
        <v>1</v>
      </c>
      <c r="EW29" s="63">
        <v>0</v>
      </c>
      <c r="EX29" s="63">
        <v>0</v>
      </c>
      <c r="EY29" s="63">
        <v>0</v>
      </c>
      <c r="EZ29" s="64">
        <v>0</v>
      </c>
      <c r="FA29" s="35">
        <f t="shared" si="5"/>
        <v>0</v>
      </c>
      <c r="FB29" s="48">
        <f t="shared" si="0"/>
        <v>30</v>
      </c>
      <c r="FC29" s="37">
        <f t="shared" si="6"/>
        <v>30</v>
      </c>
      <c r="FD29" s="37">
        <f t="shared" si="1"/>
        <v>0</v>
      </c>
      <c r="FE29" s="37">
        <f t="shared" si="2"/>
        <v>0</v>
      </c>
      <c r="FF29" s="37">
        <f t="shared" si="3"/>
        <v>0</v>
      </c>
      <c r="FG29" s="37">
        <f t="shared" si="4"/>
        <v>0</v>
      </c>
      <c r="FH29" s="49"/>
      <c r="FI29" s="54"/>
      <c r="FJ29" s="51"/>
      <c r="FL29" s="74"/>
    </row>
    <row r="30" spans="1:168" ht="15.75" thickBot="1" x14ac:dyDescent="0.3">
      <c r="A30" s="88" t="s">
        <v>13</v>
      </c>
      <c r="B30" s="42">
        <v>26</v>
      </c>
      <c r="C30" s="86" t="s">
        <v>50</v>
      </c>
      <c r="D30" s="87">
        <v>18128567</v>
      </c>
      <c r="E30" s="83">
        <v>43871</v>
      </c>
      <c r="F30" s="84" t="s">
        <v>15</v>
      </c>
      <c r="G30" s="75">
        <v>1</v>
      </c>
      <c r="H30" s="76">
        <v>0</v>
      </c>
      <c r="I30" s="76">
        <v>0</v>
      </c>
      <c r="J30" s="76">
        <v>0</v>
      </c>
      <c r="K30" s="77">
        <v>6</v>
      </c>
      <c r="L30" s="75">
        <v>1</v>
      </c>
      <c r="M30" s="76">
        <v>0</v>
      </c>
      <c r="N30" s="76">
        <v>0</v>
      </c>
      <c r="O30" s="76">
        <v>0</v>
      </c>
      <c r="P30" s="77">
        <v>0</v>
      </c>
      <c r="Q30" s="75">
        <v>1</v>
      </c>
      <c r="R30" s="76">
        <v>0</v>
      </c>
      <c r="S30" s="76">
        <v>0</v>
      </c>
      <c r="T30" s="76">
        <v>0</v>
      </c>
      <c r="U30" s="77">
        <v>0</v>
      </c>
      <c r="V30" s="75">
        <v>1</v>
      </c>
      <c r="W30" s="76">
        <v>0</v>
      </c>
      <c r="X30" s="76">
        <v>0</v>
      </c>
      <c r="Y30" s="76">
        <v>0</v>
      </c>
      <c r="Z30" s="77">
        <v>0</v>
      </c>
      <c r="AA30" s="75">
        <v>1</v>
      </c>
      <c r="AB30" s="76">
        <v>0</v>
      </c>
      <c r="AC30" s="76">
        <v>0</v>
      </c>
      <c r="AD30" s="76">
        <v>0</v>
      </c>
      <c r="AE30" s="77">
        <v>0</v>
      </c>
      <c r="AF30" s="75">
        <v>1</v>
      </c>
      <c r="AG30" s="76">
        <v>0</v>
      </c>
      <c r="AH30" s="76">
        <v>0</v>
      </c>
      <c r="AI30" s="76">
        <v>0</v>
      </c>
      <c r="AJ30" s="64">
        <v>0</v>
      </c>
      <c r="AK30" s="75">
        <v>1</v>
      </c>
      <c r="AL30" s="76">
        <v>0</v>
      </c>
      <c r="AM30" s="76">
        <v>0</v>
      </c>
      <c r="AN30" s="76">
        <v>0</v>
      </c>
      <c r="AO30" s="77">
        <v>0</v>
      </c>
      <c r="AP30" s="75">
        <v>1</v>
      </c>
      <c r="AQ30" s="76">
        <v>0</v>
      </c>
      <c r="AR30" s="76">
        <v>0</v>
      </c>
      <c r="AS30" s="76">
        <v>0</v>
      </c>
      <c r="AT30" s="77">
        <v>0</v>
      </c>
      <c r="AU30" s="75">
        <v>1</v>
      </c>
      <c r="AV30" s="76">
        <v>0</v>
      </c>
      <c r="AW30" s="76">
        <v>0</v>
      </c>
      <c r="AX30" s="76">
        <v>0</v>
      </c>
      <c r="AY30" s="77">
        <v>0</v>
      </c>
      <c r="AZ30" s="75">
        <v>1</v>
      </c>
      <c r="BA30" s="76">
        <v>0</v>
      </c>
      <c r="BB30" s="76">
        <v>0</v>
      </c>
      <c r="BC30" s="76">
        <v>0</v>
      </c>
      <c r="BD30" s="77">
        <v>0</v>
      </c>
      <c r="BE30" s="75">
        <v>1</v>
      </c>
      <c r="BF30" s="76">
        <v>0</v>
      </c>
      <c r="BG30" s="76">
        <v>0</v>
      </c>
      <c r="BH30" s="76">
        <v>0</v>
      </c>
      <c r="BI30" s="77">
        <v>0</v>
      </c>
      <c r="BJ30" s="75">
        <v>1</v>
      </c>
      <c r="BK30" s="76">
        <v>0</v>
      </c>
      <c r="BL30" s="76">
        <v>0</v>
      </c>
      <c r="BM30" s="76">
        <v>0</v>
      </c>
      <c r="BN30" s="77">
        <v>0</v>
      </c>
      <c r="BO30" s="75">
        <v>1</v>
      </c>
      <c r="BP30" s="76">
        <v>0</v>
      </c>
      <c r="BQ30" s="76">
        <v>0</v>
      </c>
      <c r="BR30" s="76">
        <v>0</v>
      </c>
      <c r="BS30" s="77">
        <v>0</v>
      </c>
      <c r="BT30" s="75">
        <v>1</v>
      </c>
      <c r="BU30" s="76">
        <v>0</v>
      </c>
      <c r="BV30" s="76">
        <v>0</v>
      </c>
      <c r="BW30" s="76">
        <v>0</v>
      </c>
      <c r="BX30" s="77">
        <v>0</v>
      </c>
      <c r="BY30" s="75">
        <v>1</v>
      </c>
      <c r="BZ30" s="76">
        <v>0</v>
      </c>
      <c r="CA30" s="76">
        <v>0</v>
      </c>
      <c r="CB30" s="76">
        <v>0</v>
      </c>
      <c r="CC30" s="77">
        <v>0</v>
      </c>
      <c r="CD30" s="75">
        <v>1</v>
      </c>
      <c r="CE30" s="76">
        <v>0</v>
      </c>
      <c r="CF30" s="76">
        <v>0</v>
      </c>
      <c r="CG30" s="76">
        <v>0</v>
      </c>
      <c r="CH30" s="77">
        <v>0</v>
      </c>
      <c r="CI30" s="75">
        <v>1</v>
      </c>
      <c r="CJ30" s="76">
        <v>0</v>
      </c>
      <c r="CK30" s="76">
        <v>0</v>
      </c>
      <c r="CL30" s="76">
        <v>0</v>
      </c>
      <c r="CM30" s="77">
        <v>0</v>
      </c>
      <c r="CN30" s="75">
        <v>1</v>
      </c>
      <c r="CO30" s="76">
        <v>0</v>
      </c>
      <c r="CP30" s="76">
        <v>0</v>
      </c>
      <c r="CQ30" s="76">
        <v>0</v>
      </c>
      <c r="CR30" s="77">
        <v>0</v>
      </c>
      <c r="CS30" s="75">
        <v>1</v>
      </c>
      <c r="CT30" s="76">
        <v>0</v>
      </c>
      <c r="CU30" s="76">
        <v>0</v>
      </c>
      <c r="CV30" s="76">
        <v>0</v>
      </c>
      <c r="CW30" s="77">
        <v>0</v>
      </c>
      <c r="CX30" s="75">
        <v>1</v>
      </c>
      <c r="CY30" s="76">
        <v>0</v>
      </c>
      <c r="CZ30" s="76">
        <v>0</v>
      </c>
      <c r="DA30" s="76">
        <v>0</v>
      </c>
      <c r="DB30" s="77">
        <v>0</v>
      </c>
      <c r="DC30" s="75">
        <v>1</v>
      </c>
      <c r="DD30" s="76">
        <v>0</v>
      </c>
      <c r="DE30" s="76">
        <v>0</v>
      </c>
      <c r="DF30" s="76">
        <v>0</v>
      </c>
      <c r="DG30" s="77">
        <v>0</v>
      </c>
      <c r="DH30" s="75">
        <v>1</v>
      </c>
      <c r="DI30" s="76">
        <v>0</v>
      </c>
      <c r="DJ30" s="76">
        <v>0</v>
      </c>
      <c r="DK30" s="76">
        <v>0</v>
      </c>
      <c r="DL30" s="77">
        <v>0</v>
      </c>
      <c r="DM30" s="75">
        <v>1</v>
      </c>
      <c r="DN30" s="76">
        <v>0</v>
      </c>
      <c r="DO30" s="76">
        <v>0</v>
      </c>
      <c r="DP30" s="76">
        <v>0</v>
      </c>
      <c r="DQ30" s="77">
        <v>0</v>
      </c>
      <c r="DR30" s="75">
        <v>1</v>
      </c>
      <c r="DS30" s="76">
        <v>0</v>
      </c>
      <c r="DT30" s="76">
        <v>0</v>
      </c>
      <c r="DU30" s="76">
        <v>0</v>
      </c>
      <c r="DV30" s="77">
        <v>0</v>
      </c>
      <c r="DW30" s="75">
        <v>1</v>
      </c>
      <c r="DX30" s="76">
        <v>0</v>
      </c>
      <c r="DY30" s="76">
        <v>0</v>
      </c>
      <c r="DZ30" s="76">
        <v>0</v>
      </c>
      <c r="EA30" s="77">
        <v>0</v>
      </c>
      <c r="EB30" s="75">
        <v>1</v>
      </c>
      <c r="EC30" s="76">
        <v>0</v>
      </c>
      <c r="ED30" s="76">
        <v>0</v>
      </c>
      <c r="EE30" s="76">
        <v>0</v>
      </c>
      <c r="EF30" s="77">
        <v>0</v>
      </c>
      <c r="EG30" s="75">
        <v>1</v>
      </c>
      <c r="EH30" s="76">
        <v>0</v>
      </c>
      <c r="EI30" s="76">
        <v>0</v>
      </c>
      <c r="EJ30" s="76">
        <v>0</v>
      </c>
      <c r="EK30" s="77">
        <v>0</v>
      </c>
      <c r="EL30" s="75">
        <v>1</v>
      </c>
      <c r="EM30" s="76">
        <v>0</v>
      </c>
      <c r="EN30" s="76">
        <v>0</v>
      </c>
      <c r="EO30" s="76">
        <v>0</v>
      </c>
      <c r="EP30" s="77">
        <v>0</v>
      </c>
      <c r="EQ30" s="75">
        <v>1</v>
      </c>
      <c r="ER30" s="76">
        <v>0</v>
      </c>
      <c r="ES30" s="76">
        <v>0</v>
      </c>
      <c r="ET30" s="76">
        <v>0</v>
      </c>
      <c r="EU30" s="77">
        <v>0</v>
      </c>
      <c r="EV30" s="75">
        <v>1</v>
      </c>
      <c r="EW30" s="76">
        <v>0</v>
      </c>
      <c r="EX30" s="76">
        <v>0</v>
      </c>
      <c r="EY30" s="76">
        <v>0</v>
      </c>
      <c r="EZ30" s="77">
        <v>0</v>
      </c>
      <c r="FA30" s="89">
        <f t="shared" si="5"/>
        <v>0</v>
      </c>
      <c r="FB30" s="48">
        <f t="shared" si="0"/>
        <v>30</v>
      </c>
      <c r="FC30" s="90">
        <f t="shared" si="6"/>
        <v>30</v>
      </c>
      <c r="FD30" s="37">
        <f t="shared" si="1"/>
        <v>0</v>
      </c>
      <c r="FE30" s="37">
        <f t="shared" si="2"/>
        <v>0</v>
      </c>
      <c r="FF30" s="37">
        <f t="shared" si="3"/>
        <v>0</v>
      </c>
      <c r="FG30" s="37">
        <f t="shared" si="4"/>
        <v>6</v>
      </c>
      <c r="FH30" s="91"/>
      <c r="FI30" s="92"/>
      <c r="FJ30" s="93"/>
    </row>
    <row r="31" spans="1:168" ht="15.75" thickBot="1" x14ac:dyDescent="0.3">
      <c r="A31" s="41" t="s">
        <v>13</v>
      </c>
      <c r="B31" s="42">
        <v>27</v>
      </c>
      <c r="C31" s="43" t="s">
        <v>51</v>
      </c>
      <c r="D31" s="44">
        <v>42344551</v>
      </c>
      <c r="E31" s="45">
        <v>43771</v>
      </c>
      <c r="F31" s="46" t="s">
        <v>15</v>
      </c>
      <c r="G31" s="62">
        <v>1</v>
      </c>
      <c r="H31" s="63">
        <v>0</v>
      </c>
      <c r="I31" s="63">
        <v>0</v>
      </c>
      <c r="J31" s="63">
        <v>0</v>
      </c>
      <c r="K31" s="64">
        <v>0</v>
      </c>
      <c r="L31" s="62">
        <v>1</v>
      </c>
      <c r="M31" s="63">
        <v>0</v>
      </c>
      <c r="N31" s="63">
        <v>0</v>
      </c>
      <c r="O31" s="63">
        <v>0</v>
      </c>
      <c r="P31" s="64">
        <v>0</v>
      </c>
      <c r="Q31" s="62">
        <v>1</v>
      </c>
      <c r="R31" s="63">
        <v>0</v>
      </c>
      <c r="S31" s="63">
        <v>0</v>
      </c>
      <c r="T31" s="63">
        <v>0</v>
      </c>
      <c r="U31" s="64">
        <v>0</v>
      </c>
      <c r="V31" s="62">
        <v>1</v>
      </c>
      <c r="W31" s="63">
        <v>0</v>
      </c>
      <c r="X31" s="63">
        <v>0</v>
      </c>
      <c r="Y31" s="63">
        <v>0</v>
      </c>
      <c r="Z31" s="64">
        <v>0</v>
      </c>
      <c r="AA31" s="62">
        <v>1</v>
      </c>
      <c r="AB31" s="63">
        <v>0</v>
      </c>
      <c r="AC31" s="63">
        <v>0</v>
      </c>
      <c r="AD31" s="63">
        <v>0</v>
      </c>
      <c r="AE31" s="64">
        <v>0</v>
      </c>
      <c r="AF31" s="62">
        <v>1</v>
      </c>
      <c r="AG31" s="63">
        <v>0</v>
      </c>
      <c r="AH31" s="63">
        <v>0</v>
      </c>
      <c r="AI31" s="63">
        <v>0</v>
      </c>
      <c r="AJ31" s="64">
        <v>0</v>
      </c>
      <c r="AK31" s="62">
        <v>1</v>
      </c>
      <c r="AL31" s="63">
        <v>0</v>
      </c>
      <c r="AM31" s="63">
        <v>0</v>
      </c>
      <c r="AN31" s="63">
        <v>0</v>
      </c>
      <c r="AO31" s="64">
        <v>0</v>
      </c>
      <c r="AP31" s="62">
        <v>1</v>
      </c>
      <c r="AQ31" s="63">
        <v>0</v>
      </c>
      <c r="AR31" s="63">
        <v>0</v>
      </c>
      <c r="AS31" s="63">
        <v>0</v>
      </c>
      <c r="AT31" s="64">
        <v>0</v>
      </c>
      <c r="AU31" s="62">
        <v>1</v>
      </c>
      <c r="AV31" s="63">
        <v>0</v>
      </c>
      <c r="AW31" s="63">
        <v>0</v>
      </c>
      <c r="AX31" s="63">
        <v>0</v>
      </c>
      <c r="AY31" s="64">
        <v>0</v>
      </c>
      <c r="AZ31" s="62">
        <v>1</v>
      </c>
      <c r="BA31" s="63">
        <v>0</v>
      </c>
      <c r="BB31" s="63">
        <v>0</v>
      </c>
      <c r="BC31" s="63">
        <v>0</v>
      </c>
      <c r="BD31" s="64">
        <v>0</v>
      </c>
      <c r="BE31" s="62">
        <v>1</v>
      </c>
      <c r="BF31" s="63">
        <v>0</v>
      </c>
      <c r="BG31" s="63">
        <v>0</v>
      </c>
      <c r="BH31" s="63">
        <v>0</v>
      </c>
      <c r="BI31" s="64">
        <v>0</v>
      </c>
      <c r="BJ31" s="62">
        <v>1</v>
      </c>
      <c r="BK31" s="63">
        <v>0</v>
      </c>
      <c r="BL31" s="63">
        <v>0</v>
      </c>
      <c r="BM31" s="63">
        <v>0</v>
      </c>
      <c r="BN31" s="64">
        <v>0</v>
      </c>
      <c r="BO31" s="62">
        <v>1</v>
      </c>
      <c r="BP31" s="63">
        <v>0</v>
      </c>
      <c r="BQ31" s="63">
        <v>0</v>
      </c>
      <c r="BR31" s="63">
        <v>0</v>
      </c>
      <c r="BS31" s="64">
        <v>0</v>
      </c>
      <c r="BT31" s="62">
        <v>1</v>
      </c>
      <c r="BU31" s="63">
        <v>0</v>
      </c>
      <c r="BV31" s="63">
        <v>0</v>
      </c>
      <c r="BW31" s="63">
        <v>0</v>
      </c>
      <c r="BX31" s="64">
        <v>0</v>
      </c>
      <c r="BY31" s="62">
        <v>1</v>
      </c>
      <c r="BZ31" s="63">
        <v>0</v>
      </c>
      <c r="CA31" s="63">
        <v>0</v>
      </c>
      <c r="CB31" s="63">
        <v>0</v>
      </c>
      <c r="CC31" s="64">
        <v>0</v>
      </c>
      <c r="CD31" s="62">
        <v>1</v>
      </c>
      <c r="CE31" s="63">
        <v>0</v>
      </c>
      <c r="CF31" s="63">
        <v>0</v>
      </c>
      <c r="CG31" s="63">
        <v>0</v>
      </c>
      <c r="CH31" s="64">
        <v>0</v>
      </c>
      <c r="CI31" s="62">
        <v>1</v>
      </c>
      <c r="CJ31" s="63">
        <v>0</v>
      </c>
      <c r="CK31" s="63">
        <v>0</v>
      </c>
      <c r="CL31" s="63">
        <v>0</v>
      </c>
      <c r="CM31" s="64">
        <v>0</v>
      </c>
      <c r="CN31" s="62">
        <v>1</v>
      </c>
      <c r="CO31" s="63">
        <v>0</v>
      </c>
      <c r="CP31" s="63">
        <v>0</v>
      </c>
      <c r="CQ31" s="63">
        <v>0</v>
      </c>
      <c r="CR31" s="64">
        <v>0</v>
      </c>
      <c r="CS31" s="62">
        <v>1</v>
      </c>
      <c r="CT31" s="63">
        <v>0</v>
      </c>
      <c r="CU31" s="63">
        <v>0</v>
      </c>
      <c r="CV31" s="63">
        <v>0</v>
      </c>
      <c r="CW31" s="64">
        <v>0</v>
      </c>
      <c r="CX31" s="62">
        <v>1</v>
      </c>
      <c r="CY31" s="63">
        <v>0</v>
      </c>
      <c r="CZ31" s="63">
        <v>0</v>
      </c>
      <c r="DA31" s="63">
        <v>0</v>
      </c>
      <c r="DB31" s="64">
        <v>0</v>
      </c>
      <c r="DC31" s="62">
        <v>1</v>
      </c>
      <c r="DD31" s="63">
        <v>0</v>
      </c>
      <c r="DE31" s="63">
        <v>0</v>
      </c>
      <c r="DF31" s="63">
        <v>0</v>
      </c>
      <c r="DG31" s="64">
        <v>0</v>
      </c>
      <c r="DH31" s="62">
        <v>1</v>
      </c>
      <c r="DI31" s="63">
        <v>0</v>
      </c>
      <c r="DJ31" s="63">
        <v>0</v>
      </c>
      <c r="DK31" s="63">
        <v>0</v>
      </c>
      <c r="DL31" s="64">
        <v>0</v>
      </c>
      <c r="DM31" s="62">
        <v>1</v>
      </c>
      <c r="DN31" s="63">
        <v>0</v>
      </c>
      <c r="DO31" s="63">
        <v>0</v>
      </c>
      <c r="DP31" s="63">
        <v>0</v>
      </c>
      <c r="DQ31" s="64">
        <v>0</v>
      </c>
      <c r="DR31" s="62">
        <v>1</v>
      </c>
      <c r="DS31" s="63">
        <v>0</v>
      </c>
      <c r="DT31" s="63">
        <v>0</v>
      </c>
      <c r="DU31" s="63">
        <v>0</v>
      </c>
      <c r="DV31" s="64">
        <v>0</v>
      </c>
      <c r="DW31" s="62">
        <v>1</v>
      </c>
      <c r="DX31" s="63">
        <v>0</v>
      </c>
      <c r="DY31" s="63">
        <v>0</v>
      </c>
      <c r="DZ31" s="63">
        <v>0</v>
      </c>
      <c r="EA31" s="64">
        <v>0</v>
      </c>
      <c r="EB31" s="62">
        <v>1</v>
      </c>
      <c r="EC31" s="63">
        <v>0</v>
      </c>
      <c r="ED31" s="63">
        <v>0</v>
      </c>
      <c r="EE31" s="63">
        <v>0</v>
      </c>
      <c r="EF31" s="64">
        <v>0</v>
      </c>
      <c r="EG31" s="62">
        <v>1</v>
      </c>
      <c r="EH31" s="63">
        <v>0</v>
      </c>
      <c r="EI31" s="63">
        <v>0</v>
      </c>
      <c r="EJ31" s="63">
        <v>0</v>
      </c>
      <c r="EK31" s="64">
        <v>0</v>
      </c>
      <c r="EL31" s="62">
        <v>1</v>
      </c>
      <c r="EM31" s="63">
        <v>0</v>
      </c>
      <c r="EN31" s="63">
        <v>0</v>
      </c>
      <c r="EO31" s="63">
        <v>0</v>
      </c>
      <c r="EP31" s="64">
        <v>0</v>
      </c>
      <c r="EQ31" s="62">
        <v>1</v>
      </c>
      <c r="ER31" s="63">
        <v>0</v>
      </c>
      <c r="ES31" s="63">
        <v>0</v>
      </c>
      <c r="ET31" s="63">
        <v>0</v>
      </c>
      <c r="EU31" s="64">
        <v>0</v>
      </c>
      <c r="EV31" s="62">
        <v>1</v>
      </c>
      <c r="EW31" s="63">
        <v>0</v>
      </c>
      <c r="EX31" s="63">
        <v>0</v>
      </c>
      <c r="EY31" s="63">
        <v>0</v>
      </c>
      <c r="EZ31" s="64">
        <v>0</v>
      </c>
      <c r="FA31" s="35">
        <f t="shared" si="5"/>
        <v>0</v>
      </c>
      <c r="FB31" s="48">
        <f t="shared" si="0"/>
        <v>30</v>
      </c>
      <c r="FC31" s="37">
        <f t="shared" si="6"/>
        <v>30</v>
      </c>
      <c r="FD31" s="37">
        <f t="shared" si="1"/>
        <v>0</v>
      </c>
      <c r="FE31" s="37">
        <f t="shared" si="2"/>
        <v>0</v>
      </c>
      <c r="FF31" s="37">
        <f t="shared" si="3"/>
        <v>0</v>
      </c>
      <c r="FG31" s="37">
        <f t="shared" si="4"/>
        <v>0</v>
      </c>
      <c r="FH31" s="49"/>
      <c r="FI31" s="54"/>
      <c r="FJ31" s="51"/>
    </row>
    <row r="32" spans="1:168" ht="15.75" thickBot="1" x14ac:dyDescent="0.3">
      <c r="A32" s="88" t="s">
        <v>13</v>
      </c>
      <c r="B32" s="78">
        <v>28</v>
      </c>
      <c r="C32" s="85" t="s">
        <v>52</v>
      </c>
      <c r="D32" s="81">
        <v>18021784</v>
      </c>
      <c r="E32" s="83">
        <v>43617</v>
      </c>
      <c r="F32" s="84" t="s">
        <v>15</v>
      </c>
      <c r="G32" s="75">
        <v>1</v>
      </c>
      <c r="H32" s="76">
        <v>0</v>
      </c>
      <c r="I32" s="76">
        <v>0</v>
      </c>
      <c r="J32" s="76">
        <v>0</v>
      </c>
      <c r="K32" s="77">
        <v>6</v>
      </c>
      <c r="L32" s="75">
        <v>1</v>
      </c>
      <c r="M32" s="76">
        <v>0</v>
      </c>
      <c r="N32" s="76">
        <v>0</v>
      </c>
      <c r="O32" s="76">
        <v>0</v>
      </c>
      <c r="P32" s="77">
        <v>0</v>
      </c>
      <c r="Q32" s="75">
        <v>1</v>
      </c>
      <c r="R32" s="76">
        <v>0</v>
      </c>
      <c r="S32" s="76">
        <v>0</v>
      </c>
      <c r="T32" s="76">
        <v>0</v>
      </c>
      <c r="U32" s="77">
        <v>0</v>
      </c>
      <c r="V32" s="75">
        <v>1</v>
      </c>
      <c r="W32" s="76">
        <v>0</v>
      </c>
      <c r="X32" s="76">
        <v>0</v>
      </c>
      <c r="Y32" s="76">
        <v>0</v>
      </c>
      <c r="Z32" s="77">
        <v>0</v>
      </c>
      <c r="AA32" s="75">
        <v>1</v>
      </c>
      <c r="AB32" s="76">
        <v>0</v>
      </c>
      <c r="AC32" s="76">
        <v>0</v>
      </c>
      <c r="AD32" s="76">
        <v>0</v>
      </c>
      <c r="AE32" s="77">
        <v>0</v>
      </c>
      <c r="AF32" s="75">
        <v>1</v>
      </c>
      <c r="AG32" s="76">
        <v>0</v>
      </c>
      <c r="AH32" s="76">
        <v>0</v>
      </c>
      <c r="AI32" s="76">
        <v>0</v>
      </c>
      <c r="AJ32" s="64">
        <v>0</v>
      </c>
      <c r="AK32" s="75">
        <v>1</v>
      </c>
      <c r="AL32" s="76">
        <v>0</v>
      </c>
      <c r="AM32" s="76">
        <v>0</v>
      </c>
      <c r="AN32" s="76">
        <v>0</v>
      </c>
      <c r="AO32" s="77">
        <v>0</v>
      </c>
      <c r="AP32" s="75">
        <v>1</v>
      </c>
      <c r="AQ32" s="76">
        <v>0</v>
      </c>
      <c r="AR32" s="76">
        <v>0</v>
      </c>
      <c r="AS32" s="76">
        <v>0</v>
      </c>
      <c r="AT32" s="77">
        <v>0</v>
      </c>
      <c r="AU32" s="75">
        <v>1</v>
      </c>
      <c r="AV32" s="76">
        <v>0</v>
      </c>
      <c r="AW32" s="76">
        <v>0</v>
      </c>
      <c r="AX32" s="76">
        <v>0</v>
      </c>
      <c r="AY32" s="77">
        <v>0</v>
      </c>
      <c r="AZ32" s="75">
        <v>1</v>
      </c>
      <c r="BA32" s="76">
        <v>0</v>
      </c>
      <c r="BB32" s="76">
        <v>0</v>
      </c>
      <c r="BC32" s="76">
        <v>0</v>
      </c>
      <c r="BD32" s="77">
        <v>0</v>
      </c>
      <c r="BE32" s="75">
        <v>1</v>
      </c>
      <c r="BF32" s="76">
        <v>0</v>
      </c>
      <c r="BG32" s="76">
        <v>0</v>
      </c>
      <c r="BH32" s="76">
        <v>0</v>
      </c>
      <c r="BI32" s="77">
        <v>0</v>
      </c>
      <c r="BJ32" s="75">
        <v>1</v>
      </c>
      <c r="BK32" s="76">
        <v>0</v>
      </c>
      <c r="BL32" s="76">
        <v>0</v>
      </c>
      <c r="BM32" s="76">
        <v>0</v>
      </c>
      <c r="BN32" s="77">
        <v>0</v>
      </c>
      <c r="BO32" s="75">
        <v>1</v>
      </c>
      <c r="BP32" s="76">
        <v>0</v>
      </c>
      <c r="BQ32" s="76">
        <v>0</v>
      </c>
      <c r="BR32" s="76">
        <v>0</v>
      </c>
      <c r="BS32" s="77">
        <v>0</v>
      </c>
      <c r="BT32" s="75">
        <v>1</v>
      </c>
      <c r="BU32" s="76">
        <v>0</v>
      </c>
      <c r="BV32" s="76">
        <v>0</v>
      </c>
      <c r="BW32" s="76">
        <v>0</v>
      </c>
      <c r="BX32" s="77">
        <v>0</v>
      </c>
      <c r="BY32" s="75">
        <v>1</v>
      </c>
      <c r="BZ32" s="76">
        <v>0</v>
      </c>
      <c r="CA32" s="76">
        <v>0</v>
      </c>
      <c r="CB32" s="76">
        <v>0</v>
      </c>
      <c r="CC32" s="77">
        <v>0</v>
      </c>
      <c r="CD32" s="75">
        <v>1</v>
      </c>
      <c r="CE32" s="76">
        <v>0</v>
      </c>
      <c r="CF32" s="76">
        <v>0</v>
      </c>
      <c r="CG32" s="76">
        <v>0</v>
      </c>
      <c r="CH32" s="77">
        <v>0</v>
      </c>
      <c r="CI32" s="75">
        <v>1</v>
      </c>
      <c r="CJ32" s="76">
        <v>0</v>
      </c>
      <c r="CK32" s="76">
        <v>0</v>
      </c>
      <c r="CL32" s="76">
        <v>0</v>
      </c>
      <c r="CM32" s="77">
        <v>0</v>
      </c>
      <c r="CN32" s="75">
        <v>1</v>
      </c>
      <c r="CO32" s="76">
        <v>0</v>
      </c>
      <c r="CP32" s="76">
        <v>0</v>
      </c>
      <c r="CQ32" s="76">
        <v>0</v>
      </c>
      <c r="CR32" s="77">
        <v>0</v>
      </c>
      <c r="CS32" s="75">
        <v>1</v>
      </c>
      <c r="CT32" s="76">
        <v>0</v>
      </c>
      <c r="CU32" s="76">
        <v>0</v>
      </c>
      <c r="CV32" s="76">
        <v>0</v>
      </c>
      <c r="CW32" s="77">
        <v>0</v>
      </c>
      <c r="CX32" s="75">
        <v>1</v>
      </c>
      <c r="CY32" s="76">
        <v>0</v>
      </c>
      <c r="CZ32" s="76">
        <v>0</v>
      </c>
      <c r="DA32" s="76">
        <v>0</v>
      </c>
      <c r="DB32" s="77">
        <v>0</v>
      </c>
      <c r="DC32" s="75">
        <v>1</v>
      </c>
      <c r="DD32" s="76">
        <v>0</v>
      </c>
      <c r="DE32" s="76">
        <v>0</v>
      </c>
      <c r="DF32" s="76">
        <v>0</v>
      </c>
      <c r="DG32" s="77">
        <v>0</v>
      </c>
      <c r="DH32" s="75">
        <v>1</v>
      </c>
      <c r="DI32" s="76">
        <v>0</v>
      </c>
      <c r="DJ32" s="76">
        <v>0</v>
      </c>
      <c r="DK32" s="76">
        <v>0</v>
      </c>
      <c r="DL32" s="77">
        <v>0</v>
      </c>
      <c r="DM32" s="75">
        <v>1</v>
      </c>
      <c r="DN32" s="76">
        <v>0</v>
      </c>
      <c r="DO32" s="76">
        <v>0</v>
      </c>
      <c r="DP32" s="76">
        <v>0</v>
      </c>
      <c r="DQ32" s="77">
        <v>0</v>
      </c>
      <c r="DR32" s="75">
        <v>1</v>
      </c>
      <c r="DS32" s="76">
        <v>0</v>
      </c>
      <c r="DT32" s="76">
        <v>0</v>
      </c>
      <c r="DU32" s="76">
        <v>0</v>
      </c>
      <c r="DV32" s="77">
        <v>0</v>
      </c>
      <c r="DW32" s="75">
        <v>1</v>
      </c>
      <c r="DX32" s="76">
        <v>0</v>
      </c>
      <c r="DY32" s="76">
        <v>0</v>
      </c>
      <c r="DZ32" s="76">
        <v>0</v>
      </c>
      <c r="EA32" s="77">
        <v>0</v>
      </c>
      <c r="EB32" s="75">
        <v>1</v>
      </c>
      <c r="EC32" s="76">
        <v>0</v>
      </c>
      <c r="ED32" s="76">
        <v>0</v>
      </c>
      <c r="EE32" s="76">
        <v>0</v>
      </c>
      <c r="EF32" s="77">
        <v>0</v>
      </c>
      <c r="EG32" s="75">
        <v>1</v>
      </c>
      <c r="EH32" s="76">
        <v>0</v>
      </c>
      <c r="EI32" s="76">
        <v>0</v>
      </c>
      <c r="EJ32" s="76">
        <v>0</v>
      </c>
      <c r="EK32" s="77">
        <v>0</v>
      </c>
      <c r="EL32" s="75">
        <v>1</v>
      </c>
      <c r="EM32" s="76">
        <v>0</v>
      </c>
      <c r="EN32" s="76">
        <v>0</v>
      </c>
      <c r="EO32" s="76">
        <v>0</v>
      </c>
      <c r="EP32" s="77">
        <v>0</v>
      </c>
      <c r="EQ32" s="75">
        <v>1</v>
      </c>
      <c r="ER32" s="76">
        <v>0</v>
      </c>
      <c r="ES32" s="76">
        <v>0</v>
      </c>
      <c r="ET32" s="76">
        <v>0</v>
      </c>
      <c r="EU32" s="77">
        <v>0</v>
      </c>
      <c r="EV32" s="75">
        <v>1</v>
      </c>
      <c r="EW32" s="76">
        <v>0</v>
      </c>
      <c r="EX32" s="76">
        <v>0</v>
      </c>
      <c r="EY32" s="76">
        <v>0</v>
      </c>
      <c r="EZ32" s="77">
        <v>0</v>
      </c>
      <c r="FA32" s="89">
        <f t="shared" si="5"/>
        <v>0</v>
      </c>
      <c r="FB32" s="48">
        <f t="shared" si="0"/>
        <v>30</v>
      </c>
      <c r="FC32" s="90">
        <f t="shared" si="6"/>
        <v>30</v>
      </c>
      <c r="FD32" s="37">
        <f t="shared" si="1"/>
        <v>0</v>
      </c>
      <c r="FE32" s="37">
        <f t="shared" si="2"/>
        <v>0</v>
      </c>
      <c r="FF32" s="37">
        <f t="shared" si="3"/>
        <v>0</v>
      </c>
      <c r="FG32" s="37">
        <f t="shared" si="4"/>
        <v>6</v>
      </c>
      <c r="FH32" s="91"/>
      <c r="FI32" s="92"/>
      <c r="FJ32" s="93"/>
    </row>
    <row r="33" spans="1:168" ht="15.75" thickBot="1" x14ac:dyDescent="0.3">
      <c r="A33" s="88" t="s">
        <v>32</v>
      </c>
      <c r="B33" s="81">
        <v>29</v>
      </c>
      <c r="C33" s="85" t="s">
        <v>53</v>
      </c>
      <c r="D33" s="81">
        <v>48301339</v>
      </c>
      <c r="E33" s="83">
        <v>43617</v>
      </c>
      <c r="F33" s="84" t="s">
        <v>15</v>
      </c>
      <c r="G33" s="75">
        <v>1</v>
      </c>
      <c r="H33" s="76">
        <v>0</v>
      </c>
      <c r="I33" s="76">
        <v>0</v>
      </c>
      <c r="J33" s="76">
        <v>0</v>
      </c>
      <c r="K33" s="77">
        <v>0</v>
      </c>
      <c r="L33" s="75">
        <v>1</v>
      </c>
      <c r="M33" s="76">
        <v>0</v>
      </c>
      <c r="N33" s="76">
        <v>0</v>
      </c>
      <c r="O33" s="76">
        <v>0</v>
      </c>
      <c r="P33" s="77">
        <v>0</v>
      </c>
      <c r="Q33" s="75">
        <v>1</v>
      </c>
      <c r="R33" s="76">
        <v>2</v>
      </c>
      <c r="S33" s="76">
        <v>3</v>
      </c>
      <c r="T33" s="76">
        <v>0</v>
      </c>
      <c r="U33" s="77">
        <v>7</v>
      </c>
      <c r="V33" s="75">
        <v>1</v>
      </c>
      <c r="W33" s="76">
        <v>2</v>
      </c>
      <c r="X33" s="76">
        <v>3</v>
      </c>
      <c r="Y33" s="76">
        <v>0</v>
      </c>
      <c r="Z33" s="77">
        <v>7</v>
      </c>
      <c r="AA33" s="75">
        <v>1</v>
      </c>
      <c r="AB33" s="76">
        <v>2</v>
      </c>
      <c r="AC33" s="76">
        <v>3</v>
      </c>
      <c r="AD33" s="76">
        <v>0</v>
      </c>
      <c r="AE33" s="77">
        <v>7</v>
      </c>
      <c r="AF33" s="75">
        <v>1</v>
      </c>
      <c r="AG33" s="76">
        <v>2</v>
      </c>
      <c r="AH33" s="76">
        <v>3</v>
      </c>
      <c r="AI33" s="76">
        <v>0</v>
      </c>
      <c r="AJ33" s="77">
        <v>7</v>
      </c>
      <c r="AK33" s="75">
        <v>1</v>
      </c>
      <c r="AL33" s="76">
        <v>0</v>
      </c>
      <c r="AM33" s="76">
        <v>0</v>
      </c>
      <c r="AN33" s="76">
        <v>0</v>
      </c>
      <c r="AO33" s="77">
        <v>0</v>
      </c>
      <c r="AP33" s="75">
        <v>1</v>
      </c>
      <c r="AQ33" s="76">
        <v>0</v>
      </c>
      <c r="AR33" s="76">
        <v>0</v>
      </c>
      <c r="AS33" s="76">
        <v>0</v>
      </c>
      <c r="AT33" s="77">
        <v>0</v>
      </c>
      <c r="AU33" s="75">
        <v>1</v>
      </c>
      <c r="AV33" s="76">
        <v>0</v>
      </c>
      <c r="AW33" s="76">
        <v>0</v>
      </c>
      <c r="AX33" s="76">
        <v>0</v>
      </c>
      <c r="AY33" s="77">
        <v>0</v>
      </c>
      <c r="AZ33" s="75">
        <v>1</v>
      </c>
      <c r="BA33" s="76">
        <v>2</v>
      </c>
      <c r="BB33" s="76">
        <v>3</v>
      </c>
      <c r="BC33" s="76">
        <v>0</v>
      </c>
      <c r="BD33" s="77">
        <v>6</v>
      </c>
      <c r="BE33" s="75">
        <v>1</v>
      </c>
      <c r="BF33" s="76">
        <v>2</v>
      </c>
      <c r="BG33" s="76">
        <v>3</v>
      </c>
      <c r="BH33" s="76">
        <v>0</v>
      </c>
      <c r="BI33" s="77">
        <v>6</v>
      </c>
      <c r="BJ33" s="75">
        <v>1</v>
      </c>
      <c r="BK33" s="76">
        <v>2</v>
      </c>
      <c r="BL33" s="76">
        <v>3</v>
      </c>
      <c r="BM33" s="76">
        <v>0</v>
      </c>
      <c r="BN33" s="77">
        <v>6</v>
      </c>
      <c r="BO33" s="75">
        <v>1</v>
      </c>
      <c r="BP33" s="76">
        <v>2</v>
      </c>
      <c r="BQ33" s="76">
        <v>3</v>
      </c>
      <c r="BR33" s="76">
        <v>0</v>
      </c>
      <c r="BS33" s="77">
        <v>6</v>
      </c>
      <c r="BT33" s="75">
        <v>1</v>
      </c>
      <c r="BU33" s="76">
        <v>0</v>
      </c>
      <c r="BV33" s="76">
        <v>0</v>
      </c>
      <c r="BW33" s="76">
        <v>0</v>
      </c>
      <c r="BX33" s="77">
        <v>0</v>
      </c>
      <c r="BY33" s="75">
        <v>1</v>
      </c>
      <c r="BZ33" s="76">
        <v>0</v>
      </c>
      <c r="CA33" s="76">
        <v>0</v>
      </c>
      <c r="CB33" s="76">
        <v>0</v>
      </c>
      <c r="CC33" s="77">
        <v>0</v>
      </c>
      <c r="CD33" s="75">
        <v>1</v>
      </c>
      <c r="CE33" s="76">
        <v>0</v>
      </c>
      <c r="CF33" s="76">
        <v>0</v>
      </c>
      <c r="CG33" s="76">
        <v>0</v>
      </c>
      <c r="CH33" s="77">
        <v>0</v>
      </c>
      <c r="CI33" s="75">
        <v>1</v>
      </c>
      <c r="CJ33" s="76">
        <v>2</v>
      </c>
      <c r="CK33" s="76">
        <v>3</v>
      </c>
      <c r="CL33" s="76">
        <v>0</v>
      </c>
      <c r="CM33" s="77">
        <v>6</v>
      </c>
      <c r="CN33" s="75">
        <v>1</v>
      </c>
      <c r="CO33" s="76">
        <v>2</v>
      </c>
      <c r="CP33" s="76">
        <v>3</v>
      </c>
      <c r="CQ33" s="76">
        <v>0</v>
      </c>
      <c r="CR33" s="77">
        <v>6</v>
      </c>
      <c r="CS33" s="75">
        <v>1</v>
      </c>
      <c r="CT33" s="76">
        <v>2</v>
      </c>
      <c r="CU33" s="76">
        <v>3</v>
      </c>
      <c r="CV33" s="76">
        <v>0</v>
      </c>
      <c r="CW33" s="77">
        <v>6</v>
      </c>
      <c r="CX33" s="75">
        <v>1</v>
      </c>
      <c r="CY33" s="76">
        <v>2</v>
      </c>
      <c r="CZ33" s="76">
        <v>3</v>
      </c>
      <c r="DA33" s="76">
        <v>0</v>
      </c>
      <c r="DB33" s="77">
        <v>6</v>
      </c>
      <c r="DC33" s="75">
        <v>1</v>
      </c>
      <c r="DD33" s="76">
        <v>0</v>
      </c>
      <c r="DE33" s="76">
        <v>0</v>
      </c>
      <c r="DF33" s="76">
        <v>0</v>
      </c>
      <c r="DG33" s="77">
        <v>0</v>
      </c>
      <c r="DH33" s="75">
        <v>1</v>
      </c>
      <c r="DI33" s="76">
        <v>0</v>
      </c>
      <c r="DJ33" s="76">
        <v>0</v>
      </c>
      <c r="DK33" s="76">
        <v>0</v>
      </c>
      <c r="DL33" s="77">
        <v>0</v>
      </c>
      <c r="DM33" s="75">
        <v>1</v>
      </c>
      <c r="DN33" s="76">
        <v>0</v>
      </c>
      <c r="DO33" s="76">
        <v>0</v>
      </c>
      <c r="DP33" s="76">
        <v>0</v>
      </c>
      <c r="DQ33" s="77">
        <v>0</v>
      </c>
      <c r="DR33" s="75">
        <v>1</v>
      </c>
      <c r="DS33" s="76">
        <v>2</v>
      </c>
      <c r="DT33" s="76">
        <v>2</v>
      </c>
      <c r="DU33" s="76">
        <v>0</v>
      </c>
      <c r="DV33" s="77">
        <v>5</v>
      </c>
      <c r="DW33" s="75">
        <v>1</v>
      </c>
      <c r="DX33" s="76">
        <v>2</v>
      </c>
      <c r="DY33" s="76">
        <v>2</v>
      </c>
      <c r="DZ33" s="76">
        <v>0</v>
      </c>
      <c r="EA33" s="77">
        <v>5</v>
      </c>
      <c r="EB33" s="75">
        <v>1</v>
      </c>
      <c r="EC33" s="76">
        <v>2</v>
      </c>
      <c r="ED33" s="76">
        <v>2</v>
      </c>
      <c r="EE33" s="76">
        <v>0</v>
      </c>
      <c r="EF33" s="77">
        <v>5</v>
      </c>
      <c r="EG33" s="75">
        <v>1</v>
      </c>
      <c r="EH33" s="76">
        <v>2</v>
      </c>
      <c r="EI33" s="76">
        <v>2</v>
      </c>
      <c r="EJ33" s="76">
        <v>0</v>
      </c>
      <c r="EK33" s="77">
        <v>5</v>
      </c>
      <c r="EL33" s="75">
        <v>1</v>
      </c>
      <c r="EM33" s="76">
        <v>0</v>
      </c>
      <c r="EN33" s="76">
        <v>0</v>
      </c>
      <c r="EO33" s="76">
        <v>0</v>
      </c>
      <c r="EP33" s="77">
        <v>0</v>
      </c>
      <c r="EQ33" s="75">
        <v>1</v>
      </c>
      <c r="ER33" s="76">
        <v>0</v>
      </c>
      <c r="ES33" s="76">
        <v>0</v>
      </c>
      <c r="ET33" s="76">
        <v>0</v>
      </c>
      <c r="EU33" s="77">
        <v>0</v>
      </c>
      <c r="EV33" s="75">
        <v>1</v>
      </c>
      <c r="EW33" s="76">
        <v>0</v>
      </c>
      <c r="EX33" s="76">
        <v>0</v>
      </c>
      <c r="EY33" s="76">
        <v>0</v>
      </c>
      <c r="EZ33" s="77">
        <v>0</v>
      </c>
      <c r="FA33" s="89">
        <f t="shared" si="5"/>
        <v>0</v>
      </c>
      <c r="FB33" s="90">
        <f t="shared" si="0"/>
        <v>30</v>
      </c>
      <c r="FC33" s="90">
        <f t="shared" si="6"/>
        <v>30</v>
      </c>
      <c r="FD33" s="90">
        <f t="shared" si="1"/>
        <v>32</v>
      </c>
      <c r="FE33" s="90">
        <f t="shared" si="2"/>
        <v>44</v>
      </c>
      <c r="FF33" s="90">
        <f t="shared" si="3"/>
        <v>0</v>
      </c>
      <c r="FG33" s="90">
        <f t="shared" si="4"/>
        <v>96</v>
      </c>
      <c r="FH33" s="91"/>
      <c r="FI33" s="92"/>
      <c r="FJ33" s="93"/>
    </row>
    <row r="34" spans="1:168" ht="15.75" thickBot="1" x14ac:dyDescent="0.3">
      <c r="A34" s="41" t="s">
        <v>13</v>
      </c>
      <c r="B34" s="42">
        <v>30</v>
      </c>
      <c r="C34" s="52" t="s">
        <v>54</v>
      </c>
      <c r="D34" s="53">
        <v>18138160</v>
      </c>
      <c r="E34" s="45">
        <v>43617</v>
      </c>
      <c r="F34" s="46" t="s">
        <v>15</v>
      </c>
      <c r="G34" s="62">
        <v>1</v>
      </c>
      <c r="H34" s="63">
        <v>0</v>
      </c>
      <c r="I34" s="63">
        <v>0</v>
      </c>
      <c r="J34" s="63">
        <v>0</v>
      </c>
      <c r="K34" s="64">
        <v>0</v>
      </c>
      <c r="L34" s="62">
        <v>1</v>
      </c>
      <c r="M34" s="63">
        <v>0</v>
      </c>
      <c r="N34" s="63">
        <v>0</v>
      </c>
      <c r="O34" s="63">
        <v>0</v>
      </c>
      <c r="P34" s="64">
        <v>0</v>
      </c>
      <c r="Q34" s="62">
        <v>1</v>
      </c>
      <c r="R34" s="63">
        <v>0</v>
      </c>
      <c r="S34" s="63">
        <v>0</v>
      </c>
      <c r="T34" s="63">
        <v>0</v>
      </c>
      <c r="U34" s="64">
        <v>0</v>
      </c>
      <c r="V34" s="62">
        <v>1</v>
      </c>
      <c r="W34" s="63">
        <v>0</v>
      </c>
      <c r="X34" s="63">
        <v>0</v>
      </c>
      <c r="Y34" s="63">
        <v>0</v>
      </c>
      <c r="Z34" s="64">
        <v>0</v>
      </c>
      <c r="AA34" s="62">
        <v>1</v>
      </c>
      <c r="AB34" s="63">
        <v>0</v>
      </c>
      <c r="AC34" s="63">
        <v>0</v>
      </c>
      <c r="AD34" s="63">
        <v>0</v>
      </c>
      <c r="AE34" s="64">
        <v>0</v>
      </c>
      <c r="AF34" s="62">
        <v>1</v>
      </c>
      <c r="AG34" s="63">
        <v>0</v>
      </c>
      <c r="AH34" s="63">
        <v>0</v>
      </c>
      <c r="AI34" s="63">
        <v>0</v>
      </c>
      <c r="AJ34" s="64">
        <v>0</v>
      </c>
      <c r="AK34" s="62">
        <v>1</v>
      </c>
      <c r="AL34" s="63">
        <v>0</v>
      </c>
      <c r="AM34" s="63">
        <v>0</v>
      </c>
      <c r="AN34" s="63">
        <v>0</v>
      </c>
      <c r="AO34" s="64">
        <v>0</v>
      </c>
      <c r="AP34" s="62">
        <v>1</v>
      </c>
      <c r="AQ34" s="63">
        <v>0</v>
      </c>
      <c r="AR34" s="63">
        <v>0</v>
      </c>
      <c r="AS34" s="63">
        <v>0</v>
      </c>
      <c r="AT34" s="64">
        <v>0</v>
      </c>
      <c r="AU34" s="62">
        <v>1</v>
      </c>
      <c r="AV34" s="63">
        <v>0</v>
      </c>
      <c r="AW34" s="63">
        <v>0</v>
      </c>
      <c r="AX34" s="63">
        <v>0</v>
      </c>
      <c r="AY34" s="64">
        <v>0</v>
      </c>
      <c r="AZ34" s="62">
        <v>1</v>
      </c>
      <c r="BA34" s="63">
        <v>0</v>
      </c>
      <c r="BB34" s="63">
        <v>0</v>
      </c>
      <c r="BC34" s="63">
        <v>0</v>
      </c>
      <c r="BD34" s="64">
        <v>0</v>
      </c>
      <c r="BE34" s="62">
        <v>1</v>
      </c>
      <c r="BF34" s="63">
        <v>0</v>
      </c>
      <c r="BG34" s="63">
        <v>0</v>
      </c>
      <c r="BH34" s="63">
        <v>0</v>
      </c>
      <c r="BI34" s="64">
        <v>0</v>
      </c>
      <c r="BJ34" s="62">
        <v>1</v>
      </c>
      <c r="BK34" s="63">
        <v>0</v>
      </c>
      <c r="BL34" s="63">
        <v>0</v>
      </c>
      <c r="BM34" s="63">
        <v>0</v>
      </c>
      <c r="BN34" s="64">
        <v>0</v>
      </c>
      <c r="BO34" s="62">
        <v>1</v>
      </c>
      <c r="BP34" s="63">
        <v>0</v>
      </c>
      <c r="BQ34" s="63">
        <v>0</v>
      </c>
      <c r="BR34" s="63">
        <v>0</v>
      </c>
      <c r="BS34" s="64">
        <v>0</v>
      </c>
      <c r="BT34" s="62">
        <v>1</v>
      </c>
      <c r="BU34" s="63">
        <v>0</v>
      </c>
      <c r="BV34" s="63">
        <v>0</v>
      </c>
      <c r="BW34" s="63">
        <v>0</v>
      </c>
      <c r="BX34" s="64">
        <v>0</v>
      </c>
      <c r="BY34" s="62">
        <v>1</v>
      </c>
      <c r="BZ34" s="63">
        <v>0</v>
      </c>
      <c r="CA34" s="63">
        <v>0</v>
      </c>
      <c r="CB34" s="63">
        <v>0</v>
      </c>
      <c r="CC34" s="64">
        <v>0</v>
      </c>
      <c r="CD34" s="62">
        <v>1</v>
      </c>
      <c r="CE34" s="63">
        <v>0</v>
      </c>
      <c r="CF34" s="63">
        <v>0</v>
      </c>
      <c r="CG34" s="63">
        <v>0</v>
      </c>
      <c r="CH34" s="64">
        <v>0</v>
      </c>
      <c r="CI34" s="62">
        <v>1</v>
      </c>
      <c r="CJ34" s="63">
        <v>0</v>
      </c>
      <c r="CK34" s="63">
        <v>0</v>
      </c>
      <c r="CL34" s="63">
        <v>0</v>
      </c>
      <c r="CM34" s="64">
        <v>0</v>
      </c>
      <c r="CN34" s="62">
        <v>1</v>
      </c>
      <c r="CO34" s="63">
        <v>0</v>
      </c>
      <c r="CP34" s="63">
        <v>0</v>
      </c>
      <c r="CQ34" s="63">
        <v>0</v>
      </c>
      <c r="CR34" s="64">
        <v>0</v>
      </c>
      <c r="CS34" s="62">
        <v>1</v>
      </c>
      <c r="CT34" s="63">
        <v>0</v>
      </c>
      <c r="CU34" s="63">
        <v>0</v>
      </c>
      <c r="CV34" s="63">
        <v>0</v>
      </c>
      <c r="CW34" s="64">
        <v>0</v>
      </c>
      <c r="CX34" s="62">
        <v>1</v>
      </c>
      <c r="CY34" s="63">
        <v>0</v>
      </c>
      <c r="CZ34" s="63">
        <v>0</v>
      </c>
      <c r="DA34" s="63">
        <v>0</v>
      </c>
      <c r="DB34" s="64">
        <v>0</v>
      </c>
      <c r="DC34" s="62">
        <v>1</v>
      </c>
      <c r="DD34" s="63">
        <v>0</v>
      </c>
      <c r="DE34" s="63">
        <v>0</v>
      </c>
      <c r="DF34" s="63">
        <v>0</v>
      </c>
      <c r="DG34" s="64">
        <v>0</v>
      </c>
      <c r="DH34" s="62">
        <v>1</v>
      </c>
      <c r="DI34" s="63">
        <v>0</v>
      </c>
      <c r="DJ34" s="63">
        <v>0</v>
      </c>
      <c r="DK34" s="63">
        <v>0</v>
      </c>
      <c r="DL34" s="64">
        <v>0</v>
      </c>
      <c r="DM34" s="62">
        <v>1</v>
      </c>
      <c r="DN34" s="63">
        <v>0</v>
      </c>
      <c r="DO34" s="63">
        <v>0</v>
      </c>
      <c r="DP34" s="63">
        <v>0</v>
      </c>
      <c r="DQ34" s="64">
        <v>0</v>
      </c>
      <c r="DR34" s="62">
        <v>1</v>
      </c>
      <c r="DS34" s="63">
        <v>0</v>
      </c>
      <c r="DT34" s="63">
        <v>0</v>
      </c>
      <c r="DU34" s="63">
        <v>0</v>
      </c>
      <c r="DV34" s="64">
        <v>0</v>
      </c>
      <c r="DW34" s="62">
        <v>1</v>
      </c>
      <c r="DX34" s="63">
        <v>0</v>
      </c>
      <c r="DY34" s="63">
        <v>0</v>
      </c>
      <c r="DZ34" s="63">
        <v>0</v>
      </c>
      <c r="EA34" s="64">
        <v>0</v>
      </c>
      <c r="EB34" s="62">
        <v>1</v>
      </c>
      <c r="EC34" s="63">
        <v>0</v>
      </c>
      <c r="ED34" s="63">
        <v>0</v>
      </c>
      <c r="EE34" s="63">
        <v>0</v>
      </c>
      <c r="EF34" s="64">
        <v>0</v>
      </c>
      <c r="EG34" s="62">
        <v>1</v>
      </c>
      <c r="EH34" s="63">
        <v>0</v>
      </c>
      <c r="EI34" s="63">
        <v>0</v>
      </c>
      <c r="EJ34" s="63">
        <v>0</v>
      </c>
      <c r="EK34" s="64">
        <v>0</v>
      </c>
      <c r="EL34" s="62">
        <v>1</v>
      </c>
      <c r="EM34" s="63">
        <v>0</v>
      </c>
      <c r="EN34" s="63">
        <v>0</v>
      </c>
      <c r="EO34" s="63">
        <v>0</v>
      </c>
      <c r="EP34" s="64">
        <v>0</v>
      </c>
      <c r="EQ34" s="62">
        <v>1</v>
      </c>
      <c r="ER34" s="63">
        <v>0</v>
      </c>
      <c r="ES34" s="63">
        <v>0</v>
      </c>
      <c r="ET34" s="63">
        <v>0</v>
      </c>
      <c r="EU34" s="64">
        <v>0</v>
      </c>
      <c r="EV34" s="62">
        <v>1</v>
      </c>
      <c r="EW34" s="63">
        <v>0</v>
      </c>
      <c r="EX34" s="63">
        <v>0</v>
      </c>
      <c r="EY34" s="63">
        <v>0</v>
      </c>
      <c r="EZ34" s="64">
        <v>0</v>
      </c>
      <c r="FA34" s="35">
        <f t="shared" si="5"/>
        <v>0</v>
      </c>
      <c r="FB34" s="48">
        <f t="shared" si="0"/>
        <v>30</v>
      </c>
      <c r="FC34" s="37">
        <f t="shared" si="6"/>
        <v>30</v>
      </c>
      <c r="FD34" s="37">
        <f t="shared" si="1"/>
        <v>0</v>
      </c>
      <c r="FE34" s="37">
        <f t="shared" si="2"/>
        <v>0</v>
      </c>
      <c r="FF34" s="37">
        <f t="shared" si="3"/>
        <v>0</v>
      </c>
      <c r="FG34" s="37">
        <f t="shared" si="4"/>
        <v>0</v>
      </c>
      <c r="FH34" s="49"/>
      <c r="FI34" s="54"/>
      <c r="FJ34" s="51"/>
    </row>
    <row r="35" spans="1:168" ht="15.75" thickBot="1" x14ac:dyDescent="0.3">
      <c r="A35" s="41" t="s">
        <v>13</v>
      </c>
      <c r="B35" s="78">
        <v>31</v>
      </c>
      <c r="C35" s="43" t="s">
        <v>55</v>
      </c>
      <c r="D35" s="44">
        <v>45543716</v>
      </c>
      <c r="E35" s="45">
        <v>43741</v>
      </c>
      <c r="F35" s="46" t="s">
        <v>15</v>
      </c>
      <c r="G35" s="62">
        <v>1</v>
      </c>
      <c r="H35" s="65">
        <v>0</v>
      </c>
      <c r="I35" s="63">
        <v>0</v>
      </c>
      <c r="J35" s="63">
        <v>0</v>
      </c>
      <c r="K35" s="64">
        <v>0</v>
      </c>
      <c r="L35" s="62">
        <v>1</v>
      </c>
      <c r="M35" s="65">
        <v>0</v>
      </c>
      <c r="N35" s="63">
        <v>0</v>
      </c>
      <c r="O35" s="63">
        <v>0</v>
      </c>
      <c r="P35" s="64">
        <v>0</v>
      </c>
      <c r="Q35" s="62">
        <v>1</v>
      </c>
      <c r="R35" s="65">
        <v>0</v>
      </c>
      <c r="S35" s="63">
        <v>0</v>
      </c>
      <c r="T35" s="63">
        <v>0</v>
      </c>
      <c r="U35" s="64">
        <v>0</v>
      </c>
      <c r="V35" s="62">
        <v>1</v>
      </c>
      <c r="W35" s="65">
        <v>0</v>
      </c>
      <c r="X35" s="63">
        <v>0</v>
      </c>
      <c r="Y35" s="63">
        <v>0</v>
      </c>
      <c r="Z35" s="64">
        <v>0</v>
      </c>
      <c r="AA35" s="62">
        <v>1</v>
      </c>
      <c r="AB35" s="65">
        <v>0</v>
      </c>
      <c r="AC35" s="63">
        <v>0</v>
      </c>
      <c r="AD35" s="63">
        <v>0</v>
      </c>
      <c r="AE35" s="64">
        <v>0</v>
      </c>
      <c r="AF35" s="62">
        <v>1</v>
      </c>
      <c r="AG35" s="65">
        <v>0</v>
      </c>
      <c r="AH35" s="63">
        <v>0</v>
      </c>
      <c r="AI35" s="63">
        <v>0</v>
      </c>
      <c r="AJ35" s="64">
        <v>0</v>
      </c>
      <c r="AK35" s="62">
        <v>1</v>
      </c>
      <c r="AL35" s="65">
        <v>0</v>
      </c>
      <c r="AM35" s="63">
        <v>0</v>
      </c>
      <c r="AN35" s="63">
        <v>0</v>
      </c>
      <c r="AO35" s="64">
        <v>0</v>
      </c>
      <c r="AP35" s="62">
        <v>1</v>
      </c>
      <c r="AQ35" s="65">
        <v>0</v>
      </c>
      <c r="AR35" s="63">
        <v>0</v>
      </c>
      <c r="AS35" s="63">
        <v>0</v>
      </c>
      <c r="AT35" s="64">
        <v>0</v>
      </c>
      <c r="AU35" s="62">
        <v>1</v>
      </c>
      <c r="AV35" s="65">
        <v>0</v>
      </c>
      <c r="AW35" s="63">
        <v>0</v>
      </c>
      <c r="AX35" s="63">
        <v>0</v>
      </c>
      <c r="AY35" s="64">
        <v>0</v>
      </c>
      <c r="AZ35" s="62">
        <v>1</v>
      </c>
      <c r="BA35" s="65">
        <v>0</v>
      </c>
      <c r="BB35" s="63">
        <v>0</v>
      </c>
      <c r="BC35" s="63">
        <v>0</v>
      </c>
      <c r="BD35" s="64">
        <v>0</v>
      </c>
      <c r="BE35" s="62">
        <v>1</v>
      </c>
      <c r="BF35" s="65">
        <v>0</v>
      </c>
      <c r="BG35" s="63">
        <v>0</v>
      </c>
      <c r="BH35" s="63">
        <v>0</v>
      </c>
      <c r="BI35" s="64">
        <v>0</v>
      </c>
      <c r="BJ35" s="62">
        <v>1</v>
      </c>
      <c r="BK35" s="65">
        <v>0</v>
      </c>
      <c r="BL35" s="63">
        <v>0</v>
      </c>
      <c r="BM35" s="63">
        <v>0</v>
      </c>
      <c r="BN35" s="64">
        <v>0</v>
      </c>
      <c r="BO35" s="62">
        <v>1</v>
      </c>
      <c r="BP35" s="65">
        <v>0</v>
      </c>
      <c r="BQ35" s="63">
        <v>0</v>
      </c>
      <c r="BR35" s="63">
        <v>0</v>
      </c>
      <c r="BS35" s="64">
        <v>0</v>
      </c>
      <c r="BT35" s="62">
        <v>1</v>
      </c>
      <c r="BU35" s="65">
        <v>0</v>
      </c>
      <c r="BV35" s="63">
        <v>0</v>
      </c>
      <c r="BW35" s="63">
        <v>0</v>
      </c>
      <c r="BX35" s="64">
        <v>0</v>
      </c>
      <c r="BY35" s="62">
        <v>1</v>
      </c>
      <c r="BZ35" s="65">
        <v>0</v>
      </c>
      <c r="CA35" s="63">
        <v>0</v>
      </c>
      <c r="CB35" s="63">
        <v>0</v>
      </c>
      <c r="CC35" s="64">
        <v>0</v>
      </c>
      <c r="CD35" s="62">
        <v>1</v>
      </c>
      <c r="CE35" s="65">
        <v>0</v>
      </c>
      <c r="CF35" s="63">
        <v>0</v>
      </c>
      <c r="CG35" s="63">
        <v>0</v>
      </c>
      <c r="CH35" s="64">
        <v>0</v>
      </c>
      <c r="CI35" s="62">
        <v>1</v>
      </c>
      <c r="CJ35" s="65">
        <v>0</v>
      </c>
      <c r="CK35" s="63">
        <v>0</v>
      </c>
      <c r="CL35" s="63">
        <v>0</v>
      </c>
      <c r="CM35" s="64">
        <v>0</v>
      </c>
      <c r="CN35" s="62">
        <v>1</v>
      </c>
      <c r="CO35" s="65">
        <v>0</v>
      </c>
      <c r="CP35" s="63">
        <v>0</v>
      </c>
      <c r="CQ35" s="63">
        <v>0</v>
      </c>
      <c r="CR35" s="64">
        <v>0</v>
      </c>
      <c r="CS35" s="62">
        <v>1</v>
      </c>
      <c r="CT35" s="65">
        <v>0</v>
      </c>
      <c r="CU35" s="63">
        <v>0</v>
      </c>
      <c r="CV35" s="63">
        <v>0</v>
      </c>
      <c r="CW35" s="64">
        <v>0</v>
      </c>
      <c r="CX35" s="62">
        <v>1</v>
      </c>
      <c r="CY35" s="65">
        <v>0</v>
      </c>
      <c r="CZ35" s="63">
        <v>0</v>
      </c>
      <c r="DA35" s="63">
        <v>0</v>
      </c>
      <c r="DB35" s="64">
        <v>0</v>
      </c>
      <c r="DC35" s="62">
        <v>1</v>
      </c>
      <c r="DD35" s="65">
        <v>0</v>
      </c>
      <c r="DE35" s="63">
        <v>0</v>
      </c>
      <c r="DF35" s="63">
        <v>0</v>
      </c>
      <c r="DG35" s="64">
        <v>0</v>
      </c>
      <c r="DH35" s="62">
        <v>1</v>
      </c>
      <c r="DI35" s="65">
        <v>0</v>
      </c>
      <c r="DJ35" s="63">
        <v>0</v>
      </c>
      <c r="DK35" s="63">
        <v>0</v>
      </c>
      <c r="DL35" s="64">
        <v>0</v>
      </c>
      <c r="DM35" s="62">
        <v>1</v>
      </c>
      <c r="DN35" s="65">
        <v>0</v>
      </c>
      <c r="DO35" s="63">
        <v>0</v>
      </c>
      <c r="DP35" s="63">
        <v>0</v>
      </c>
      <c r="DQ35" s="64">
        <v>0</v>
      </c>
      <c r="DR35" s="62">
        <v>1</v>
      </c>
      <c r="DS35" s="65">
        <v>0</v>
      </c>
      <c r="DT35" s="63">
        <v>0</v>
      </c>
      <c r="DU35" s="63">
        <v>0</v>
      </c>
      <c r="DV35" s="64">
        <v>0</v>
      </c>
      <c r="DW35" s="62">
        <v>1</v>
      </c>
      <c r="DX35" s="65">
        <v>0</v>
      </c>
      <c r="DY35" s="63">
        <v>0</v>
      </c>
      <c r="DZ35" s="63">
        <v>0</v>
      </c>
      <c r="EA35" s="64">
        <v>0</v>
      </c>
      <c r="EB35" s="62">
        <v>1</v>
      </c>
      <c r="EC35" s="65">
        <v>0</v>
      </c>
      <c r="ED35" s="63">
        <v>0</v>
      </c>
      <c r="EE35" s="63">
        <v>0</v>
      </c>
      <c r="EF35" s="64">
        <v>0</v>
      </c>
      <c r="EG35" s="62">
        <v>1</v>
      </c>
      <c r="EH35" s="65">
        <v>0</v>
      </c>
      <c r="EI35" s="63">
        <v>0</v>
      </c>
      <c r="EJ35" s="63">
        <v>0</v>
      </c>
      <c r="EK35" s="64">
        <v>0</v>
      </c>
      <c r="EL35" s="62">
        <v>1</v>
      </c>
      <c r="EM35" s="65">
        <v>0</v>
      </c>
      <c r="EN35" s="63">
        <v>0</v>
      </c>
      <c r="EO35" s="63">
        <v>0</v>
      </c>
      <c r="EP35" s="64">
        <v>0</v>
      </c>
      <c r="EQ35" s="62">
        <v>1</v>
      </c>
      <c r="ER35" s="65">
        <v>0</v>
      </c>
      <c r="ES35" s="63">
        <v>0</v>
      </c>
      <c r="ET35" s="63">
        <v>0</v>
      </c>
      <c r="EU35" s="64">
        <v>0</v>
      </c>
      <c r="EV35" s="62">
        <v>1</v>
      </c>
      <c r="EW35" s="65">
        <v>0</v>
      </c>
      <c r="EX35" s="63">
        <v>0</v>
      </c>
      <c r="EY35" s="63">
        <v>0</v>
      </c>
      <c r="EZ35" s="64">
        <v>0</v>
      </c>
      <c r="FA35" s="35">
        <f t="shared" si="5"/>
        <v>0</v>
      </c>
      <c r="FB35" s="48">
        <f t="shared" si="0"/>
        <v>30</v>
      </c>
      <c r="FC35" s="37">
        <f t="shared" si="6"/>
        <v>30</v>
      </c>
      <c r="FD35" s="37">
        <f t="shared" si="1"/>
        <v>0</v>
      </c>
      <c r="FE35" s="37">
        <f t="shared" si="2"/>
        <v>0</v>
      </c>
      <c r="FF35" s="37">
        <f t="shared" si="3"/>
        <v>0</v>
      </c>
      <c r="FG35" s="37">
        <f t="shared" si="4"/>
        <v>0</v>
      </c>
      <c r="FH35" s="49"/>
      <c r="FI35" s="54"/>
      <c r="FJ35" s="51"/>
    </row>
    <row r="36" spans="1:168" ht="15.75" thickBot="1" x14ac:dyDescent="0.3">
      <c r="A36" s="88" t="s">
        <v>13</v>
      </c>
      <c r="B36" s="42">
        <v>32</v>
      </c>
      <c r="C36" s="86" t="s">
        <v>56</v>
      </c>
      <c r="D36" s="87">
        <v>47036371</v>
      </c>
      <c r="E36" s="83">
        <v>43771</v>
      </c>
      <c r="F36" s="84" t="s">
        <v>15</v>
      </c>
      <c r="G36" s="75">
        <v>1</v>
      </c>
      <c r="H36" s="76">
        <v>0</v>
      </c>
      <c r="I36" s="94">
        <v>0</v>
      </c>
      <c r="J36" s="76">
        <v>0</v>
      </c>
      <c r="K36" s="77">
        <v>0</v>
      </c>
      <c r="L36" s="75">
        <v>1</v>
      </c>
      <c r="M36" s="76">
        <v>0</v>
      </c>
      <c r="N36" s="94">
        <v>0</v>
      </c>
      <c r="O36" s="76">
        <v>0</v>
      </c>
      <c r="P36" s="77">
        <v>0</v>
      </c>
      <c r="Q36" s="75">
        <v>1</v>
      </c>
      <c r="R36" s="76">
        <v>0</v>
      </c>
      <c r="S36" s="94">
        <v>0</v>
      </c>
      <c r="T36" s="76">
        <v>0</v>
      </c>
      <c r="U36" s="77">
        <v>0</v>
      </c>
      <c r="V36" s="75">
        <v>1</v>
      </c>
      <c r="W36" s="76">
        <v>0</v>
      </c>
      <c r="X36" s="94">
        <v>0</v>
      </c>
      <c r="Y36" s="76">
        <v>0</v>
      </c>
      <c r="Z36" s="77">
        <v>0</v>
      </c>
      <c r="AA36" s="75">
        <v>1</v>
      </c>
      <c r="AB36" s="76">
        <v>0</v>
      </c>
      <c r="AC36" s="94">
        <v>0</v>
      </c>
      <c r="AD36" s="76">
        <v>0</v>
      </c>
      <c r="AE36" s="77">
        <v>0</v>
      </c>
      <c r="AF36" s="75">
        <v>1</v>
      </c>
      <c r="AG36" s="76">
        <v>0</v>
      </c>
      <c r="AH36" s="94">
        <v>0</v>
      </c>
      <c r="AI36" s="76">
        <v>0</v>
      </c>
      <c r="AJ36" s="64">
        <v>0</v>
      </c>
      <c r="AK36" s="75">
        <v>1</v>
      </c>
      <c r="AL36" s="76">
        <v>0</v>
      </c>
      <c r="AM36" s="94">
        <v>0</v>
      </c>
      <c r="AN36" s="76">
        <v>0</v>
      </c>
      <c r="AO36" s="77">
        <v>0</v>
      </c>
      <c r="AP36" s="75">
        <v>1</v>
      </c>
      <c r="AQ36" s="76">
        <v>0</v>
      </c>
      <c r="AR36" s="94">
        <v>0</v>
      </c>
      <c r="AS36" s="76">
        <v>0</v>
      </c>
      <c r="AT36" s="77">
        <v>0</v>
      </c>
      <c r="AU36" s="75">
        <v>1</v>
      </c>
      <c r="AV36" s="76">
        <v>0</v>
      </c>
      <c r="AW36" s="94">
        <v>0</v>
      </c>
      <c r="AX36" s="76">
        <v>0</v>
      </c>
      <c r="AY36" s="77">
        <v>0</v>
      </c>
      <c r="AZ36" s="75">
        <v>1</v>
      </c>
      <c r="BA36" s="76">
        <v>0</v>
      </c>
      <c r="BB36" s="94">
        <v>0</v>
      </c>
      <c r="BC36" s="76">
        <v>0</v>
      </c>
      <c r="BD36" s="77">
        <v>0</v>
      </c>
      <c r="BE36" s="75">
        <v>1</v>
      </c>
      <c r="BF36" s="76">
        <v>0</v>
      </c>
      <c r="BG36" s="94">
        <v>0</v>
      </c>
      <c r="BH36" s="76">
        <v>0</v>
      </c>
      <c r="BI36" s="77">
        <v>0</v>
      </c>
      <c r="BJ36" s="75">
        <v>1</v>
      </c>
      <c r="BK36" s="76">
        <v>0</v>
      </c>
      <c r="BL36" s="94">
        <v>0</v>
      </c>
      <c r="BM36" s="76">
        <v>0</v>
      </c>
      <c r="BN36" s="77">
        <v>0</v>
      </c>
      <c r="BO36" s="75">
        <v>1</v>
      </c>
      <c r="BP36" s="76">
        <v>0</v>
      </c>
      <c r="BQ36" s="94">
        <v>0</v>
      </c>
      <c r="BR36" s="76">
        <v>0</v>
      </c>
      <c r="BS36" s="77">
        <v>0</v>
      </c>
      <c r="BT36" s="75">
        <v>1</v>
      </c>
      <c r="BU36" s="76">
        <v>0</v>
      </c>
      <c r="BV36" s="94">
        <v>0</v>
      </c>
      <c r="BW36" s="76">
        <v>0</v>
      </c>
      <c r="BX36" s="77">
        <v>0</v>
      </c>
      <c r="BY36" s="75">
        <v>1</v>
      </c>
      <c r="BZ36" s="76">
        <v>0</v>
      </c>
      <c r="CA36" s="94">
        <v>0</v>
      </c>
      <c r="CB36" s="76">
        <v>0</v>
      </c>
      <c r="CC36" s="77">
        <v>0</v>
      </c>
      <c r="CD36" s="75">
        <v>1</v>
      </c>
      <c r="CE36" s="76">
        <v>0</v>
      </c>
      <c r="CF36" s="94">
        <v>0</v>
      </c>
      <c r="CG36" s="76">
        <v>0</v>
      </c>
      <c r="CH36" s="77">
        <v>0</v>
      </c>
      <c r="CI36" s="75">
        <v>1</v>
      </c>
      <c r="CJ36" s="76">
        <v>0</v>
      </c>
      <c r="CK36" s="94">
        <v>0</v>
      </c>
      <c r="CL36" s="76">
        <v>0</v>
      </c>
      <c r="CM36" s="77">
        <v>0</v>
      </c>
      <c r="CN36" s="75">
        <v>1</v>
      </c>
      <c r="CO36" s="76">
        <v>0</v>
      </c>
      <c r="CP36" s="94">
        <v>0</v>
      </c>
      <c r="CQ36" s="76">
        <v>0</v>
      </c>
      <c r="CR36" s="77">
        <v>0</v>
      </c>
      <c r="CS36" s="75">
        <v>1</v>
      </c>
      <c r="CT36" s="76">
        <v>0</v>
      </c>
      <c r="CU36" s="94">
        <v>0</v>
      </c>
      <c r="CV36" s="76">
        <v>0</v>
      </c>
      <c r="CW36" s="77">
        <v>0</v>
      </c>
      <c r="CX36" s="75">
        <v>1</v>
      </c>
      <c r="CY36" s="76">
        <v>0</v>
      </c>
      <c r="CZ36" s="94">
        <v>0</v>
      </c>
      <c r="DA36" s="76">
        <v>0</v>
      </c>
      <c r="DB36" s="77">
        <v>0</v>
      </c>
      <c r="DC36" s="75">
        <v>1</v>
      </c>
      <c r="DD36" s="76">
        <v>0</v>
      </c>
      <c r="DE36" s="94">
        <v>0</v>
      </c>
      <c r="DF36" s="76">
        <v>0</v>
      </c>
      <c r="DG36" s="77">
        <v>0</v>
      </c>
      <c r="DH36" s="75">
        <v>1</v>
      </c>
      <c r="DI36" s="76">
        <v>0</v>
      </c>
      <c r="DJ36" s="94">
        <v>0</v>
      </c>
      <c r="DK36" s="76">
        <v>0</v>
      </c>
      <c r="DL36" s="77">
        <v>0</v>
      </c>
      <c r="DM36" s="75">
        <v>1</v>
      </c>
      <c r="DN36" s="76">
        <v>0</v>
      </c>
      <c r="DO36" s="94">
        <v>0</v>
      </c>
      <c r="DP36" s="76">
        <v>0</v>
      </c>
      <c r="DQ36" s="77">
        <v>0</v>
      </c>
      <c r="DR36" s="75">
        <v>1</v>
      </c>
      <c r="DS36" s="76">
        <v>0</v>
      </c>
      <c r="DT36" s="94">
        <v>0</v>
      </c>
      <c r="DU36" s="76">
        <v>0</v>
      </c>
      <c r="DV36" s="77">
        <v>0</v>
      </c>
      <c r="DW36" s="75">
        <v>1</v>
      </c>
      <c r="DX36" s="76">
        <v>0</v>
      </c>
      <c r="DY36" s="94">
        <v>0</v>
      </c>
      <c r="DZ36" s="76">
        <v>0</v>
      </c>
      <c r="EA36" s="77">
        <v>0</v>
      </c>
      <c r="EB36" s="75">
        <v>1</v>
      </c>
      <c r="EC36" s="76">
        <v>0</v>
      </c>
      <c r="ED36" s="94">
        <v>0</v>
      </c>
      <c r="EE36" s="76">
        <v>0</v>
      </c>
      <c r="EF36" s="77">
        <v>0</v>
      </c>
      <c r="EG36" s="75">
        <v>1</v>
      </c>
      <c r="EH36" s="76">
        <v>0</v>
      </c>
      <c r="EI36" s="94">
        <v>0</v>
      </c>
      <c r="EJ36" s="76">
        <v>0</v>
      </c>
      <c r="EK36" s="77">
        <v>0</v>
      </c>
      <c r="EL36" s="75">
        <v>1</v>
      </c>
      <c r="EM36" s="76">
        <v>0</v>
      </c>
      <c r="EN36" s="94">
        <v>0</v>
      </c>
      <c r="EO36" s="76">
        <v>0</v>
      </c>
      <c r="EP36" s="77">
        <v>0</v>
      </c>
      <c r="EQ36" s="75">
        <v>1</v>
      </c>
      <c r="ER36" s="76">
        <v>0</v>
      </c>
      <c r="ES36" s="94">
        <v>0</v>
      </c>
      <c r="ET36" s="76">
        <v>0</v>
      </c>
      <c r="EU36" s="77">
        <v>0</v>
      </c>
      <c r="EV36" s="75">
        <v>1</v>
      </c>
      <c r="EW36" s="76">
        <v>0</v>
      </c>
      <c r="EX36" s="94">
        <v>0</v>
      </c>
      <c r="EY36" s="76">
        <v>0</v>
      </c>
      <c r="EZ36" s="77">
        <v>0</v>
      </c>
      <c r="FA36" s="89">
        <f t="shared" si="5"/>
        <v>0</v>
      </c>
      <c r="FB36" s="48">
        <f t="shared" si="0"/>
        <v>30</v>
      </c>
      <c r="FC36" s="90">
        <f t="shared" si="6"/>
        <v>30</v>
      </c>
      <c r="FD36" s="37">
        <f t="shared" si="1"/>
        <v>0</v>
      </c>
      <c r="FE36" s="37">
        <f t="shared" si="2"/>
        <v>0</v>
      </c>
      <c r="FF36" s="37">
        <f t="shared" si="3"/>
        <v>0</v>
      </c>
      <c r="FG36" s="37">
        <f t="shared" si="4"/>
        <v>0</v>
      </c>
      <c r="FH36" s="91"/>
      <c r="FI36" s="92"/>
      <c r="FJ36" s="93"/>
    </row>
    <row r="37" spans="1:168" ht="15.75" thickBot="1" x14ac:dyDescent="0.3">
      <c r="A37" s="41" t="s">
        <v>13</v>
      </c>
      <c r="B37" s="42">
        <v>33</v>
      </c>
      <c r="C37" s="43" t="s">
        <v>57</v>
      </c>
      <c r="D37" s="44">
        <v>76468131</v>
      </c>
      <c r="E37" s="45">
        <v>43617</v>
      </c>
      <c r="F37" s="46" t="s">
        <v>15</v>
      </c>
      <c r="G37" s="62">
        <v>1</v>
      </c>
      <c r="H37" s="63">
        <v>0</v>
      </c>
      <c r="I37" s="63">
        <v>0</v>
      </c>
      <c r="J37" s="63">
        <v>0</v>
      </c>
      <c r="K37" s="64">
        <v>0</v>
      </c>
      <c r="L37" s="62">
        <v>1</v>
      </c>
      <c r="M37" s="63">
        <v>0</v>
      </c>
      <c r="N37" s="63">
        <v>0</v>
      </c>
      <c r="O37" s="63">
        <v>0</v>
      </c>
      <c r="P37" s="64">
        <v>0</v>
      </c>
      <c r="Q37" s="62">
        <v>1</v>
      </c>
      <c r="R37" s="63">
        <v>0</v>
      </c>
      <c r="S37" s="63">
        <v>0</v>
      </c>
      <c r="T37" s="63">
        <v>0</v>
      </c>
      <c r="U37" s="64">
        <v>0</v>
      </c>
      <c r="V37" s="62">
        <v>1</v>
      </c>
      <c r="W37" s="63">
        <v>0</v>
      </c>
      <c r="X37" s="63">
        <v>0</v>
      </c>
      <c r="Y37" s="63">
        <v>0</v>
      </c>
      <c r="Z37" s="64">
        <v>0</v>
      </c>
      <c r="AA37" s="62">
        <v>1</v>
      </c>
      <c r="AB37" s="63">
        <v>0</v>
      </c>
      <c r="AC37" s="63">
        <v>0</v>
      </c>
      <c r="AD37" s="63">
        <v>0</v>
      </c>
      <c r="AE37" s="64">
        <v>0</v>
      </c>
      <c r="AF37" s="62">
        <v>1</v>
      </c>
      <c r="AG37" s="63">
        <v>0</v>
      </c>
      <c r="AH37" s="63">
        <v>0</v>
      </c>
      <c r="AI37" s="63">
        <v>0</v>
      </c>
      <c r="AJ37" s="64">
        <v>0</v>
      </c>
      <c r="AK37" s="62">
        <v>1</v>
      </c>
      <c r="AL37" s="63">
        <v>0</v>
      </c>
      <c r="AM37" s="63">
        <v>0</v>
      </c>
      <c r="AN37" s="63">
        <v>0</v>
      </c>
      <c r="AO37" s="64">
        <v>0</v>
      </c>
      <c r="AP37" s="62">
        <v>1</v>
      </c>
      <c r="AQ37" s="63">
        <v>0</v>
      </c>
      <c r="AR37" s="63">
        <v>0</v>
      </c>
      <c r="AS37" s="63">
        <v>0</v>
      </c>
      <c r="AT37" s="64">
        <v>0</v>
      </c>
      <c r="AU37" s="62">
        <v>1</v>
      </c>
      <c r="AV37" s="63">
        <v>0</v>
      </c>
      <c r="AW37" s="63">
        <v>0</v>
      </c>
      <c r="AX37" s="63">
        <v>0</v>
      </c>
      <c r="AY37" s="64">
        <v>0</v>
      </c>
      <c r="AZ37" s="62">
        <v>1</v>
      </c>
      <c r="BA37" s="63">
        <v>0</v>
      </c>
      <c r="BB37" s="63">
        <v>0</v>
      </c>
      <c r="BC37" s="63">
        <v>0</v>
      </c>
      <c r="BD37" s="64">
        <v>0</v>
      </c>
      <c r="BE37" s="62">
        <v>1</v>
      </c>
      <c r="BF37" s="63">
        <v>0</v>
      </c>
      <c r="BG37" s="63">
        <v>0</v>
      </c>
      <c r="BH37" s="63">
        <v>0</v>
      </c>
      <c r="BI37" s="64">
        <v>0</v>
      </c>
      <c r="BJ37" s="62">
        <v>1</v>
      </c>
      <c r="BK37" s="63">
        <v>0</v>
      </c>
      <c r="BL37" s="63">
        <v>0</v>
      </c>
      <c r="BM37" s="63">
        <v>0</v>
      </c>
      <c r="BN37" s="64">
        <v>0</v>
      </c>
      <c r="BO37" s="62">
        <v>1</v>
      </c>
      <c r="BP37" s="63">
        <v>0</v>
      </c>
      <c r="BQ37" s="63">
        <v>0</v>
      </c>
      <c r="BR37" s="63">
        <v>0</v>
      </c>
      <c r="BS37" s="64">
        <v>0</v>
      </c>
      <c r="BT37" s="62">
        <v>1</v>
      </c>
      <c r="BU37" s="63">
        <v>0</v>
      </c>
      <c r="BV37" s="63">
        <v>0</v>
      </c>
      <c r="BW37" s="63">
        <v>0</v>
      </c>
      <c r="BX37" s="64">
        <v>0</v>
      </c>
      <c r="BY37" s="62">
        <v>1</v>
      </c>
      <c r="BZ37" s="63">
        <v>0</v>
      </c>
      <c r="CA37" s="63">
        <v>0</v>
      </c>
      <c r="CB37" s="63">
        <v>0</v>
      </c>
      <c r="CC37" s="64">
        <v>0</v>
      </c>
      <c r="CD37" s="62">
        <v>1</v>
      </c>
      <c r="CE37" s="63">
        <v>0</v>
      </c>
      <c r="CF37" s="63">
        <v>0</v>
      </c>
      <c r="CG37" s="63">
        <v>0</v>
      </c>
      <c r="CH37" s="64">
        <v>0</v>
      </c>
      <c r="CI37" s="62">
        <v>1</v>
      </c>
      <c r="CJ37" s="63">
        <v>0</v>
      </c>
      <c r="CK37" s="63">
        <v>0</v>
      </c>
      <c r="CL37" s="63">
        <v>0</v>
      </c>
      <c r="CM37" s="64">
        <v>0</v>
      </c>
      <c r="CN37" s="62">
        <v>1</v>
      </c>
      <c r="CO37" s="63">
        <v>0</v>
      </c>
      <c r="CP37" s="63">
        <v>0</v>
      </c>
      <c r="CQ37" s="63">
        <v>0</v>
      </c>
      <c r="CR37" s="64">
        <v>0</v>
      </c>
      <c r="CS37" s="62">
        <v>1</v>
      </c>
      <c r="CT37" s="63">
        <v>0</v>
      </c>
      <c r="CU37" s="63">
        <v>0</v>
      </c>
      <c r="CV37" s="63">
        <v>0</v>
      </c>
      <c r="CW37" s="64">
        <v>0</v>
      </c>
      <c r="CX37" s="62">
        <v>1</v>
      </c>
      <c r="CY37" s="63">
        <v>0</v>
      </c>
      <c r="CZ37" s="63">
        <v>0</v>
      </c>
      <c r="DA37" s="63">
        <v>0</v>
      </c>
      <c r="DB37" s="64">
        <v>0</v>
      </c>
      <c r="DC37" s="62">
        <v>1</v>
      </c>
      <c r="DD37" s="63">
        <v>0</v>
      </c>
      <c r="DE37" s="63">
        <v>0</v>
      </c>
      <c r="DF37" s="63">
        <v>0</v>
      </c>
      <c r="DG37" s="64">
        <v>0</v>
      </c>
      <c r="DH37" s="62">
        <v>1</v>
      </c>
      <c r="DI37" s="63">
        <v>0</v>
      </c>
      <c r="DJ37" s="63">
        <v>0</v>
      </c>
      <c r="DK37" s="63">
        <v>0</v>
      </c>
      <c r="DL37" s="64">
        <v>0</v>
      </c>
      <c r="DM37" s="62">
        <v>1</v>
      </c>
      <c r="DN37" s="63">
        <v>0</v>
      </c>
      <c r="DO37" s="63">
        <v>0</v>
      </c>
      <c r="DP37" s="63">
        <v>0</v>
      </c>
      <c r="DQ37" s="64">
        <v>0</v>
      </c>
      <c r="DR37" s="62">
        <v>1</v>
      </c>
      <c r="DS37" s="63">
        <v>0</v>
      </c>
      <c r="DT37" s="63">
        <v>0</v>
      </c>
      <c r="DU37" s="63">
        <v>0</v>
      </c>
      <c r="DV37" s="64">
        <v>0</v>
      </c>
      <c r="DW37" s="62">
        <v>1</v>
      </c>
      <c r="DX37" s="63">
        <v>0</v>
      </c>
      <c r="DY37" s="63">
        <v>0</v>
      </c>
      <c r="DZ37" s="63">
        <v>0</v>
      </c>
      <c r="EA37" s="64">
        <v>0</v>
      </c>
      <c r="EB37" s="62">
        <v>1</v>
      </c>
      <c r="EC37" s="63">
        <v>0</v>
      </c>
      <c r="ED37" s="63">
        <v>0</v>
      </c>
      <c r="EE37" s="63">
        <v>0</v>
      </c>
      <c r="EF37" s="64">
        <v>0</v>
      </c>
      <c r="EG37" s="62">
        <v>1</v>
      </c>
      <c r="EH37" s="63">
        <v>0</v>
      </c>
      <c r="EI37" s="63">
        <v>0</v>
      </c>
      <c r="EJ37" s="63">
        <v>0</v>
      </c>
      <c r="EK37" s="64">
        <v>0</v>
      </c>
      <c r="EL37" s="62">
        <v>1</v>
      </c>
      <c r="EM37" s="63">
        <v>0</v>
      </c>
      <c r="EN37" s="63">
        <v>0</v>
      </c>
      <c r="EO37" s="63">
        <v>0</v>
      </c>
      <c r="EP37" s="64">
        <v>0</v>
      </c>
      <c r="EQ37" s="62">
        <v>1</v>
      </c>
      <c r="ER37" s="63">
        <v>0</v>
      </c>
      <c r="ES37" s="63">
        <v>0</v>
      </c>
      <c r="ET37" s="63">
        <v>0</v>
      </c>
      <c r="EU37" s="64">
        <v>0</v>
      </c>
      <c r="EV37" s="62">
        <v>1</v>
      </c>
      <c r="EW37" s="63">
        <v>0</v>
      </c>
      <c r="EX37" s="63">
        <v>0</v>
      </c>
      <c r="EY37" s="63">
        <v>0</v>
      </c>
      <c r="EZ37" s="64">
        <v>0</v>
      </c>
      <c r="FA37" s="35">
        <f t="shared" si="5"/>
        <v>0</v>
      </c>
      <c r="FB37" s="48">
        <f t="shared" ref="FB37:FB55" si="7">AK37+AP37+AU37+AZ37+BE37+BJ37+BO37+BT37+BY37+CD37+CI37+CN37+CS37+CX37+DC37+DH37+DM37+DR37+DW37+EB37+EG37+EL37+EQ37+EV37+$FF$1</f>
        <v>30</v>
      </c>
      <c r="FC37" s="37">
        <f t="shared" si="6"/>
        <v>30</v>
      </c>
      <c r="FD37" s="37">
        <f t="shared" ref="FD37:FD55" si="8">+H37+M37+R37+W37+AB37+AG37+AL37+AQ37+AV37+BA37+BF37+BK37+BP37+BU37+BZ37+CE37+CJ37+CO37+CT37+CY37+DD37+DI37+DN37+DS37+DX37+EC37+EH37+EM37+ER37+EW37</f>
        <v>0</v>
      </c>
      <c r="FE37" s="37">
        <f t="shared" ref="FE37:FE55" si="9">+I37+N37+S37+X37+AC37+AH37+AM37+AR37+AW37+BB37+BG37+BL37+BQ37+BV37+CA37+CF37+CK37+CP37+CU37+CZ37+DE37+DJ37+DO37+DT37+DY37+ED37+EI37+EN37+ES37+EX37</f>
        <v>0</v>
      </c>
      <c r="FF37" s="37">
        <f t="shared" ref="FF37:FF55" si="10">+J37+O37+T37+Y37+AD37+AI37+AN37+AS37+AX37+BC37+BH37+BM37+BR37+BW37+CB37+CG37+CL37+CQ37+CV37+DA37+DF37+DK37+DP37+DU37+DZ37+EE37+EJ37+EO37+ET37+EY37</f>
        <v>0</v>
      </c>
      <c r="FG37" s="37">
        <f t="shared" ref="FG37:FG55" si="11">+K37+P37+U37+Z37+AE37+AJ37+AO37+AT37+AY37+BD37+BI37+BN37+BS37+BX37+CC37+CH37+CM37+CR37+CW37+DB37+DG37+DL37+DQ37+DV37+EA37+EF37+EK37+EP37+EU37+EZ37</f>
        <v>0</v>
      </c>
      <c r="FH37" s="49"/>
      <c r="FI37" s="54"/>
      <c r="FJ37" s="51"/>
    </row>
    <row r="38" spans="1:168" ht="16.5" customHeight="1" thickBot="1" x14ac:dyDescent="0.3">
      <c r="A38" s="41" t="s">
        <v>28</v>
      </c>
      <c r="B38" s="78">
        <v>34</v>
      </c>
      <c r="C38" s="56" t="s">
        <v>58</v>
      </c>
      <c r="D38" s="44">
        <v>18021602</v>
      </c>
      <c r="E38" s="45">
        <v>43617</v>
      </c>
      <c r="F38" s="46" t="s">
        <v>15</v>
      </c>
      <c r="G38" s="62">
        <v>1</v>
      </c>
      <c r="H38" s="63">
        <v>0</v>
      </c>
      <c r="I38" s="63">
        <v>0</v>
      </c>
      <c r="J38" s="63">
        <v>0</v>
      </c>
      <c r="K38" s="64">
        <v>0</v>
      </c>
      <c r="L38" s="62">
        <v>1</v>
      </c>
      <c r="M38" s="63">
        <v>0</v>
      </c>
      <c r="N38" s="63">
        <v>0</v>
      </c>
      <c r="O38" s="63">
        <v>0</v>
      </c>
      <c r="P38" s="64">
        <v>0</v>
      </c>
      <c r="Q38" s="62">
        <v>1</v>
      </c>
      <c r="R38" s="63">
        <v>0</v>
      </c>
      <c r="S38" s="63">
        <v>0</v>
      </c>
      <c r="T38" s="63">
        <v>0</v>
      </c>
      <c r="U38" s="64">
        <v>0</v>
      </c>
      <c r="V38" s="62">
        <v>1</v>
      </c>
      <c r="W38" s="63">
        <v>0</v>
      </c>
      <c r="X38" s="63">
        <v>0</v>
      </c>
      <c r="Y38" s="63">
        <v>0</v>
      </c>
      <c r="Z38" s="64">
        <v>0</v>
      </c>
      <c r="AA38" s="62">
        <v>1</v>
      </c>
      <c r="AB38" s="63">
        <v>0</v>
      </c>
      <c r="AC38" s="63">
        <v>0</v>
      </c>
      <c r="AD38" s="63">
        <v>0</v>
      </c>
      <c r="AE38" s="64">
        <v>0</v>
      </c>
      <c r="AF38" s="62">
        <v>1</v>
      </c>
      <c r="AG38" s="63">
        <v>0</v>
      </c>
      <c r="AH38" s="63">
        <v>0</v>
      </c>
      <c r="AI38" s="63">
        <v>0</v>
      </c>
      <c r="AJ38" s="64">
        <v>0</v>
      </c>
      <c r="AK38" s="62">
        <v>1</v>
      </c>
      <c r="AL38" s="63">
        <v>0</v>
      </c>
      <c r="AM38" s="63">
        <v>0</v>
      </c>
      <c r="AN38" s="63">
        <v>0</v>
      </c>
      <c r="AO38" s="64">
        <v>0</v>
      </c>
      <c r="AP38" s="62">
        <v>1</v>
      </c>
      <c r="AQ38" s="63">
        <v>0</v>
      </c>
      <c r="AR38" s="63">
        <v>0</v>
      </c>
      <c r="AS38" s="63">
        <v>0</v>
      </c>
      <c r="AT38" s="64">
        <v>0</v>
      </c>
      <c r="AU38" s="62">
        <v>1</v>
      </c>
      <c r="AV38" s="63">
        <v>0</v>
      </c>
      <c r="AW38" s="63">
        <v>0</v>
      </c>
      <c r="AX38" s="63">
        <v>0</v>
      </c>
      <c r="AY38" s="64">
        <v>0</v>
      </c>
      <c r="AZ38" s="62">
        <v>1</v>
      </c>
      <c r="BA38" s="63">
        <v>0</v>
      </c>
      <c r="BB38" s="63">
        <v>0</v>
      </c>
      <c r="BC38" s="63">
        <v>0</v>
      </c>
      <c r="BD38" s="64">
        <v>0</v>
      </c>
      <c r="BE38" s="62">
        <v>1</v>
      </c>
      <c r="BF38" s="63">
        <v>0</v>
      </c>
      <c r="BG38" s="63">
        <v>0</v>
      </c>
      <c r="BH38" s="63">
        <v>0</v>
      </c>
      <c r="BI38" s="64">
        <v>0</v>
      </c>
      <c r="BJ38" s="62">
        <v>1</v>
      </c>
      <c r="BK38" s="63">
        <v>0</v>
      </c>
      <c r="BL38" s="63">
        <v>0</v>
      </c>
      <c r="BM38" s="63">
        <v>0</v>
      </c>
      <c r="BN38" s="64">
        <v>0</v>
      </c>
      <c r="BO38" s="62">
        <v>1</v>
      </c>
      <c r="BP38" s="63">
        <v>0</v>
      </c>
      <c r="BQ38" s="63">
        <v>0</v>
      </c>
      <c r="BR38" s="63">
        <v>0</v>
      </c>
      <c r="BS38" s="64">
        <v>0</v>
      </c>
      <c r="BT38" s="62">
        <v>1</v>
      </c>
      <c r="BU38" s="63">
        <v>0</v>
      </c>
      <c r="BV38" s="63">
        <v>0</v>
      </c>
      <c r="BW38" s="63">
        <v>0</v>
      </c>
      <c r="BX38" s="64">
        <v>0</v>
      </c>
      <c r="BY38" s="62">
        <v>1</v>
      </c>
      <c r="BZ38" s="63">
        <v>0</v>
      </c>
      <c r="CA38" s="63">
        <v>0</v>
      </c>
      <c r="CB38" s="63">
        <v>0</v>
      </c>
      <c r="CC38" s="64">
        <v>0</v>
      </c>
      <c r="CD38" s="62">
        <v>1</v>
      </c>
      <c r="CE38" s="63">
        <v>0</v>
      </c>
      <c r="CF38" s="63">
        <v>0</v>
      </c>
      <c r="CG38" s="63">
        <v>0</v>
      </c>
      <c r="CH38" s="64">
        <v>0</v>
      </c>
      <c r="CI38" s="62">
        <v>1</v>
      </c>
      <c r="CJ38" s="63">
        <v>0</v>
      </c>
      <c r="CK38" s="63">
        <v>0</v>
      </c>
      <c r="CL38" s="63">
        <v>0</v>
      </c>
      <c r="CM38" s="64">
        <v>0</v>
      </c>
      <c r="CN38" s="62">
        <v>1</v>
      </c>
      <c r="CO38" s="63">
        <v>0</v>
      </c>
      <c r="CP38" s="63">
        <v>0</v>
      </c>
      <c r="CQ38" s="63">
        <v>0</v>
      </c>
      <c r="CR38" s="64">
        <v>0</v>
      </c>
      <c r="CS38" s="62">
        <v>1</v>
      </c>
      <c r="CT38" s="63">
        <v>0</v>
      </c>
      <c r="CU38" s="63">
        <v>0</v>
      </c>
      <c r="CV38" s="63">
        <v>0</v>
      </c>
      <c r="CW38" s="64">
        <v>0</v>
      </c>
      <c r="CX38" s="62">
        <v>1</v>
      </c>
      <c r="CY38" s="63">
        <v>0</v>
      </c>
      <c r="CZ38" s="63">
        <v>0</v>
      </c>
      <c r="DA38" s="63">
        <v>0</v>
      </c>
      <c r="DB38" s="64">
        <v>0</v>
      </c>
      <c r="DC38" s="62">
        <v>1</v>
      </c>
      <c r="DD38" s="63">
        <v>0</v>
      </c>
      <c r="DE38" s="63">
        <v>0</v>
      </c>
      <c r="DF38" s="63">
        <v>0</v>
      </c>
      <c r="DG38" s="64">
        <v>0</v>
      </c>
      <c r="DH38" s="62">
        <v>1</v>
      </c>
      <c r="DI38" s="63">
        <v>0</v>
      </c>
      <c r="DJ38" s="63">
        <v>0</v>
      </c>
      <c r="DK38" s="63">
        <v>0</v>
      </c>
      <c r="DL38" s="64">
        <v>0</v>
      </c>
      <c r="DM38" s="62">
        <v>1</v>
      </c>
      <c r="DN38" s="63">
        <v>0</v>
      </c>
      <c r="DO38" s="63">
        <v>0</v>
      </c>
      <c r="DP38" s="63">
        <v>0</v>
      </c>
      <c r="DQ38" s="64">
        <v>0</v>
      </c>
      <c r="DR38" s="62">
        <v>1</v>
      </c>
      <c r="DS38" s="63">
        <v>0</v>
      </c>
      <c r="DT38" s="63">
        <v>0</v>
      </c>
      <c r="DU38" s="63">
        <v>0</v>
      </c>
      <c r="DV38" s="64">
        <v>0</v>
      </c>
      <c r="DW38" s="62">
        <v>1</v>
      </c>
      <c r="DX38" s="63">
        <v>0</v>
      </c>
      <c r="DY38" s="63">
        <v>0</v>
      </c>
      <c r="DZ38" s="63">
        <v>0</v>
      </c>
      <c r="EA38" s="64">
        <v>0</v>
      </c>
      <c r="EB38" s="62">
        <v>1</v>
      </c>
      <c r="EC38" s="63">
        <v>0</v>
      </c>
      <c r="ED38" s="63">
        <v>0</v>
      </c>
      <c r="EE38" s="63">
        <v>0</v>
      </c>
      <c r="EF38" s="64">
        <v>0</v>
      </c>
      <c r="EG38" s="62">
        <v>1</v>
      </c>
      <c r="EH38" s="63">
        <v>0</v>
      </c>
      <c r="EI38" s="63">
        <v>0</v>
      </c>
      <c r="EJ38" s="63">
        <v>0</v>
      </c>
      <c r="EK38" s="64">
        <v>0</v>
      </c>
      <c r="EL38" s="62">
        <v>1</v>
      </c>
      <c r="EM38" s="63">
        <v>0</v>
      </c>
      <c r="EN38" s="63">
        <v>0</v>
      </c>
      <c r="EO38" s="63">
        <v>0</v>
      </c>
      <c r="EP38" s="64">
        <v>0</v>
      </c>
      <c r="EQ38" s="62">
        <v>1</v>
      </c>
      <c r="ER38" s="63">
        <v>0</v>
      </c>
      <c r="ES38" s="63">
        <v>0</v>
      </c>
      <c r="ET38" s="63">
        <v>0</v>
      </c>
      <c r="EU38" s="64">
        <v>0</v>
      </c>
      <c r="EV38" s="62">
        <v>1</v>
      </c>
      <c r="EW38" s="63">
        <v>0</v>
      </c>
      <c r="EX38" s="63">
        <v>0</v>
      </c>
      <c r="EY38" s="63">
        <v>0</v>
      </c>
      <c r="EZ38" s="64">
        <v>0</v>
      </c>
      <c r="FA38" s="35">
        <f t="shared" ref="FA38:FA55" si="12">(COUNTBLANK(G38:AO38)/5)</f>
        <v>0</v>
      </c>
      <c r="FB38" s="48">
        <f t="shared" si="7"/>
        <v>30</v>
      </c>
      <c r="FC38" s="37">
        <f t="shared" si="6"/>
        <v>30</v>
      </c>
      <c r="FD38" s="37">
        <f t="shared" si="8"/>
        <v>0</v>
      </c>
      <c r="FE38" s="37">
        <f t="shared" si="9"/>
        <v>0</v>
      </c>
      <c r="FF38" s="37">
        <f t="shared" si="10"/>
        <v>0</v>
      </c>
      <c r="FG38" s="37">
        <f t="shared" si="11"/>
        <v>0</v>
      </c>
      <c r="FH38" s="49"/>
      <c r="FI38" s="54"/>
      <c r="FJ38" s="51"/>
    </row>
    <row r="39" spans="1:168" ht="15.75" thickBot="1" x14ac:dyDescent="0.3">
      <c r="A39" s="41" t="s">
        <v>13</v>
      </c>
      <c r="B39" s="42">
        <v>35</v>
      </c>
      <c r="C39" s="82" t="s">
        <v>59</v>
      </c>
      <c r="D39" s="81">
        <v>71622389</v>
      </c>
      <c r="E39" s="83">
        <v>43803</v>
      </c>
      <c r="F39" s="84" t="s">
        <v>15</v>
      </c>
      <c r="G39" s="75">
        <v>1</v>
      </c>
      <c r="H39" s="76">
        <v>0</v>
      </c>
      <c r="I39" s="76">
        <v>0</v>
      </c>
      <c r="J39" s="76">
        <v>0</v>
      </c>
      <c r="K39" s="77">
        <v>0</v>
      </c>
      <c r="L39" s="75">
        <v>1</v>
      </c>
      <c r="M39" s="76">
        <v>0</v>
      </c>
      <c r="N39" s="76">
        <v>0</v>
      </c>
      <c r="O39" s="76">
        <v>0</v>
      </c>
      <c r="P39" s="77">
        <v>0</v>
      </c>
      <c r="Q39" s="75">
        <v>1</v>
      </c>
      <c r="R39" s="76">
        <v>0</v>
      </c>
      <c r="S39" s="76">
        <v>0</v>
      </c>
      <c r="T39" s="76">
        <v>0</v>
      </c>
      <c r="U39" s="77">
        <v>0</v>
      </c>
      <c r="V39" s="75">
        <v>1</v>
      </c>
      <c r="W39" s="76">
        <v>0</v>
      </c>
      <c r="X39" s="76">
        <v>0</v>
      </c>
      <c r="Y39" s="76">
        <v>0</v>
      </c>
      <c r="Z39" s="77">
        <v>0</v>
      </c>
      <c r="AA39" s="75">
        <v>1</v>
      </c>
      <c r="AB39" s="76">
        <v>0</v>
      </c>
      <c r="AC39" s="76">
        <v>0</v>
      </c>
      <c r="AD39" s="76">
        <v>0</v>
      </c>
      <c r="AE39" s="77">
        <v>0</v>
      </c>
      <c r="AF39" s="75">
        <v>1</v>
      </c>
      <c r="AG39" s="76">
        <v>0</v>
      </c>
      <c r="AH39" s="76">
        <v>0</v>
      </c>
      <c r="AI39" s="76">
        <v>0</v>
      </c>
      <c r="AJ39" s="64">
        <v>0</v>
      </c>
      <c r="AK39" s="75">
        <v>1</v>
      </c>
      <c r="AL39" s="76">
        <v>0</v>
      </c>
      <c r="AM39" s="76">
        <v>0</v>
      </c>
      <c r="AN39" s="76">
        <v>0</v>
      </c>
      <c r="AO39" s="77">
        <v>0</v>
      </c>
      <c r="AP39" s="75">
        <v>1</v>
      </c>
      <c r="AQ39" s="76">
        <v>0</v>
      </c>
      <c r="AR39" s="76">
        <v>0</v>
      </c>
      <c r="AS39" s="76">
        <v>0</v>
      </c>
      <c r="AT39" s="77">
        <v>0</v>
      </c>
      <c r="AU39" s="75">
        <v>1</v>
      </c>
      <c r="AV39" s="76">
        <v>0</v>
      </c>
      <c r="AW39" s="76">
        <v>0</v>
      </c>
      <c r="AX39" s="76">
        <v>0</v>
      </c>
      <c r="AY39" s="77">
        <v>0</v>
      </c>
      <c r="AZ39" s="75">
        <v>1</v>
      </c>
      <c r="BA39" s="76">
        <v>0</v>
      </c>
      <c r="BB39" s="76">
        <v>0</v>
      </c>
      <c r="BC39" s="76">
        <v>0</v>
      </c>
      <c r="BD39" s="77">
        <v>0</v>
      </c>
      <c r="BE39" s="75">
        <v>1</v>
      </c>
      <c r="BF39" s="76">
        <v>0</v>
      </c>
      <c r="BG39" s="76">
        <v>0</v>
      </c>
      <c r="BH39" s="76">
        <v>0</v>
      </c>
      <c r="BI39" s="77">
        <v>0</v>
      </c>
      <c r="BJ39" s="75">
        <v>1</v>
      </c>
      <c r="BK39" s="76">
        <v>0</v>
      </c>
      <c r="BL39" s="76">
        <v>0</v>
      </c>
      <c r="BM39" s="76">
        <v>0</v>
      </c>
      <c r="BN39" s="77">
        <v>0</v>
      </c>
      <c r="BO39" s="75">
        <v>1</v>
      </c>
      <c r="BP39" s="76">
        <v>0</v>
      </c>
      <c r="BQ39" s="76">
        <v>0</v>
      </c>
      <c r="BR39" s="76">
        <v>0</v>
      </c>
      <c r="BS39" s="77">
        <v>0</v>
      </c>
      <c r="BT39" s="75">
        <v>1</v>
      </c>
      <c r="BU39" s="76">
        <v>0</v>
      </c>
      <c r="BV39" s="76">
        <v>0</v>
      </c>
      <c r="BW39" s="76">
        <v>0</v>
      </c>
      <c r="BX39" s="77">
        <v>0</v>
      </c>
      <c r="BY39" s="75">
        <v>1</v>
      </c>
      <c r="BZ39" s="76">
        <v>0</v>
      </c>
      <c r="CA39" s="76">
        <v>0</v>
      </c>
      <c r="CB39" s="76">
        <v>0</v>
      </c>
      <c r="CC39" s="77">
        <v>0</v>
      </c>
      <c r="CD39" s="75">
        <v>1</v>
      </c>
      <c r="CE39" s="76">
        <v>0</v>
      </c>
      <c r="CF39" s="76">
        <v>0</v>
      </c>
      <c r="CG39" s="76">
        <v>0</v>
      </c>
      <c r="CH39" s="77">
        <v>0</v>
      </c>
      <c r="CI39" s="75">
        <v>1</v>
      </c>
      <c r="CJ39" s="76">
        <v>0</v>
      </c>
      <c r="CK39" s="76">
        <v>0</v>
      </c>
      <c r="CL39" s="76">
        <v>0</v>
      </c>
      <c r="CM39" s="77">
        <v>0</v>
      </c>
      <c r="CN39" s="75">
        <v>1</v>
      </c>
      <c r="CO39" s="76">
        <v>0</v>
      </c>
      <c r="CP39" s="76">
        <v>0</v>
      </c>
      <c r="CQ39" s="76">
        <v>0</v>
      </c>
      <c r="CR39" s="77">
        <v>0</v>
      </c>
      <c r="CS39" s="75">
        <v>1</v>
      </c>
      <c r="CT39" s="76">
        <v>0</v>
      </c>
      <c r="CU39" s="76">
        <v>0</v>
      </c>
      <c r="CV39" s="76">
        <v>0</v>
      </c>
      <c r="CW39" s="77">
        <v>0</v>
      </c>
      <c r="CX39" s="75">
        <v>1</v>
      </c>
      <c r="CY39" s="76">
        <v>0</v>
      </c>
      <c r="CZ39" s="76">
        <v>0</v>
      </c>
      <c r="DA39" s="76">
        <v>0</v>
      </c>
      <c r="DB39" s="77">
        <v>0</v>
      </c>
      <c r="DC39" s="75">
        <v>1</v>
      </c>
      <c r="DD39" s="76">
        <v>0</v>
      </c>
      <c r="DE39" s="76">
        <v>0</v>
      </c>
      <c r="DF39" s="76">
        <v>0</v>
      </c>
      <c r="DG39" s="77">
        <v>0</v>
      </c>
      <c r="DH39" s="75">
        <v>1</v>
      </c>
      <c r="DI39" s="76">
        <v>0</v>
      </c>
      <c r="DJ39" s="76">
        <v>0</v>
      </c>
      <c r="DK39" s="76">
        <v>0</v>
      </c>
      <c r="DL39" s="77">
        <v>0</v>
      </c>
      <c r="DM39" s="75">
        <v>1</v>
      </c>
      <c r="DN39" s="76">
        <v>0</v>
      </c>
      <c r="DO39" s="76">
        <v>0</v>
      </c>
      <c r="DP39" s="76">
        <v>0</v>
      </c>
      <c r="DQ39" s="77">
        <v>0</v>
      </c>
      <c r="DR39" s="75">
        <v>1</v>
      </c>
      <c r="DS39" s="76">
        <v>0</v>
      </c>
      <c r="DT39" s="76">
        <v>0</v>
      </c>
      <c r="DU39" s="76">
        <v>0</v>
      </c>
      <c r="DV39" s="77">
        <v>0</v>
      </c>
      <c r="DW39" s="75">
        <v>1</v>
      </c>
      <c r="DX39" s="76">
        <v>0</v>
      </c>
      <c r="DY39" s="76">
        <v>0</v>
      </c>
      <c r="DZ39" s="76">
        <v>0</v>
      </c>
      <c r="EA39" s="77">
        <v>0</v>
      </c>
      <c r="EB39" s="75">
        <v>1</v>
      </c>
      <c r="EC39" s="76">
        <v>0</v>
      </c>
      <c r="ED39" s="76">
        <v>0</v>
      </c>
      <c r="EE39" s="76">
        <v>0</v>
      </c>
      <c r="EF39" s="77">
        <v>0</v>
      </c>
      <c r="EG39" s="75">
        <v>1</v>
      </c>
      <c r="EH39" s="76">
        <v>0</v>
      </c>
      <c r="EI39" s="76">
        <v>0</v>
      </c>
      <c r="EJ39" s="76">
        <v>0</v>
      </c>
      <c r="EK39" s="77">
        <v>0</v>
      </c>
      <c r="EL39" s="62">
        <v>1</v>
      </c>
      <c r="EM39" s="63">
        <v>0</v>
      </c>
      <c r="EN39" s="63">
        <v>0</v>
      </c>
      <c r="EO39" s="63">
        <v>0</v>
      </c>
      <c r="EP39" s="64">
        <v>0</v>
      </c>
      <c r="EQ39" s="62">
        <v>1</v>
      </c>
      <c r="ER39" s="63">
        <v>0</v>
      </c>
      <c r="ES39" s="63">
        <v>0</v>
      </c>
      <c r="ET39" s="63">
        <v>0</v>
      </c>
      <c r="EU39" s="64">
        <v>0</v>
      </c>
      <c r="EV39" s="75">
        <v>1</v>
      </c>
      <c r="EW39" s="76">
        <v>0</v>
      </c>
      <c r="EX39" s="76">
        <v>0</v>
      </c>
      <c r="EY39" s="76">
        <v>0</v>
      </c>
      <c r="EZ39" s="77">
        <v>0</v>
      </c>
      <c r="FA39" s="35">
        <f t="shared" si="12"/>
        <v>0</v>
      </c>
      <c r="FB39" s="48">
        <f t="shared" si="7"/>
        <v>30</v>
      </c>
      <c r="FC39" s="37">
        <f t="shared" si="6"/>
        <v>30</v>
      </c>
      <c r="FD39" s="37">
        <f t="shared" si="8"/>
        <v>0</v>
      </c>
      <c r="FE39" s="37">
        <f t="shared" si="9"/>
        <v>0</v>
      </c>
      <c r="FF39" s="37">
        <f t="shared" si="10"/>
        <v>0</v>
      </c>
      <c r="FG39" s="37">
        <f t="shared" si="11"/>
        <v>0</v>
      </c>
      <c r="FH39" s="49"/>
      <c r="FI39" s="54"/>
      <c r="FJ39" s="51"/>
    </row>
    <row r="40" spans="1:168" ht="15.75" thickBot="1" x14ac:dyDescent="0.3">
      <c r="A40" s="41" t="s">
        <v>13</v>
      </c>
      <c r="B40" s="42">
        <v>36</v>
      </c>
      <c r="C40" s="85" t="s">
        <v>60</v>
      </c>
      <c r="D40" s="81">
        <v>40816865</v>
      </c>
      <c r="E40" s="83">
        <v>43617</v>
      </c>
      <c r="F40" s="84" t="s">
        <v>15</v>
      </c>
      <c r="G40" s="75">
        <v>1</v>
      </c>
      <c r="H40" s="76">
        <v>0</v>
      </c>
      <c r="I40" s="76">
        <v>0</v>
      </c>
      <c r="J40" s="76">
        <v>0</v>
      </c>
      <c r="K40" s="77">
        <v>0</v>
      </c>
      <c r="L40" s="75">
        <v>1</v>
      </c>
      <c r="M40" s="76">
        <v>0</v>
      </c>
      <c r="N40" s="76">
        <v>0</v>
      </c>
      <c r="O40" s="76">
        <v>0</v>
      </c>
      <c r="P40" s="77">
        <v>0</v>
      </c>
      <c r="Q40" s="75">
        <v>1</v>
      </c>
      <c r="R40" s="76">
        <v>0</v>
      </c>
      <c r="S40" s="76">
        <v>0</v>
      </c>
      <c r="T40" s="76">
        <v>0</v>
      </c>
      <c r="U40" s="77">
        <v>0</v>
      </c>
      <c r="V40" s="75">
        <v>1</v>
      </c>
      <c r="W40" s="76">
        <v>0</v>
      </c>
      <c r="X40" s="76">
        <v>0</v>
      </c>
      <c r="Y40" s="76">
        <v>0</v>
      </c>
      <c r="Z40" s="77">
        <v>0</v>
      </c>
      <c r="AA40" s="75">
        <v>1</v>
      </c>
      <c r="AB40" s="76">
        <v>0</v>
      </c>
      <c r="AC40" s="76">
        <v>0</v>
      </c>
      <c r="AD40" s="76">
        <v>0</v>
      </c>
      <c r="AE40" s="77">
        <v>0</v>
      </c>
      <c r="AF40" s="75">
        <v>1</v>
      </c>
      <c r="AG40" s="76">
        <v>0</v>
      </c>
      <c r="AH40" s="76">
        <v>0</v>
      </c>
      <c r="AI40" s="76">
        <v>0</v>
      </c>
      <c r="AJ40" s="64">
        <v>0</v>
      </c>
      <c r="AK40" s="75">
        <v>1</v>
      </c>
      <c r="AL40" s="76">
        <v>0</v>
      </c>
      <c r="AM40" s="76">
        <v>0</v>
      </c>
      <c r="AN40" s="76">
        <v>0</v>
      </c>
      <c r="AO40" s="77">
        <v>0</v>
      </c>
      <c r="AP40" s="75">
        <v>1</v>
      </c>
      <c r="AQ40" s="76">
        <v>0</v>
      </c>
      <c r="AR40" s="76">
        <v>0</v>
      </c>
      <c r="AS40" s="76">
        <v>0</v>
      </c>
      <c r="AT40" s="77">
        <v>0</v>
      </c>
      <c r="AU40" s="75">
        <v>1</v>
      </c>
      <c r="AV40" s="76">
        <v>0</v>
      </c>
      <c r="AW40" s="76">
        <v>0</v>
      </c>
      <c r="AX40" s="76">
        <v>0</v>
      </c>
      <c r="AY40" s="77">
        <v>0</v>
      </c>
      <c r="AZ40" s="75">
        <v>1</v>
      </c>
      <c r="BA40" s="76">
        <v>0</v>
      </c>
      <c r="BB40" s="76">
        <v>0</v>
      </c>
      <c r="BC40" s="76">
        <v>0</v>
      </c>
      <c r="BD40" s="77">
        <v>0</v>
      </c>
      <c r="BE40" s="75">
        <v>1</v>
      </c>
      <c r="BF40" s="76">
        <v>0</v>
      </c>
      <c r="BG40" s="76">
        <v>0</v>
      </c>
      <c r="BH40" s="76">
        <v>0</v>
      </c>
      <c r="BI40" s="77">
        <v>0</v>
      </c>
      <c r="BJ40" s="75">
        <v>1</v>
      </c>
      <c r="BK40" s="76">
        <v>0</v>
      </c>
      <c r="BL40" s="76">
        <v>0</v>
      </c>
      <c r="BM40" s="76">
        <v>0</v>
      </c>
      <c r="BN40" s="77">
        <v>0</v>
      </c>
      <c r="BO40" s="75">
        <v>1</v>
      </c>
      <c r="BP40" s="76">
        <v>0</v>
      </c>
      <c r="BQ40" s="76">
        <v>0</v>
      </c>
      <c r="BR40" s="76">
        <v>0</v>
      </c>
      <c r="BS40" s="77">
        <v>0</v>
      </c>
      <c r="BT40" s="75">
        <v>1</v>
      </c>
      <c r="BU40" s="76">
        <v>0</v>
      </c>
      <c r="BV40" s="76">
        <v>0</v>
      </c>
      <c r="BW40" s="76">
        <v>0</v>
      </c>
      <c r="BX40" s="77">
        <v>0</v>
      </c>
      <c r="BY40" s="75">
        <v>1</v>
      </c>
      <c r="BZ40" s="76">
        <v>0</v>
      </c>
      <c r="CA40" s="76">
        <v>0</v>
      </c>
      <c r="CB40" s="76">
        <v>0</v>
      </c>
      <c r="CC40" s="77">
        <v>0</v>
      </c>
      <c r="CD40" s="75">
        <v>1</v>
      </c>
      <c r="CE40" s="76">
        <v>0</v>
      </c>
      <c r="CF40" s="76">
        <v>0</v>
      </c>
      <c r="CG40" s="76">
        <v>0</v>
      </c>
      <c r="CH40" s="77">
        <v>0</v>
      </c>
      <c r="CI40" s="75">
        <v>1</v>
      </c>
      <c r="CJ40" s="76">
        <v>0</v>
      </c>
      <c r="CK40" s="76">
        <v>0</v>
      </c>
      <c r="CL40" s="76">
        <v>0</v>
      </c>
      <c r="CM40" s="77">
        <v>0</v>
      </c>
      <c r="CN40" s="75">
        <v>1</v>
      </c>
      <c r="CO40" s="76">
        <v>0</v>
      </c>
      <c r="CP40" s="76">
        <v>0</v>
      </c>
      <c r="CQ40" s="76">
        <v>0</v>
      </c>
      <c r="CR40" s="77">
        <v>0</v>
      </c>
      <c r="CS40" s="75">
        <v>1</v>
      </c>
      <c r="CT40" s="76">
        <v>0</v>
      </c>
      <c r="CU40" s="76">
        <v>0</v>
      </c>
      <c r="CV40" s="76">
        <v>0</v>
      </c>
      <c r="CW40" s="77">
        <v>0</v>
      </c>
      <c r="CX40" s="75">
        <v>1</v>
      </c>
      <c r="CY40" s="76">
        <v>0</v>
      </c>
      <c r="CZ40" s="76">
        <v>0</v>
      </c>
      <c r="DA40" s="76">
        <v>0</v>
      </c>
      <c r="DB40" s="77">
        <v>0</v>
      </c>
      <c r="DC40" s="75">
        <v>1</v>
      </c>
      <c r="DD40" s="76">
        <v>0</v>
      </c>
      <c r="DE40" s="76">
        <v>0</v>
      </c>
      <c r="DF40" s="76">
        <v>0</v>
      </c>
      <c r="DG40" s="77">
        <v>0</v>
      </c>
      <c r="DH40" s="75">
        <v>1</v>
      </c>
      <c r="DI40" s="76">
        <v>0</v>
      </c>
      <c r="DJ40" s="76">
        <v>0</v>
      </c>
      <c r="DK40" s="76">
        <v>0</v>
      </c>
      <c r="DL40" s="77">
        <v>0</v>
      </c>
      <c r="DM40" s="75">
        <v>1</v>
      </c>
      <c r="DN40" s="76">
        <v>0</v>
      </c>
      <c r="DO40" s="76">
        <v>0</v>
      </c>
      <c r="DP40" s="76">
        <v>0</v>
      </c>
      <c r="DQ40" s="77">
        <v>0</v>
      </c>
      <c r="DR40" s="75">
        <v>1</v>
      </c>
      <c r="DS40" s="76">
        <v>0</v>
      </c>
      <c r="DT40" s="76">
        <v>0</v>
      </c>
      <c r="DU40" s="76">
        <v>0</v>
      </c>
      <c r="DV40" s="77">
        <v>0</v>
      </c>
      <c r="DW40" s="75">
        <v>1</v>
      </c>
      <c r="DX40" s="76">
        <v>0</v>
      </c>
      <c r="DY40" s="76">
        <v>0</v>
      </c>
      <c r="DZ40" s="76">
        <v>0</v>
      </c>
      <c r="EA40" s="77">
        <v>0</v>
      </c>
      <c r="EB40" s="75">
        <v>1</v>
      </c>
      <c r="EC40" s="76">
        <v>0</v>
      </c>
      <c r="ED40" s="76">
        <v>0</v>
      </c>
      <c r="EE40" s="76">
        <v>0</v>
      </c>
      <c r="EF40" s="77">
        <v>0</v>
      </c>
      <c r="EG40" s="75">
        <v>1</v>
      </c>
      <c r="EH40" s="76">
        <v>0</v>
      </c>
      <c r="EI40" s="76">
        <v>0</v>
      </c>
      <c r="EJ40" s="76">
        <v>0</v>
      </c>
      <c r="EK40" s="77">
        <v>0</v>
      </c>
      <c r="EL40" s="75">
        <v>1</v>
      </c>
      <c r="EM40" s="76">
        <v>0</v>
      </c>
      <c r="EN40" s="76">
        <v>0</v>
      </c>
      <c r="EO40" s="76">
        <v>0</v>
      </c>
      <c r="EP40" s="77">
        <v>0</v>
      </c>
      <c r="EQ40" s="75">
        <v>1</v>
      </c>
      <c r="ER40" s="76">
        <v>0</v>
      </c>
      <c r="ES40" s="76">
        <v>0</v>
      </c>
      <c r="ET40" s="76">
        <v>0</v>
      </c>
      <c r="EU40" s="77">
        <v>0</v>
      </c>
      <c r="EV40" s="75">
        <v>1</v>
      </c>
      <c r="EW40" s="76">
        <v>0</v>
      </c>
      <c r="EX40" s="76">
        <v>0</v>
      </c>
      <c r="EY40" s="76">
        <v>0</v>
      </c>
      <c r="EZ40" s="77">
        <v>0</v>
      </c>
      <c r="FA40" s="35">
        <f t="shared" si="12"/>
        <v>0</v>
      </c>
      <c r="FB40" s="48">
        <f t="shared" si="7"/>
        <v>30</v>
      </c>
      <c r="FC40" s="37">
        <f t="shared" si="6"/>
        <v>30</v>
      </c>
      <c r="FD40" s="37">
        <f t="shared" si="8"/>
        <v>0</v>
      </c>
      <c r="FE40" s="37">
        <f t="shared" si="9"/>
        <v>0</v>
      </c>
      <c r="FF40" s="37">
        <f t="shared" si="10"/>
        <v>0</v>
      </c>
      <c r="FG40" s="37">
        <f t="shared" si="11"/>
        <v>0</v>
      </c>
      <c r="FH40" s="49"/>
      <c r="FI40" s="54"/>
      <c r="FJ40" s="51"/>
    </row>
    <row r="41" spans="1:168" ht="15.75" thickBot="1" x14ac:dyDescent="0.3">
      <c r="A41" s="88" t="s">
        <v>13</v>
      </c>
      <c r="B41" s="113">
        <v>37</v>
      </c>
      <c r="C41" s="86" t="s">
        <v>61</v>
      </c>
      <c r="D41" s="87">
        <v>45582179</v>
      </c>
      <c r="E41" s="83">
        <v>43617</v>
      </c>
      <c r="F41" s="84" t="s">
        <v>15</v>
      </c>
      <c r="G41" s="75">
        <v>1</v>
      </c>
      <c r="H41" s="76">
        <v>0</v>
      </c>
      <c r="I41" s="76">
        <v>0</v>
      </c>
      <c r="J41" s="76">
        <v>0</v>
      </c>
      <c r="K41" s="77">
        <v>0</v>
      </c>
      <c r="L41" s="75">
        <v>1</v>
      </c>
      <c r="M41" s="76">
        <v>0</v>
      </c>
      <c r="N41" s="76">
        <v>0</v>
      </c>
      <c r="O41" s="76">
        <v>0</v>
      </c>
      <c r="P41" s="77">
        <v>0</v>
      </c>
      <c r="Q41" s="75">
        <v>1</v>
      </c>
      <c r="R41" s="76">
        <v>0</v>
      </c>
      <c r="S41" s="76">
        <v>0</v>
      </c>
      <c r="T41" s="76">
        <v>0</v>
      </c>
      <c r="U41" s="77">
        <v>0</v>
      </c>
      <c r="V41" s="75">
        <v>1</v>
      </c>
      <c r="W41" s="76">
        <v>0</v>
      </c>
      <c r="X41" s="76">
        <v>0</v>
      </c>
      <c r="Y41" s="76">
        <v>0</v>
      </c>
      <c r="Z41" s="77">
        <v>0</v>
      </c>
      <c r="AA41" s="75">
        <v>1</v>
      </c>
      <c r="AB41" s="76">
        <v>0</v>
      </c>
      <c r="AC41" s="76">
        <v>0</v>
      </c>
      <c r="AD41" s="76">
        <v>0</v>
      </c>
      <c r="AE41" s="77">
        <v>0</v>
      </c>
      <c r="AF41" s="75">
        <v>1</v>
      </c>
      <c r="AG41" s="76">
        <v>0</v>
      </c>
      <c r="AH41" s="76">
        <v>0</v>
      </c>
      <c r="AI41" s="76">
        <v>0</v>
      </c>
      <c r="AJ41" s="77">
        <v>0</v>
      </c>
      <c r="AK41" s="75">
        <v>1</v>
      </c>
      <c r="AL41" s="76">
        <v>0</v>
      </c>
      <c r="AM41" s="76">
        <v>0</v>
      </c>
      <c r="AN41" s="76">
        <v>0</v>
      </c>
      <c r="AO41" s="77">
        <v>0</v>
      </c>
      <c r="AP41" s="75">
        <v>1</v>
      </c>
      <c r="AQ41" s="76">
        <v>0</v>
      </c>
      <c r="AR41" s="76">
        <v>0</v>
      </c>
      <c r="AS41" s="76">
        <v>0</v>
      </c>
      <c r="AT41" s="77">
        <v>0</v>
      </c>
      <c r="AU41" s="75">
        <v>1</v>
      </c>
      <c r="AV41" s="76">
        <v>0</v>
      </c>
      <c r="AW41" s="76">
        <v>0</v>
      </c>
      <c r="AX41" s="76">
        <v>0</v>
      </c>
      <c r="AY41" s="77">
        <v>0</v>
      </c>
      <c r="AZ41" s="75">
        <v>1</v>
      </c>
      <c r="BA41" s="76">
        <v>0</v>
      </c>
      <c r="BB41" s="76">
        <v>0</v>
      </c>
      <c r="BC41" s="76">
        <v>0</v>
      </c>
      <c r="BD41" s="77">
        <v>0</v>
      </c>
      <c r="BE41" s="75">
        <v>1</v>
      </c>
      <c r="BF41" s="76">
        <v>0</v>
      </c>
      <c r="BG41" s="76">
        <v>0</v>
      </c>
      <c r="BH41" s="76">
        <v>0</v>
      </c>
      <c r="BI41" s="77">
        <v>0</v>
      </c>
      <c r="BJ41" s="75">
        <v>1</v>
      </c>
      <c r="BK41" s="76">
        <v>0</v>
      </c>
      <c r="BL41" s="76">
        <v>0</v>
      </c>
      <c r="BM41" s="76">
        <v>0</v>
      </c>
      <c r="BN41" s="77">
        <v>0</v>
      </c>
      <c r="BO41" s="75">
        <v>1</v>
      </c>
      <c r="BP41" s="76">
        <v>0</v>
      </c>
      <c r="BQ41" s="76">
        <v>0</v>
      </c>
      <c r="BR41" s="76">
        <v>0</v>
      </c>
      <c r="BS41" s="77">
        <v>0</v>
      </c>
      <c r="BT41" s="75">
        <v>1</v>
      </c>
      <c r="BU41" s="76">
        <v>0</v>
      </c>
      <c r="BV41" s="76">
        <v>0</v>
      </c>
      <c r="BW41" s="76">
        <v>0</v>
      </c>
      <c r="BX41" s="77">
        <v>0</v>
      </c>
      <c r="BY41" s="75">
        <v>1</v>
      </c>
      <c r="BZ41" s="76">
        <v>0</v>
      </c>
      <c r="CA41" s="76">
        <v>0</v>
      </c>
      <c r="CB41" s="76">
        <v>0</v>
      </c>
      <c r="CC41" s="77">
        <v>0</v>
      </c>
      <c r="CD41" s="75">
        <v>1</v>
      </c>
      <c r="CE41" s="76">
        <v>0</v>
      </c>
      <c r="CF41" s="76">
        <v>0</v>
      </c>
      <c r="CG41" s="76">
        <v>0</v>
      </c>
      <c r="CH41" s="77">
        <v>0</v>
      </c>
      <c r="CI41" s="75">
        <v>1</v>
      </c>
      <c r="CJ41" s="76">
        <v>0</v>
      </c>
      <c r="CK41" s="76">
        <v>0</v>
      </c>
      <c r="CL41" s="76">
        <v>0</v>
      </c>
      <c r="CM41" s="77">
        <v>0</v>
      </c>
      <c r="CN41" s="75">
        <v>1</v>
      </c>
      <c r="CO41" s="76">
        <v>0</v>
      </c>
      <c r="CP41" s="76">
        <v>0</v>
      </c>
      <c r="CQ41" s="76">
        <v>0</v>
      </c>
      <c r="CR41" s="77">
        <v>0</v>
      </c>
      <c r="CS41" s="75">
        <v>1</v>
      </c>
      <c r="CT41" s="76">
        <v>0</v>
      </c>
      <c r="CU41" s="76">
        <v>0</v>
      </c>
      <c r="CV41" s="76">
        <v>0</v>
      </c>
      <c r="CW41" s="77">
        <v>0</v>
      </c>
      <c r="CX41" s="75">
        <v>1</v>
      </c>
      <c r="CY41" s="76">
        <v>0</v>
      </c>
      <c r="CZ41" s="76">
        <v>0</v>
      </c>
      <c r="DA41" s="76">
        <v>0</v>
      </c>
      <c r="DB41" s="77">
        <v>0</v>
      </c>
      <c r="DC41" s="75">
        <v>1</v>
      </c>
      <c r="DD41" s="76">
        <v>0</v>
      </c>
      <c r="DE41" s="76">
        <v>0</v>
      </c>
      <c r="DF41" s="76">
        <v>0</v>
      </c>
      <c r="DG41" s="77">
        <v>0</v>
      </c>
      <c r="DH41" s="75">
        <v>1</v>
      </c>
      <c r="DI41" s="76">
        <v>0</v>
      </c>
      <c r="DJ41" s="76">
        <v>0</v>
      </c>
      <c r="DK41" s="76">
        <v>0</v>
      </c>
      <c r="DL41" s="77">
        <v>0</v>
      </c>
      <c r="DM41" s="75">
        <v>1</v>
      </c>
      <c r="DN41" s="76">
        <v>0</v>
      </c>
      <c r="DO41" s="76">
        <v>0</v>
      </c>
      <c r="DP41" s="76">
        <v>0</v>
      </c>
      <c r="DQ41" s="77">
        <v>0</v>
      </c>
      <c r="DR41" s="75">
        <v>1</v>
      </c>
      <c r="DS41" s="76">
        <v>0</v>
      </c>
      <c r="DT41" s="76">
        <v>0</v>
      </c>
      <c r="DU41" s="76">
        <v>0</v>
      </c>
      <c r="DV41" s="77">
        <v>0</v>
      </c>
      <c r="DW41" s="75">
        <v>1</v>
      </c>
      <c r="DX41" s="76">
        <v>0</v>
      </c>
      <c r="DY41" s="76">
        <v>0</v>
      </c>
      <c r="DZ41" s="76">
        <v>0</v>
      </c>
      <c r="EA41" s="77">
        <v>0</v>
      </c>
      <c r="EB41" s="75">
        <v>1</v>
      </c>
      <c r="EC41" s="76">
        <v>0</v>
      </c>
      <c r="ED41" s="76">
        <v>0</v>
      </c>
      <c r="EE41" s="76">
        <v>0</v>
      </c>
      <c r="EF41" s="77">
        <v>0</v>
      </c>
      <c r="EG41" s="75">
        <v>1</v>
      </c>
      <c r="EH41" s="76">
        <v>0</v>
      </c>
      <c r="EI41" s="76">
        <v>0</v>
      </c>
      <c r="EJ41" s="76">
        <v>0</v>
      </c>
      <c r="EK41" s="77">
        <v>0</v>
      </c>
      <c r="EL41" s="75">
        <v>1</v>
      </c>
      <c r="EM41" s="76">
        <v>0</v>
      </c>
      <c r="EN41" s="76">
        <v>0</v>
      </c>
      <c r="EO41" s="76">
        <v>0</v>
      </c>
      <c r="EP41" s="77">
        <v>0</v>
      </c>
      <c r="EQ41" s="75">
        <v>1</v>
      </c>
      <c r="ER41" s="76">
        <v>0</v>
      </c>
      <c r="ES41" s="76">
        <v>0</v>
      </c>
      <c r="ET41" s="76">
        <v>0</v>
      </c>
      <c r="EU41" s="77">
        <v>0</v>
      </c>
      <c r="EV41" s="75">
        <v>1</v>
      </c>
      <c r="EW41" s="76">
        <v>0</v>
      </c>
      <c r="EX41" s="76">
        <v>0</v>
      </c>
      <c r="EY41" s="76">
        <v>0</v>
      </c>
      <c r="EZ41" s="77">
        <v>0</v>
      </c>
      <c r="FA41" s="89">
        <f t="shared" si="12"/>
        <v>0</v>
      </c>
      <c r="FB41" s="90">
        <f t="shared" si="7"/>
        <v>30</v>
      </c>
      <c r="FC41" s="90">
        <f t="shared" si="6"/>
        <v>30</v>
      </c>
      <c r="FD41" s="90">
        <f t="shared" si="8"/>
        <v>0</v>
      </c>
      <c r="FE41" s="90">
        <f t="shared" si="9"/>
        <v>0</v>
      </c>
      <c r="FF41" s="90">
        <f t="shared" si="10"/>
        <v>0</v>
      </c>
      <c r="FG41" s="90">
        <f t="shared" si="11"/>
        <v>0</v>
      </c>
      <c r="FH41" s="91"/>
      <c r="FI41" s="92"/>
      <c r="FJ41" s="93"/>
    </row>
    <row r="42" spans="1:168" ht="15.75" thickBot="1" x14ac:dyDescent="0.3">
      <c r="A42" s="88" t="s">
        <v>13</v>
      </c>
      <c r="B42" s="81">
        <v>38</v>
      </c>
      <c r="C42" s="85" t="s">
        <v>62</v>
      </c>
      <c r="D42" s="81">
        <v>43968133</v>
      </c>
      <c r="E42" s="83">
        <v>43617</v>
      </c>
      <c r="F42" s="84" t="s">
        <v>15</v>
      </c>
      <c r="G42" s="75">
        <v>1</v>
      </c>
      <c r="H42" s="76">
        <v>0</v>
      </c>
      <c r="I42" s="76">
        <v>0</v>
      </c>
      <c r="J42" s="76">
        <v>0</v>
      </c>
      <c r="K42" s="77">
        <v>0</v>
      </c>
      <c r="L42" s="75">
        <v>1</v>
      </c>
      <c r="M42" s="76">
        <v>0</v>
      </c>
      <c r="N42" s="76">
        <v>0</v>
      </c>
      <c r="O42" s="76">
        <v>0</v>
      </c>
      <c r="P42" s="77">
        <v>0</v>
      </c>
      <c r="Q42" s="75">
        <v>1</v>
      </c>
      <c r="R42" s="76">
        <v>0</v>
      </c>
      <c r="S42" s="76">
        <v>0</v>
      </c>
      <c r="T42" s="76">
        <v>0</v>
      </c>
      <c r="U42" s="77">
        <v>0</v>
      </c>
      <c r="V42" s="75">
        <v>1</v>
      </c>
      <c r="W42" s="76">
        <v>0</v>
      </c>
      <c r="X42" s="76">
        <v>0</v>
      </c>
      <c r="Y42" s="76">
        <v>0</v>
      </c>
      <c r="Z42" s="77">
        <v>0</v>
      </c>
      <c r="AA42" s="75">
        <v>1</v>
      </c>
      <c r="AB42" s="76">
        <v>0</v>
      </c>
      <c r="AC42" s="76">
        <v>0</v>
      </c>
      <c r="AD42" s="76">
        <v>0</v>
      </c>
      <c r="AE42" s="77">
        <v>0</v>
      </c>
      <c r="AF42" s="75">
        <v>1</v>
      </c>
      <c r="AG42" s="76">
        <v>0</v>
      </c>
      <c r="AH42" s="76">
        <v>0</v>
      </c>
      <c r="AI42" s="76">
        <v>0</v>
      </c>
      <c r="AJ42" s="77">
        <v>0</v>
      </c>
      <c r="AK42" s="75">
        <v>1</v>
      </c>
      <c r="AL42" s="76">
        <v>0</v>
      </c>
      <c r="AM42" s="76">
        <v>0</v>
      </c>
      <c r="AN42" s="76">
        <v>0</v>
      </c>
      <c r="AO42" s="77">
        <v>0</v>
      </c>
      <c r="AP42" s="75">
        <v>1</v>
      </c>
      <c r="AQ42" s="76">
        <v>0</v>
      </c>
      <c r="AR42" s="76">
        <v>0</v>
      </c>
      <c r="AS42" s="76">
        <v>0</v>
      </c>
      <c r="AT42" s="77">
        <v>0</v>
      </c>
      <c r="AU42" s="75">
        <v>1</v>
      </c>
      <c r="AV42" s="76">
        <v>0</v>
      </c>
      <c r="AW42" s="76">
        <v>0</v>
      </c>
      <c r="AX42" s="76">
        <v>0</v>
      </c>
      <c r="AY42" s="77">
        <v>0</v>
      </c>
      <c r="AZ42" s="75">
        <v>1</v>
      </c>
      <c r="BA42" s="76">
        <v>0</v>
      </c>
      <c r="BB42" s="76">
        <v>0</v>
      </c>
      <c r="BC42" s="76">
        <v>0</v>
      </c>
      <c r="BD42" s="77">
        <v>0</v>
      </c>
      <c r="BE42" s="75">
        <v>1</v>
      </c>
      <c r="BF42" s="76">
        <v>0</v>
      </c>
      <c r="BG42" s="76">
        <v>0</v>
      </c>
      <c r="BH42" s="76">
        <v>0</v>
      </c>
      <c r="BI42" s="77">
        <v>0</v>
      </c>
      <c r="BJ42" s="75">
        <v>1</v>
      </c>
      <c r="BK42" s="76">
        <v>0</v>
      </c>
      <c r="BL42" s="76">
        <v>0</v>
      </c>
      <c r="BM42" s="76">
        <v>0</v>
      </c>
      <c r="BN42" s="77">
        <v>0</v>
      </c>
      <c r="BO42" s="75">
        <v>1</v>
      </c>
      <c r="BP42" s="76">
        <v>0</v>
      </c>
      <c r="BQ42" s="76">
        <v>0</v>
      </c>
      <c r="BR42" s="76">
        <v>0</v>
      </c>
      <c r="BS42" s="77">
        <v>0</v>
      </c>
      <c r="BT42" s="75">
        <v>1</v>
      </c>
      <c r="BU42" s="76">
        <v>0</v>
      </c>
      <c r="BV42" s="76">
        <v>0</v>
      </c>
      <c r="BW42" s="76">
        <v>0</v>
      </c>
      <c r="BX42" s="77">
        <v>0</v>
      </c>
      <c r="BY42" s="75">
        <v>1</v>
      </c>
      <c r="BZ42" s="76">
        <v>0</v>
      </c>
      <c r="CA42" s="76">
        <v>0</v>
      </c>
      <c r="CB42" s="76">
        <v>0</v>
      </c>
      <c r="CC42" s="77">
        <v>0</v>
      </c>
      <c r="CD42" s="75">
        <v>1</v>
      </c>
      <c r="CE42" s="76">
        <v>0</v>
      </c>
      <c r="CF42" s="76">
        <v>0</v>
      </c>
      <c r="CG42" s="76">
        <v>0</v>
      </c>
      <c r="CH42" s="77">
        <v>0</v>
      </c>
      <c r="CI42" s="75">
        <v>1</v>
      </c>
      <c r="CJ42" s="76">
        <v>0</v>
      </c>
      <c r="CK42" s="76">
        <v>0</v>
      </c>
      <c r="CL42" s="76">
        <v>0</v>
      </c>
      <c r="CM42" s="77">
        <v>0</v>
      </c>
      <c r="CN42" s="75">
        <v>1</v>
      </c>
      <c r="CO42" s="76">
        <v>0</v>
      </c>
      <c r="CP42" s="76">
        <v>0</v>
      </c>
      <c r="CQ42" s="76">
        <v>0</v>
      </c>
      <c r="CR42" s="77">
        <v>0</v>
      </c>
      <c r="CS42" s="75">
        <v>1</v>
      </c>
      <c r="CT42" s="76">
        <v>0</v>
      </c>
      <c r="CU42" s="76">
        <v>0</v>
      </c>
      <c r="CV42" s="76">
        <v>0</v>
      </c>
      <c r="CW42" s="77">
        <v>0</v>
      </c>
      <c r="CX42" s="75">
        <v>1</v>
      </c>
      <c r="CY42" s="76">
        <v>0</v>
      </c>
      <c r="CZ42" s="76">
        <v>0</v>
      </c>
      <c r="DA42" s="76">
        <v>0</v>
      </c>
      <c r="DB42" s="77">
        <v>0</v>
      </c>
      <c r="DC42" s="75">
        <v>1</v>
      </c>
      <c r="DD42" s="76">
        <v>0</v>
      </c>
      <c r="DE42" s="76">
        <v>0</v>
      </c>
      <c r="DF42" s="76">
        <v>0</v>
      </c>
      <c r="DG42" s="77">
        <v>0</v>
      </c>
      <c r="DH42" s="75">
        <v>1</v>
      </c>
      <c r="DI42" s="76">
        <v>0</v>
      </c>
      <c r="DJ42" s="76">
        <v>0</v>
      </c>
      <c r="DK42" s="76">
        <v>0</v>
      </c>
      <c r="DL42" s="77">
        <v>0</v>
      </c>
      <c r="DM42" s="75">
        <v>1</v>
      </c>
      <c r="DN42" s="76">
        <v>0</v>
      </c>
      <c r="DO42" s="76">
        <v>0</v>
      </c>
      <c r="DP42" s="76">
        <v>0</v>
      </c>
      <c r="DQ42" s="77">
        <v>0</v>
      </c>
      <c r="DR42" s="75">
        <v>1</v>
      </c>
      <c r="DS42" s="76">
        <v>0</v>
      </c>
      <c r="DT42" s="76">
        <v>0</v>
      </c>
      <c r="DU42" s="76">
        <v>0</v>
      </c>
      <c r="DV42" s="77">
        <v>0</v>
      </c>
      <c r="DW42" s="75">
        <v>1</v>
      </c>
      <c r="DX42" s="76">
        <v>0</v>
      </c>
      <c r="DY42" s="76">
        <v>0</v>
      </c>
      <c r="DZ42" s="76">
        <v>0</v>
      </c>
      <c r="EA42" s="77">
        <v>0</v>
      </c>
      <c r="EB42" s="75">
        <v>1</v>
      </c>
      <c r="EC42" s="76">
        <v>0</v>
      </c>
      <c r="ED42" s="76">
        <v>0</v>
      </c>
      <c r="EE42" s="76">
        <v>0</v>
      </c>
      <c r="EF42" s="77">
        <v>0</v>
      </c>
      <c r="EG42" s="75">
        <v>1</v>
      </c>
      <c r="EH42" s="76">
        <v>0</v>
      </c>
      <c r="EI42" s="76">
        <v>0</v>
      </c>
      <c r="EJ42" s="76">
        <v>0</v>
      </c>
      <c r="EK42" s="77">
        <v>0</v>
      </c>
      <c r="EL42" s="75">
        <v>1</v>
      </c>
      <c r="EM42" s="76">
        <v>0</v>
      </c>
      <c r="EN42" s="76">
        <v>0</v>
      </c>
      <c r="EO42" s="76">
        <v>0</v>
      </c>
      <c r="EP42" s="77">
        <v>0</v>
      </c>
      <c r="EQ42" s="75">
        <v>1</v>
      </c>
      <c r="ER42" s="76">
        <v>0</v>
      </c>
      <c r="ES42" s="76">
        <v>0</v>
      </c>
      <c r="ET42" s="76">
        <v>0</v>
      </c>
      <c r="EU42" s="77">
        <v>0</v>
      </c>
      <c r="EV42" s="75">
        <v>1</v>
      </c>
      <c r="EW42" s="76">
        <v>0</v>
      </c>
      <c r="EX42" s="76">
        <v>0</v>
      </c>
      <c r="EY42" s="76">
        <v>0</v>
      </c>
      <c r="EZ42" s="77">
        <v>0</v>
      </c>
      <c r="FA42" s="89">
        <f t="shared" si="12"/>
        <v>0</v>
      </c>
      <c r="FB42" s="90">
        <f t="shared" si="7"/>
        <v>30</v>
      </c>
      <c r="FC42" s="90">
        <f t="shared" si="6"/>
        <v>30</v>
      </c>
      <c r="FD42" s="90">
        <f t="shared" si="8"/>
        <v>0</v>
      </c>
      <c r="FE42" s="90">
        <f t="shared" si="9"/>
        <v>0</v>
      </c>
      <c r="FF42" s="90">
        <f t="shared" si="10"/>
        <v>0</v>
      </c>
      <c r="FG42" s="90">
        <f t="shared" si="11"/>
        <v>0</v>
      </c>
      <c r="FH42" s="91"/>
      <c r="FI42" s="92"/>
      <c r="FJ42" s="93"/>
    </row>
    <row r="43" spans="1:168" ht="15.75" thickBot="1" x14ac:dyDescent="0.3">
      <c r="A43" s="41" t="s">
        <v>13</v>
      </c>
      <c r="B43" s="42">
        <v>39</v>
      </c>
      <c r="C43" s="86" t="s">
        <v>63</v>
      </c>
      <c r="D43" s="87">
        <v>47410160</v>
      </c>
      <c r="E43" s="83">
        <v>43617</v>
      </c>
      <c r="F43" s="84" t="s">
        <v>15</v>
      </c>
      <c r="G43" s="75">
        <v>1</v>
      </c>
      <c r="H43" s="76">
        <v>0</v>
      </c>
      <c r="I43" s="76">
        <v>0</v>
      </c>
      <c r="J43" s="76">
        <v>0</v>
      </c>
      <c r="K43" s="77">
        <v>0</v>
      </c>
      <c r="L43" s="75">
        <v>1</v>
      </c>
      <c r="M43" s="76">
        <v>0</v>
      </c>
      <c r="N43" s="76">
        <v>0</v>
      </c>
      <c r="O43" s="76">
        <v>0</v>
      </c>
      <c r="P43" s="77">
        <v>0</v>
      </c>
      <c r="Q43" s="75">
        <v>1</v>
      </c>
      <c r="R43" s="76">
        <v>0</v>
      </c>
      <c r="S43" s="76">
        <v>0</v>
      </c>
      <c r="T43" s="76">
        <v>0</v>
      </c>
      <c r="U43" s="77">
        <v>0</v>
      </c>
      <c r="V43" s="75">
        <v>1</v>
      </c>
      <c r="W43" s="76">
        <v>0</v>
      </c>
      <c r="X43" s="76">
        <v>0</v>
      </c>
      <c r="Y43" s="76">
        <v>0</v>
      </c>
      <c r="Z43" s="77">
        <v>0</v>
      </c>
      <c r="AA43" s="75">
        <v>1</v>
      </c>
      <c r="AB43" s="76">
        <v>0</v>
      </c>
      <c r="AC43" s="76">
        <v>0</v>
      </c>
      <c r="AD43" s="76">
        <v>0</v>
      </c>
      <c r="AE43" s="77">
        <v>0</v>
      </c>
      <c r="AF43" s="75">
        <v>1</v>
      </c>
      <c r="AG43" s="76">
        <v>0</v>
      </c>
      <c r="AH43" s="76">
        <v>0</v>
      </c>
      <c r="AI43" s="76">
        <v>0</v>
      </c>
      <c r="AJ43" s="64">
        <v>0</v>
      </c>
      <c r="AK43" s="75">
        <v>1</v>
      </c>
      <c r="AL43" s="76">
        <v>0</v>
      </c>
      <c r="AM43" s="76">
        <v>0</v>
      </c>
      <c r="AN43" s="76">
        <v>0</v>
      </c>
      <c r="AO43" s="77">
        <v>0</v>
      </c>
      <c r="AP43" s="75">
        <v>1</v>
      </c>
      <c r="AQ43" s="76">
        <v>0</v>
      </c>
      <c r="AR43" s="76">
        <v>0</v>
      </c>
      <c r="AS43" s="76">
        <v>0</v>
      </c>
      <c r="AT43" s="77">
        <v>0</v>
      </c>
      <c r="AU43" s="75">
        <v>1</v>
      </c>
      <c r="AV43" s="76">
        <v>0</v>
      </c>
      <c r="AW43" s="76">
        <v>0</v>
      </c>
      <c r="AX43" s="76">
        <v>0</v>
      </c>
      <c r="AY43" s="77">
        <v>0</v>
      </c>
      <c r="AZ43" s="75">
        <v>1</v>
      </c>
      <c r="BA43" s="76">
        <v>0</v>
      </c>
      <c r="BB43" s="76">
        <v>0</v>
      </c>
      <c r="BC43" s="76">
        <v>0</v>
      </c>
      <c r="BD43" s="77">
        <v>0</v>
      </c>
      <c r="BE43" s="75">
        <v>1</v>
      </c>
      <c r="BF43" s="76">
        <v>0</v>
      </c>
      <c r="BG43" s="76">
        <v>0</v>
      </c>
      <c r="BH43" s="76">
        <v>0</v>
      </c>
      <c r="BI43" s="77">
        <v>0</v>
      </c>
      <c r="BJ43" s="75">
        <v>1</v>
      </c>
      <c r="BK43" s="76">
        <v>0</v>
      </c>
      <c r="BL43" s="76">
        <v>0</v>
      </c>
      <c r="BM43" s="76">
        <v>0</v>
      </c>
      <c r="BN43" s="77">
        <v>0</v>
      </c>
      <c r="BO43" s="75">
        <v>1</v>
      </c>
      <c r="BP43" s="76">
        <v>0</v>
      </c>
      <c r="BQ43" s="76">
        <v>0</v>
      </c>
      <c r="BR43" s="76">
        <v>0</v>
      </c>
      <c r="BS43" s="77">
        <v>0</v>
      </c>
      <c r="BT43" s="75">
        <v>1</v>
      </c>
      <c r="BU43" s="76">
        <v>0</v>
      </c>
      <c r="BV43" s="76">
        <v>0</v>
      </c>
      <c r="BW43" s="76">
        <v>0</v>
      </c>
      <c r="BX43" s="77">
        <v>0</v>
      </c>
      <c r="BY43" s="75">
        <v>1</v>
      </c>
      <c r="BZ43" s="76">
        <v>0</v>
      </c>
      <c r="CA43" s="76">
        <v>0</v>
      </c>
      <c r="CB43" s="76">
        <v>0</v>
      </c>
      <c r="CC43" s="77">
        <v>0</v>
      </c>
      <c r="CD43" s="75">
        <v>1</v>
      </c>
      <c r="CE43" s="76">
        <v>0</v>
      </c>
      <c r="CF43" s="76">
        <v>0</v>
      </c>
      <c r="CG43" s="76">
        <v>0</v>
      </c>
      <c r="CH43" s="77">
        <v>0</v>
      </c>
      <c r="CI43" s="75">
        <v>1</v>
      </c>
      <c r="CJ43" s="76">
        <v>0</v>
      </c>
      <c r="CK43" s="76">
        <v>0</v>
      </c>
      <c r="CL43" s="76">
        <v>0</v>
      </c>
      <c r="CM43" s="77">
        <v>0</v>
      </c>
      <c r="CN43" s="75">
        <v>1</v>
      </c>
      <c r="CO43" s="76">
        <v>0</v>
      </c>
      <c r="CP43" s="76">
        <v>0</v>
      </c>
      <c r="CQ43" s="76">
        <v>0</v>
      </c>
      <c r="CR43" s="77">
        <v>0</v>
      </c>
      <c r="CS43" s="75">
        <v>1</v>
      </c>
      <c r="CT43" s="76">
        <v>0</v>
      </c>
      <c r="CU43" s="76">
        <v>0</v>
      </c>
      <c r="CV43" s="76">
        <v>0</v>
      </c>
      <c r="CW43" s="77">
        <v>0</v>
      </c>
      <c r="CX43" s="75">
        <v>1</v>
      </c>
      <c r="CY43" s="76">
        <v>0</v>
      </c>
      <c r="CZ43" s="76">
        <v>0</v>
      </c>
      <c r="DA43" s="76">
        <v>0</v>
      </c>
      <c r="DB43" s="77">
        <v>0</v>
      </c>
      <c r="DC43" s="75">
        <v>1</v>
      </c>
      <c r="DD43" s="76">
        <v>0</v>
      </c>
      <c r="DE43" s="76">
        <v>0</v>
      </c>
      <c r="DF43" s="76">
        <v>0</v>
      </c>
      <c r="DG43" s="77">
        <v>0</v>
      </c>
      <c r="DH43" s="75">
        <v>1</v>
      </c>
      <c r="DI43" s="76">
        <v>0</v>
      </c>
      <c r="DJ43" s="76">
        <v>0</v>
      </c>
      <c r="DK43" s="76">
        <v>0</v>
      </c>
      <c r="DL43" s="77">
        <v>0</v>
      </c>
      <c r="DM43" s="75">
        <v>1</v>
      </c>
      <c r="DN43" s="76">
        <v>0</v>
      </c>
      <c r="DO43" s="76">
        <v>0</v>
      </c>
      <c r="DP43" s="76">
        <v>0</v>
      </c>
      <c r="DQ43" s="77">
        <v>0</v>
      </c>
      <c r="DR43" s="75">
        <v>1</v>
      </c>
      <c r="DS43" s="76">
        <v>0</v>
      </c>
      <c r="DT43" s="76">
        <v>0</v>
      </c>
      <c r="DU43" s="76">
        <v>0</v>
      </c>
      <c r="DV43" s="77">
        <v>0</v>
      </c>
      <c r="DW43" s="75">
        <v>1</v>
      </c>
      <c r="DX43" s="76">
        <v>0</v>
      </c>
      <c r="DY43" s="76">
        <v>0</v>
      </c>
      <c r="DZ43" s="76">
        <v>0</v>
      </c>
      <c r="EA43" s="77">
        <v>0</v>
      </c>
      <c r="EB43" s="75">
        <v>1</v>
      </c>
      <c r="EC43" s="76">
        <v>0</v>
      </c>
      <c r="ED43" s="76">
        <v>0</v>
      </c>
      <c r="EE43" s="76">
        <v>0</v>
      </c>
      <c r="EF43" s="77">
        <v>0</v>
      </c>
      <c r="EG43" s="75">
        <v>1</v>
      </c>
      <c r="EH43" s="76">
        <v>0</v>
      </c>
      <c r="EI43" s="76">
        <v>0</v>
      </c>
      <c r="EJ43" s="76">
        <v>0</v>
      </c>
      <c r="EK43" s="77">
        <v>0</v>
      </c>
      <c r="EL43" s="75">
        <v>1</v>
      </c>
      <c r="EM43" s="76">
        <v>0</v>
      </c>
      <c r="EN43" s="76">
        <v>0</v>
      </c>
      <c r="EO43" s="76">
        <v>0</v>
      </c>
      <c r="EP43" s="77">
        <v>0</v>
      </c>
      <c r="EQ43" s="75">
        <v>1</v>
      </c>
      <c r="ER43" s="76">
        <v>0</v>
      </c>
      <c r="ES43" s="76">
        <v>0</v>
      </c>
      <c r="ET43" s="76">
        <v>0</v>
      </c>
      <c r="EU43" s="77">
        <v>0</v>
      </c>
      <c r="EV43" s="75">
        <v>1</v>
      </c>
      <c r="EW43" s="76">
        <v>0</v>
      </c>
      <c r="EX43" s="76">
        <v>0</v>
      </c>
      <c r="EY43" s="76">
        <v>0</v>
      </c>
      <c r="EZ43" s="77">
        <v>0</v>
      </c>
      <c r="FA43" s="35">
        <f t="shared" si="12"/>
        <v>0</v>
      </c>
      <c r="FB43" s="48">
        <f t="shared" si="7"/>
        <v>30</v>
      </c>
      <c r="FC43" s="37">
        <f t="shared" si="6"/>
        <v>30</v>
      </c>
      <c r="FD43" s="37">
        <f t="shared" si="8"/>
        <v>0</v>
      </c>
      <c r="FE43" s="37">
        <f t="shared" si="9"/>
        <v>0</v>
      </c>
      <c r="FF43" s="37">
        <f t="shared" si="10"/>
        <v>0</v>
      </c>
      <c r="FG43" s="37">
        <f t="shared" si="11"/>
        <v>0</v>
      </c>
      <c r="FH43" s="49"/>
      <c r="FI43" s="54"/>
      <c r="FJ43" s="51"/>
    </row>
    <row r="44" spans="1:168" ht="15.75" thickBot="1" x14ac:dyDescent="0.3">
      <c r="A44" s="41" t="s">
        <v>13</v>
      </c>
      <c r="B44" s="78">
        <v>40</v>
      </c>
      <c r="C44" s="85" t="s">
        <v>64</v>
      </c>
      <c r="D44" s="81">
        <v>41312502</v>
      </c>
      <c r="E44" s="83">
        <v>43617</v>
      </c>
      <c r="F44" s="84" t="s">
        <v>15</v>
      </c>
      <c r="G44" s="75">
        <v>1</v>
      </c>
      <c r="H44" s="76">
        <v>0</v>
      </c>
      <c r="I44" s="76">
        <v>0</v>
      </c>
      <c r="J44" s="76">
        <v>0</v>
      </c>
      <c r="K44" s="77">
        <v>0</v>
      </c>
      <c r="L44" s="75">
        <v>1</v>
      </c>
      <c r="M44" s="76">
        <v>0</v>
      </c>
      <c r="N44" s="76">
        <v>0</v>
      </c>
      <c r="O44" s="76">
        <v>0</v>
      </c>
      <c r="P44" s="77">
        <v>0</v>
      </c>
      <c r="Q44" s="75">
        <v>1</v>
      </c>
      <c r="R44" s="76">
        <v>0</v>
      </c>
      <c r="S44" s="76">
        <v>0</v>
      </c>
      <c r="T44" s="76">
        <v>0</v>
      </c>
      <c r="U44" s="77">
        <v>0</v>
      </c>
      <c r="V44" s="75">
        <v>1</v>
      </c>
      <c r="W44" s="76">
        <v>0</v>
      </c>
      <c r="X44" s="76">
        <v>0</v>
      </c>
      <c r="Y44" s="76">
        <v>0</v>
      </c>
      <c r="Z44" s="77">
        <v>0</v>
      </c>
      <c r="AA44" s="75">
        <v>1</v>
      </c>
      <c r="AB44" s="76">
        <v>0</v>
      </c>
      <c r="AC44" s="76">
        <v>0</v>
      </c>
      <c r="AD44" s="76">
        <v>0</v>
      </c>
      <c r="AE44" s="77">
        <v>0</v>
      </c>
      <c r="AF44" s="75">
        <v>1</v>
      </c>
      <c r="AG44" s="76">
        <v>0</v>
      </c>
      <c r="AH44" s="76">
        <v>0</v>
      </c>
      <c r="AI44" s="76">
        <v>0</v>
      </c>
      <c r="AJ44" s="64">
        <v>0</v>
      </c>
      <c r="AK44" s="75">
        <v>1</v>
      </c>
      <c r="AL44" s="76">
        <v>0</v>
      </c>
      <c r="AM44" s="76">
        <v>0</v>
      </c>
      <c r="AN44" s="76">
        <v>0</v>
      </c>
      <c r="AO44" s="77">
        <v>0</v>
      </c>
      <c r="AP44" s="75">
        <v>1</v>
      </c>
      <c r="AQ44" s="76">
        <v>0</v>
      </c>
      <c r="AR44" s="76">
        <v>0</v>
      </c>
      <c r="AS44" s="76">
        <v>0</v>
      </c>
      <c r="AT44" s="77">
        <v>0</v>
      </c>
      <c r="AU44" s="75">
        <v>1</v>
      </c>
      <c r="AV44" s="76">
        <v>0</v>
      </c>
      <c r="AW44" s="76">
        <v>0</v>
      </c>
      <c r="AX44" s="76">
        <v>0</v>
      </c>
      <c r="AY44" s="77">
        <v>0</v>
      </c>
      <c r="AZ44" s="75">
        <v>1</v>
      </c>
      <c r="BA44" s="76">
        <v>0</v>
      </c>
      <c r="BB44" s="76">
        <v>0</v>
      </c>
      <c r="BC44" s="76">
        <v>0</v>
      </c>
      <c r="BD44" s="77">
        <v>0</v>
      </c>
      <c r="BE44" s="75">
        <v>1</v>
      </c>
      <c r="BF44" s="76">
        <v>0</v>
      </c>
      <c r="BG44" s="76">
        <v>0</v>
      </c>
      <c r="BH44" s="76">
        <v>0</v>
      </c>
      <c r="BI44" s="77">
        <v>0</v>
      </c>
      <c r="BJ44" s="75">
        <v>1</v>
      </c>
      <c r="BK44" s="76">
        <v>0</v>
      </c>
      <c r="BL44" s="76">
        <v>0</v>
      </c>
      <c r="BM44" s="76">
        <v>0</v>
      </c>
      <c r="BN44" s="77">
        <v>0</v>
      </c>
      <c r="BO44" s="75">
        <v>1</v>
      </c>
      <c r="BP44" s="76">
        <v>0</v>
      </c>
      <c r="BQ44" s="76">
        <v>0</v>
      </c>
      <c r="BR44" s="76">
        <v>0</v>
      </c>
      <c r="BS44" s="77">
        <v>0</v>
      </c>
      <c r="BT44" s="75">
        <v>1</v>
      </c>
      <c r="BU44" s="76">
        <v>0</v>
      </c>
      <c r="BV44" s="76">
        <v>0</v>
      </c>
      <c r="BW44" s="76">
        <v>0</v>
      </c>
      <c r="BX44" s="77">
        <v>0</v>
      </c>
      <c r="BY44" s="75">
        <v>1</v>
      </c>
      <c r="BZ44" s="76">
        <v>0</v>
      </c>
      <c r="CA44" s="76">
        <v>0</v>
      </c>
      <c r="CB44" s="76">
        <v>0</v>
      </c>
      <c r="CC44" s="77">
        <v>0</v>
      </c>
      <c r="CD44" s="75">
        <v>1</v>
      </c>
      <c r="CE44" s="76">
        <v>0</v>
      </c>
      <c r="CF44" s="76">
        <v>0</v>
      </c>
      <c r="CG44" s="76">
        <v>0</v>
      </c>
      <c r="CH44" s="77">
        <v>0</v>
      </c>
      <c r="CI44" s="75">
        <v>1</v>
      </c>
      <c r="CJ44" s="76">
        <v>0</v>
      </c>
      <c r="CK44" s="76">
        <v>0</v>
      </c>
      <c r="CL44" s="76">
        <v>0</v>
      </c>
      <c r="CM44" s="77">
        <v>0</v>
      </c>
      <c r="CN44" s="75">
        <v>1</v>
      </c>
      <c r="CO44" s="76">
        <v>0</v>
      </c>
      <c r="CP44" s="76">
        <v>0</v>
      </c>
      <c r="CQ44" s="76">
        <v>0</v>
      </c>
      <c r="CR44" s="77">
        <v>0</v>
      </c>
      <c r="CS44" s="75">
        <v>1</v>
      </c>
      <c r="CT44" s="76">
        <v>0</v>
      </c>
      <c r="CU44" s="76">
        <v>0</v>
      </c>
      <c r="CV44" s="76">
        <v>0</v>
      </c>
      <c r="CW44" s="77">
        <v>0</v>
      </c>
      <c r="CX44" s="75">
        <v>1</v>
      </c>
      <c r="CY44" s="76">
        <v>0</v>
      </c>
      <c r="CZ44" s="76">
        <v>0</v>
      </c>
      <c r="DA44" s="76">
        <v>0</v>
      </c>
      <c r="DB44" s="77">
        <v>0</v>
      </c>
      <c r="DC44" s="75">
        <v>1</v>
      </c>
      <c r="DD44" s="76">
        <v>0</v>
      </c>
      <c r="DE44" s="76">
        <v>0</v>
      </c>
      <c r="DF44" s="76">
        <v>0</v>
      </c>
      <c r="DG44" s="77">
        <v>0</v>
      </c>
      <c r="DH44" s="75">
        <v>1</v>
      </c>
      <c r="DI44" s="76">
        <v>0</v>
      </c>
      <c r="DJ44" s="76">
        <v>0</v>
      </c>
      <c r="DK44" s="76">
        <v>0</v>
      </c>
      <c r="DL44" s="77">
        <v>0</v>
      </c>
      <c r="DM44" s="75">
        <v>1</v>
      </c>
      <c r="DN44" s="76">
        <v>0</v>
      </c>
      <c r="DO44" s="76">
        <v>0</v>
      </c>
      <c r="DP44" s="76">
        <v>0</v>
      </c>
      <c r="DQ44" s="77">
        <v>0</v>
      </c>
      <c r="DR44" s="75">
        <v>1</v>
      </c>
      <c r="DS44" s="76">
        <v>0</v>
      </c>
      <c r="DT44" s="76">
        <v>0</v>
      </c>
      <c r="DU44" s="76">
        <v>0</v>
      </c>
      <c r="DV44" s="77">
        <v>0</v>
      </c>
      <c r="DW44" s="75">
        <v>1</v>
      </c>
      <c r="DX44" s="76">
        <v>0</v>
      </c>
      <c r="DY44" s="76">
        <v>0</v>
      </c>
      <c r="DZ44" s="76">
        <v>0</v>
      </c>
      <c r="EA44" s="77">
        <v>0</v>
      </c>
      <c r="EB44" s="75">
        <v>1</v>
      </c>
      <c r="EC44" s="76">
        <v>0</v>
      </c>
      <c r="ED44" s="76">
        <v>0</v>
      </c>
      <c r="EE44" s="76">
        <v>0</v>
      </c>
      <c r="EF44" s="77">
        <v>0</v>
      </c>
      <c r="EG44" s="75">
        <v>1</v>
      </c>
      <c r="EH44" s="76">
        <v>0</v>
      </c>
      <c r="EI44" s="76">
        <v>0</v>
      </c>
      <c r="EJ44" s="76">
        <v>0</v>
      </c>
      <c r="EK44" s="77">
        <v>0</v>
      </c>
      <c r="EL44" s="75">
        <v>1</v>
      </c>
      <c r="EM44" s="76">
        <v>0</v>
      </c>
      <c r="EN44" s="76">
        <v>0</v>
      </c>
      <c r="EO44" s="76">
        <v>0</v>
      </c>
      <c r="EP44" s="77">
        <v>0</v>
      </c>
      <c r="EQ44" s="75">
        <v>1</v>
      </c>
      <c r="ER44" s="76">
        <v>0</v>
      </c>
      <c r="ES44" s="76">
        <v>0</v>
      </c>
      <c r="ET44" s="76">
        <v>0</v>
      </c>
      <c r="EU44" s="77">
        <v>0</v>
      </c>
      <c r="EV44" s="75">
        <v>1</v>
      </c>
      <c r="EW44" s="76">
        <v>0</v>
      </c>
      <c r="EX44" s="76">
        <v>0</v>
      </c>
      <c r="EY44" s="76">
        <v>0</v>
      </c>
      <c r="EZ44" s="77">
        <v>0</v>
      </c>
      <c r="FA44" s="35">
        <f t="shared" si="12"/>
        <v>0</v>
      </c>
      <c r="FB44" s="48">
        <f t="shared" si="7"/>
        <v>30</v>
      </c>
      <c r="FC44" s="37">
        <f t="shared" si="6"/>
        <v>30</v>
      </c>
      <c r="FD44" s="37">
        <f t="shared" si="8"/>
        <v>0</v>
      </c>
      <c r="FE44" s="37">
        <f t="shared" si="9"/>
        <v>0</v>
      </c>
      <c r="FF44" s="37">
        <f t="shared" si="10"/>
        <v>0</v>
      </c>
      <c r="FG44" s="37">
        <f t="shared" si="11"/>
        <v>0</v>
      </c>
      <c r="FH44" s="49"/>
      <c r="FI44" s="54"/>
      <c r="FJ44" s="51"/>
    </row>
    <row r="45" spans="1:168" ht="15.75" thickBot="1" x14ac:dyDescent="0.3">
      <c r="A45" s="41" t="s">
        <v>13</v>
      </c>
      <c r="B45" s="42">
        <v>41</v>
      </c>
      <c r="C45" s="85" t="s">
        <v>65</v>
      </c>
      <c r="D45" s="81">
        <v>43976251</v>
      </c>
      <c r="E45" s="83">
        <v>43617</v>
      </c>
      <c r="F45" s="84" t="s">
        <v>22</v>
      </c>
      <c r="G45" s="75">
        <v>1</v>
      </c>
      <c r="H45" s="76">
        <v>0</v>
      </c>
      <c r="I45" s="76">
        <v>0</v>
      </c>
      <c r="J45" s="76">
        <v>0</v>
      </c>
      <c r="K45" s="77">
        <v>0</v>
      </c>
      <c r="L45" s="75">
        <v>1</v>
      </c>
      <c r="M45" s="76">
        <v>0</v>
      </c>
      <c r="N45" s="76">
        <v>0</v>
      </c>
      <c r="O45" s="76">
        <v>0</v>
      </c>
      <c r="P45" s="77">
        <v>0</v>
      </c>
      <c r="Q45" s="75">
        <v>1</v>
      </c>
      <c r="R45" s="76">
        <v>0</v>
      </c>
      <c r="S45" s="76">
        <v>0</v>
      </c>
      <c r="T45" s="76">
        <v>0</v>
      </c>
      <c r="U45" s="77">
        <v>0</v>
      </c>
      <c r="V45" s="75">
        <v>1</v>
      </c>
      <c r="W45" s="76">
        <v>0</v>
      </c>
      <c r="X45" s="76">
        <v>0</v>
      </c>
      <c r="Y45" s="76">
        <v>0</v>
      </c>
      <c r="Z45" s="77">
        <v>0</v>
      </c>
      <c r="AA45" s="75">
        <v>1</v>
      </c>
      <c r="AB45" s="76">
        <v>0</v>
      </c>
      <c r="AC45" s="76">
        <v>0</v>
      </c>
      <c r="AD45" s="76">
        <v>0</v>
      </c>
      <c r="AE45" s="77">
        <v>0</v>
      </c>
      <c r="AF45" s="75">
        <v>1</v>
      </c>
      <c r="AG45" s="76">
        <v>0</v>
      </c>
      <c r="AH45" s="76">
        <v>0</v>
      </c>
      <c r="AI45" s="76">
        <v>0</v>
      </c>
      <c r="AJ45" s="64">
        <v>0</v>
      </c>
      <c r="AK45" s="75">
        <v>1</v>
      </c>
      <c r="AL45" s="76">
        <v>0</v>
      </c>
      <c r="AM45" s="76">
        <v>0</v>
      </c>
      <c r="AN45" s="76">
        <v>0</v>
      </c>
      <c r="AO45" s="77">
        <v>0</v>
      </c>
      <c r="AP45" s="75">
        <v>1</v>
      </c>
      <c r="AQ45" s="76">
        <v>0</v>
      </c>
      <c r="AR45" s="76">
        <v>0</v>
      </c>
      <c r="AS45" s="76">
        <v>0</v>
      </c>
      <c r="AT45" s="77">
        <v>0</v>
      </c>
      <c r="AU45" s="75">
        <v>1</v>
      </c>
      <c r="AV45" s="76">
        <v>0</v>
      </c>
      <c r="AW45" s="76">
        <v>0</v>
      </c>
      <c r="AX45" s="76">
        <v>0</v>
      </c>
      <c r="AY45" s="77">
        <v>0</v>
      </c>
      <c r="AZ45" s="75">
        <v>1</v>
      </c>
      <c r="BA45" s="76">
        <v>0</v>
      </c>
      <c r="BB45" s="76">
        <v>0</v>
      </c>
      <c r="BC45" s="76">
        <v>0</v>
      </c>
      <c r="BD45" s="77">
        <v>0</v>
      </c>
      <c r="BE45" s="75">
        <v>1</v>
      </c>
      <c r="BF45" s="76">
        <v>0</v>
      </c>
      <c r="BG45" s="76">
        <v>0</v>
      </c>
      <c r="BH45" s="76">
        <v>0</v>
      </c>
      <c r="BI45" s="77">
        <v>0</v>
      </c>
      <c r="BJ45" s="75">
        <v>1</v>
      </c>
      <c r="BK45" s="76">
        <v>0</v>
      </c>
      <c r="BL45" s="76">
        <v>0</v>
      </c>
      <c r="BM45" s="76">
        <v>0</v>
      </c>
      <c r="BN45" s="77">
        <v>0</v>
      </c>
      <c r="BO45" s="75">
        <v>1</v>
      </c>
      <c r="BP45" s="76">
        <v>0</v>
      </c>
      <c r="BQ45" s="76">
        <v>0</v>
      </c>
      <c r="BR45" s="76">
        <v>0</v>
      </c>
      <c r="BS45" s="77">
        <v>0</v>
      </c>
      <c r="BT45" s="75">
        <v>1</v>
      </c>
      <c r="BU45" s="76">
        <v>0</v>
      </c>
      <c r="BV45" s="76">
        <v>0</v>
      </c>
      <c r="BW45" s="76">
        <v>0</v>
      </c>
      <c r="BX45" s="77">
        <v>0</v>
      </c>
      <c r="BY45" s="75">
        <v>1</v>
      </c>
      <c r="BZ45" s="76">
        <v>0</v>
      </c>
      <c r="CA45" s="76">
        <v>0</v>
      </c>
      <c r="CB45" s="76">
        <v>0</v>
      </c>
      <c r="CC45" s="77">
        <v>0</v>
      </c>
      <c r="CD45" s="75">
        <v>1</v>
      </c>
      <c r="CE45" s="76">
        <v>0</v>
      </c>
      <c r="CF45" s="76">
        <v>0</v>
      </c>
      <c r="CG45" s="76">
        <v>0</v>
      </c>
      <c r="CH45" s="77">
        <v>0</v>
      </c>
      <c r="CI45" s="75">
        <v>1</v>
      </c>
      <c r="CJ45" s="76">
        <v>0</v>
      </c>
      <c r="CK45" s="76">
        <v>0</v>
      </c>
      <c r="CL45" s="76">
        <v>0</v>
      </c>
      <c r="CM45" s="77">
        <v>0</v>
      </c>
      <c r="CN45" s="75">
        <v>1</v>
      </c>
      <c r="CO45" s="76">
        <v>0</v>
      </c>
      <c r="CP45" s="76">
        <v>0</v>
      </c>
      <c r="CQ45" s="76">
        <v>0</v>
      </c>
      <c r="CR45" s="77">
        <v>0</v>
      </c>
      <c r="CS45" s="75">
        <v>1</v>
      </c>
      <c r="CT45" s="76">
        <v>0</v>
      </c>
      <c r="CU45" s="76">
        <v>0</v>
      </c>
      <c r="CV45" s="76">
        <v>0</v>
      </c>
      <c r="CW45" s="77">
        <v>0</v>
      </c>
      <c r="CX45" s="75">
        <v>1</v>
      </c>
      <c r="CY45" s="76">
        <v>0</v>
      </c>
      <c r="CZ45" s="76">
        <v>0</v>
      </c>
      <c r="DA45" s="76">
        <v>0</v>
      </c>
      <c r="DB45" s="77">
        <v>0</v>
      </c>
      <c r="DC45" s="75">
        <v>1</v>
      </c>
      <c r="DD45" s="76">
        <v>0</v>
      </c>
      <c r="DE45" s="76">
        <v>0</v>
      </c>
      <c r="DF45" s="76">
        <v>0</v>
      </c>
      <c r="DG45" s="77">
        <v>0</v>
      </c>
      <c r="DH45" s="75">
        <v>1</v>
      </c>
      <c r="DI45" s="76">
        <v>0</v>
      </c>
      <c r="DJ45" s="76">
        <v>0</v>
      </c>
      <c r="DK45" s="76">
        <v>0</v>
      </c>
      <c r="DL45" s="77">
        <v>0</v>
      </c>
      <c r="DM45" s="75">
        <v>1</v>
      </c>
      <c r="DN45" s="76">
        <v>0</v>
      </c>
      <c r="DO45" s="76">
        <v>0</v>
      </c>
      <c r="DP45" s="76">
        <v>0</v>
      </c>
      <c r="DQ45" s="77">
        <v>0</v>
      </c>
      <c r="DR45" s="75">
        <v>1</v>
      </c>
      <c r="DS45" s="76">
        <v>0</v>
      </c>
      <c r="DT45" s="76">
        <v>0</v>
      </c>
      <c r="DU45" s="76">
        <v>0</v>
      </c>
      <c r="DV45" s="77">
        <v>0</v>
      </c>
      <c r="DW45" s="75">
        <v>1</v>
      </c>
      <c r="DX45" s="76">
        <v>0</v>
      </c>
      <c r="DY45" s="76">
        <v>0</v>
      </c>
      <c r="DZ45" s="76">
        <v>0</v>
      </c>
      <c r="EA45" s="77">
        <v>0</v>
      </c>
      <c r="EB45" s="75">
        <v>1</v>
      </c>
      <c r="EC45" s="76">
        <v>0</v>
      </c>
      <c r="ED45" s="76">
        <v>0</v>
      </c>
      <c r="EE45" s="76">
        <v>0</v>
      </c>
      <c r="EF45" s="77">
        <v>0</v>
      </c>
      <c r="EG45" s="75">
        <v>1</v>
      </c>
      <c r="EH45" s="76">
        <v>0</v>
      </c>
      <c r="EI45" s="76">
        <v>0</v>
      </c>
      <c r="EJ45" s="76">
        <v>0</v>
      </c>
      <c r="EK45" s="77">
        <v>0</v>
      </c>
      <c r="EL45" s="75">
        <v>1</v>
      </c>
      <c r="EM45" s="76">
        <v>0</v>
      </c>
      <c r="EN45" s="76">
        <v>0</v>
      </c>
      <c r="EO45" s="76">
        <v>0</v>
      </c>
      <c r="EP45" s="77">
        <v>0</v>
      </c>
      <c r="EQ45" s="75">
        <v>1</v>
      </c>
      <c r="ER45" s="76">
        <v>0</v>
      </c>
      <c r="ES45" s="76">
        <v>0</v>
      </c>
      <c r="ET45" s="76">
        <v>0</v>
      </c>
      <c r="EU45" s="77">
        <v>0</v>
      </c>
      <c r="EV45" s="75">
        <v>1</v>
      </c>
      <c r="EW45" s="76">
        <v>0</v>
      </c>
      <c r="EX45" s="76">
        <v>0</v>
      </c>
      <c r="EY45" s="76">
        <v>0</v>
      </c>
      <c r="EZ45" s="77">
        <v>0</v>
      </c>
      <c r="FA45" s="35">
        <f t="shared" si="12"/>
        <v>0</v>
      </c>
      <c r="FB45" s="48">
        <f t="shared" si="7"/>
        <v>30</v>
      </c>
      <c r="FC45" s="37">
        <f t="shared" si="6"/>
        <v>30</v>
      </c>
      <c r="FD45" s="37">
        <f t="shared" si="8"/>
        <v>0</v>
      </c>
      <c r="FE45" s="37">
        <f t="shared" si="9"/>
        <v>0</v>
      </c>
      <c r="FF45" s="37">
        <f t="shared" si="10"/>
        <v>0</v>
      </c>
      <c r="FG45" s="37">
        <f t="shared" si="11"/>
        <v>0</v>
      </c>
      <c r="FH45" s="49"/>
      <c r="FI45" s="54"/>
      <c r="FJ45" s="51"/>
    </row>
    <row r="46" spans="1:168" ht="15.75" thickBot="1" x14ac:dyDescent="0.3">
      <c r="A46" s="41" t="s">
        <v>28</v>
      </c>
      <c r="B46" s="42">
        <v>42</v>
      </c>
      <c r="C46" s="85" t="s">
        <v>66</v>
      </c>
      <c r="D46" s="81">
        <v>73220448</v>
      </c>
      <c r="E46" s="83">
        <v>43617</v>
      </c>
      <c r="F46" s="84" t="s">
        <v>15</v>
      </c>
      <c r="G46" s="75">
        <v>1</v>
      </c>
      <c r="H46" s="76">
        <v>0</v>
      </c>
      <c r="I46" s="76">
        <v>0</v>
      </c>
      <c r="J46" s="76">
        <v>0</v>
      </c>
      <c r="K46" s="77">
        <v>0</v>
      </c>
      <c r="L46" s="75">
        <v>1</v>
      </c>
      <c r="M46" s="76">
        <v>0</v>
      </c>
      <c r="N46" s="76">
        <v>0</v>
      </c>
      <c r="O46" s="76">
        <v>0</v>
      </c>
      <c r="P46" s="77">
        <v>0</v>
      </c>
      <c r="Q46" s="75">
        <v>1</v>
      </c>
      <c r="R46" s="76">
        <v>0</v>
      </c>
      <c r="S46" s="76">
        <v>0</v>
      </c>
      <c r="T46" s="76">
        <v>0</v>
      </c>
      <c r="U46" s="77">
        <v>0</v>
      </c>
      <c r="V46" s="75">
        <v>1</v>
      </c>
      <c r="W46" s="76">
        <v>0</v>
      </c>
      <c r="X46" s="76">
        <v>0</v>
      </c>
      <c r="Y46" s="76">
        <v>0</v>
      </c>
      <c r="Z46" s="77">
        <v>0</v>
      </c>
      <c r="AA46" s="75">
        <v>1</v>
      </c>
      <c r="AB46" s="76">
        <v>0</v>
      </c>
      <c r="AC46" s="76">
        <v>0</v>
      </c>
      <c r="AD46" s="76">
        <v>0</v>
      </c>
      <c r="AE46" s="77">
        <v>0</v>
      </c>
      <c r="AF46" s="75">
        <v>1</v>
      </c>
      <c r="AG46" s="76">
        <v>0</v>
      </c>
      <c r="AH46" s="76">
        <v>0</v>
      </c>
      <c r="AI46" s="76">
        <v>0</v>
      </c>
      <c r="AJ46" s="64">
        <v>0</v>
      </c>
      <c r="AK46" s="75">
        <v>1</v>
      </c>
      <c r="AL46" s="76">
        <v>0</v>
      </c>
      <c r="AM46" s="76">
        <v>0</v>
      </c>
      <c r="AN46" s="76">
        <v>0</v>
      </c>
      <c r="AO46" s="77">
        <v>0</v>
      </c>
      <c r="AP46" s="75">
        <v>1</v>
      </c>
      <c r="AQ46" s="76">
        <v>0</v>
      </c>
      <c r="AR46" s="76">
        <v>0</v>
      </c>
      <c r="AS46" s="76">
        <v>0</v>
      </c>
      <c r="AT46" s="77">
        <v>0</v>
      </c>
      <c r="AU46" s="75">
        <v>1</v>
      </c>
      <c r="AV46" s="76">
        <v>0</v>
      </c>
      <c r="AW46" s="76">
        <v>0</v>
      </c>
      <c r="AX46" s="76">
        <v>0</v>
      </c>
      <c r="AY46" s="77">
        <v>0</v>
      </c>
      <c r="AZ46" s="75">
        <v>1</v>
      </c>
      <c r="BA46" s="76">
        <v>0</v>
      </c>
      <c r="BB46" s="76">
        <v>0</v>
      </c>
      <c r="BC46" s="76">
        <v>0</v>
      </c>
      <c r="BD46" s="77">
        <v>0</v>
      </c>
      <c r="BE46" s="75">
        <v>1</v>
      </c>
      <c r="BF46" s="76">
        <v>0</v>
      </c>
      <c r="BG46" s="76">
        <v>0</v>
      </c>
      <c r="BH46" s="76">
        <v>0</v>
      </c>
      <c r="BI46" s="77">
        <v>0</v>
      </c>
      <c r="BJ46" s="75">
        <v>1</v>
      </c>
      <c r="BK46" s="76">
        <v>0</v>
      </c>
      <c r="BL46" s="76">
        <v>0</v>
      </c>
      <c r="BM46" s="76">
        <v>0</v>
      </c>
      <c r="BN46" s="77">
        <v>0</v>
      </c>
      <c r="BO46" s="75">
        <v>1</v>
      </c>
      <c r="BP46" s="76">
        <v>0</v>
      </c>
      <c r="BQ46" s="76">
        <v>0</v>
      </c>
      <c r="BR46" s="76">
        <v>0</v>
      </c>
      <c r="BS46" s="77">
        <v>0</v>
      </c>
      <c r="BT46" s="75">
        <v>1</v>
      </c>
      <c r="BU46" s="76">
        <v>0</v>
      </c>
      <c r="BV46" s="76">
        <v>0</v>
      </c>
      <c r="BW46" s="76">
        <v>0</v>
      </c>
      <c r="BX46" s="77">
        <v>0</v>
      </c>
      <c r="BY46" s="75">
        <v>1</v>
      </c>
      <c r="BZ46" s="76">
        <v>0</v>
      </c>
      <c r="CA46" s="76">
        <v>0</v>
      </c>
      <c r="CB46" s="76">
        <v>0</v>
      </c>
      <c r="CC46" s="77">
        <v>0</v>
      </c>
      <c r="CD46" s="75">
        <v>1</v>
      </c>
      <c r="CE46" s="76">
        <v>0</v>
      </c>
      <c r="CF46" s="76">
        <v>0</v>
      </c>
      <c r="CG46" s="76">
        <v>0</v>
      </c>
      <c r="CH46" s="77">
        <v>0</v>
      </c>
      <c r="CI46" s="75">
        <v>1</v>
      </c>
      <c r="CJ46" s="76">
        <v>0</v>
      </c>
      <c r="CK46" s="76">
        <v>0</v>
      </c>
      <c r="CL46" s="76">
        <v>0</v>
      </c>
      <c r="CM46" s="77">
        <v>0</v>
      </c>
      <c r="CN46" s="75">
        <v>1</v>
      </c>
      <c r="CO46" s="76">
        <v>0</v>
      </c>
      <c r="CP46" s="76">
        <v>0</v>
      </c>
      <c r="CQ46" s="76">
        <v>0</v>
      </c>
      <c r="CR46" s="77">
        <v>0</v>
      </c>
      <c r="CS46" s="75">
        <v>1</v>
      </c>
      <c r="CT46" s="76">
        <v>0</v>
      </c>
      <c r="CU46" s="76">
        <v>0</v>
      </c>
      <c r="CV46" s="76">
        <v>0</v>
      </c>
      <c r="CW46" s="77">
        <v>0</v>
      </c>
      <c r="CX46" s="75">
        <v>1</v>
      </c>
      <c r="CY46" s="76">
        <v>0</v>
      </c>
      <c r="CZ46" s="76">
        <v>0</v>
      </c>
      <c r="DA46" s="76">
        <v>0</v>
      </c>
      <c r="DB46" s="77">
        <v>0</v>
      </c>
      <c r="DC46" s="75">
        <v>1</v>
      </c>
      <c r="DD46" s="76">
        <v>0</v>
      </c>
      <c r="DE46" s="76">
        <v>0</v>
      </c>
      <c r="DF46" s="76">
        <v>0</v>
      </c>
      <c r="DG46" s="77">
        <v>0</v>
      </c>
      <c r="DH46" s="75">
        <v>1</v>
      </c>
      <c r="DI46" s="76">
        <v>0</v>
      </c>
      <c r="DJ46" s="76">
        <v>0</v>
      </c>
      <c r="DK46" s="76">
        <v>0</v>
      </c>
      <c r="DL46" s="77">
        <v>0</v>
      </c>
      <c r="DM46" s="75">
        <v>1</v>
      </c>
      <c r="DN46" s="76">
        <v>0</v>
      </c>
      <c r="DO46" s="76">
        <v>0</v>
      </c>
      <c r="DP46" s="76">
        <v>0</v>
      </c>
      <c r="DQ46" s="77">
        <v>0</v>
      </c>
      <c r="DR46" s="75">
        <v>1</v>
      </c>
      <c r="DS46" s="76">
        <v>0</v>
      </c>
      <c r="DT46" s="76">
        <v>0</v>
      </c>
      <c r="DU46" s="76">
        <v>0</v>
      </c>
      <c r="DV46" s="77">
        <v>0</v>
      </c>
      <c r="DW46" s="75">
        <v>1</v>
      </c>
      <c r="DX46" s="76">
        <v>0</v>
      </c>
      <c r="DY46" s="76">
        <v>0</v>
      </c>
      <c r="DZ46" s="76">
        <v>0</v>
      </c>
      <c r="EA46" s="77">
        <v>0</v>
      </c>
      <c r="EB46" s="75">
        <v>1</v>
      </c>
      <c r="EC46" s="76">
        <v>0</v>
      </c>
      <c r="ED46" s="76">
        <v>0</v>
      </c>
      <c r="EE46" s="76">
        <v>0</v>
      </c>
      <c r="EF46" s="77">
        <v>0</v>
      </c>
      <c r="EG46" s="75">
        <v>1</v>
      </c>
      <c r="EH46" s="76">
        <v>0</v>
      </c>
      <c r="EI46" s="76">
        <v>0</v>
      </c>
      <c r="EJ46" s="76">
        <v>0</v>
      </c>
      <c r="EK46" s="77">
        <v>0</v>
      </c>
      <c r="EL46" s="75">
        <v>1</v>
      </c>
      <c r="EM46" s="76">
        <v>0</v>
      </c>
      <c r="EN46" s="76">
        <v>0</v>
      </c>
      <c r="EO46" s="76">
        <v>0</v>
      </c>
      <c r="EP46" s="77">
        <v>0</v>
      </c>
      <c r="EQ46" s="75">
        <v>1</v>
      </c>
      <c r="ER46" s="76">
        <v>0</v>
      </c>
      <c r="ES46" s="76">
        <v>0</v>
      </c>
      <c r="ET46" s="76">
        <v>0</v>
      </c>
      <c r="EU46" s="77">
        <v>0</v>
      </c>
      <c r="EV46" s="75">
        <v>1</v>
      </c>
      <c r="EW46" s="76">
        <v>0</v>
      </c>
      <c r="EX46" s="76">
        <v>0</v>
      </c>
      <c r="EY46" s="76">
        <v>0</v>
      </c>
      <c r="EZ46" s="77">
        <v>0</v>
      </c>
      <c r="FA46" s="35">
        <f t="shared" si="12"/>
        <v>0</v>
      </c>
      <c r="FB46" s="48">
        <f t="shared" si="7"/>
        <v>30</v>
      </c>
      <c r="FC46" s="37">
        <f t="shared" si="6"/>
        <v>30</v>
      </c>
      <c r="FD46" s="37">
        <f t="shared" si="8"/>
        <v>0</v>
      </c>
      <c r="FE46" s="37">
        <f t="shared" si="9"/>
        <v>0</v>
      </c>
      <c r="FF46" s="37">
        <f t="shared" si="10"/>
        <v>0</v>
      </c>
      <c r="FG46" s="37">
        <f t="shared" si="11"/>
        <v>0</v>
      </c>
      <c r="FH46" s="49"/>
      <c r="FI46" s="54"/>
      <c r="FJ46" s="51"/>
    </row>
    <row r="47" spans="1:168" ht="15.75" thickBot="1" x14ac:dyDescent="0.3">
      <c r="A47" s="88" t="s">
        <v>32</v>
      </c>
      <c r="B47" s="113">
        <v>43</v>
      </c>
      <c r="C47" s="85" t="s">
        <v>67</v>
      </c>
      <c r="D47" s="81">
        <v>41696368</v>
      </c>
      <c r="E47" s="83">
        <v>43617</v>
      </c>
      <c r="F47" s="84" t="s">
        <v>15</v>
      </c>
      <c r="G47" s="75">
        <v>1</v>
      </c>
      <c r="H47" s="76">
        <v>0</v>
      </c>
      <c r="I47" s="76">
        <v>0</v>
      </c>
      <c r="J47" s="76">
        <v>0</v>
      </c>
      <c r="K47" s="77">
        <v>0</v>
      </c>
      <c r="L47" s="75">
        <v>1</v>
      </c>
      <c r="M47" s="76">
        <v>0</v>
      </c>
      <c r="N47" s="76">
        <v>0</v>
      </c>
      <c r="O47" s="76">
        <v>0</v>
      </c>
      <c r="P47" s="77">
        <v>0</v>
      </c>
      <c r="Q47" s="75">
        <v>1</v>
      </c>
      <c r="R47" s="76">
        <v>0</v>
      </c>
      <c r="S47" s="76">
        <v>0</v>
      </c>
      <c r="T47" s="76">
        <v>0</v>
      </c>
      <c r="U47" s="77">
        <v>0</v>
      </c>
      <c r="V47" s="75">
        <v>1</v>
      </c>
      <c r="W47" s="76">
        <v>0</v>
      </c>
      <c r="X47" s="76">
        <v>0</v>
      </c>
      <c r="Y47" s="76">
        <v>0</v>
      </c>
      <c r="Z47" s="77">
        <v>0</v>
      </c>
      <c r="AA47" s="75">
        <v>1</v>
      </c>
      <c r="AB47" s="76">
        <v>0</v>
      </c>
      <c r="AC47" s="76">
        <v>0</v>
      </c>
      <c r="AD47" s="76">
        <v>0</v>
      </c>
      <c r="AE47" s="77">
        <v>0</v>
      </c>
      <c r="AF47" s="75">
        <v>1</v>
      </c>
      <c r="AG47" s="76">
        <v>0</v>
      </c>
      <c r="AH47" s="76">
        <v>0</v>
      </c>
      <c r="AI47" s="76">
        <v>0</v>
      </c>
      <c r="AJ47" s="77">
        <v>0</v>
      </c>
      <c r="AK47" s="75">
        <v>1</v>
      </c>
      <c r="AL47" s="76">
        <v>0</v>
      </c>
      <c r="AM47" s="76">
        <v>0</v>
      </c>
      <c r="AN47" s="76">
        <v>0</v>
      </c>
      <c r="AO47" s="77">
        <v>0</v>
      </c>
      <c r="AP47" s="75">
        <v>1</v>
      </c>
      <c r="AQ47" s="76">
        <v>0</v>
      </c>
      <c r="AR47" s="76">
        <v>0</v>
      </c>
      <c r="AS47" s="76">
        <v>0</v>
      </c>
      <c r="AT47" s="77">
        <v>0</v>
      </c>
      <c r="AU47" s="75">
        <v>1</v>
      </c>
      <c r="AV47" s="76">
        <v>0</v>
      </c>
      <c r="AW47" s="76">
        <v>0</v>
      </c>
      <c r="AX47" s="76">
        <v>0</v>
      </c>
      <c r="AY47" s="77">
        <v>0</v>
      </c>
      <c r="AZ47" s="75">
        <v>1</v>
      </c>
      <c r="BA47" s="76">
        <v>0</v>
      </c>
      <c r="BB47" s="76">
        <v>0</v>
      </c>
      <c r="BC47" s="76">
        <v>0</v>
      </c>
      <c r="BD47" s="77">
        <v>0</v>
      </c>
      <c r="BE47" s="75">
        <v>1</v>
      </c>
      <c r="BF47" s="76">
        <v>0</v>
      </c>
      <c r="BG47" s="76">
        <v>0</v>
      </c>
      <c r="BH47" s="76">
        <v>0</v>
      </c>
      <c r="BI47" s="77">
        <v>0</v>
      </c>
      <c r="BJ47" s="75">
        <v>1</v>
      </c>
      <c r="BK47" s="76">
        <v>0</v>
      </c>
      <c r="BL47" s="76">
        <v>0</v>
      </c>
      <c r="BM47" s="76">
        <v>0</v>
      </c>
      <c r="BN47" s="77">
        <v>0</v>
      </c>
      <c r="BO47" s="75">
        <v>1</v>
      </c>
      <c r="BP47" s="76">
        <v>0</v>
      </c>
      <c r="BQ47" s="76">
        <v>0</v>
      </c>
      <c r="BR47" s="76">
        <v>0</v>
      </c>
      <c r="BS47" s="77">
        <v>0</v>
      </c>
      <c r="BT47" s="75">
        <v>1</v>
      </c>
      <c r="BU47" s="76">
        <v>0</v>
      </c>
      <c r="BV47" s="76">
        <v>0</v>
      </c>
      <c r="BW47" s="76">
        <v>0</v>
      </c>
      <c r="BX47" s="77">
        <v>0</v>
      </c>
      <c r="BY47" s="75">
        <v>1</v>
      </c>
      <c r="BZ47" s="76">
        <v>0</v>
      </c>
      <c r="CA47" s="76">
        <v>0</v>
      </c>
      <c r="CB47" s="76">
        <v>0</v>
      </c>
      <c r="CC47" s="77">
        <v>0</v>
      </c>
      <c r="CD47" s="75">
        <v>1</v>
      </c>
      <c r="CE47" s="76">
        <v>0</v>
      </c>
      <c r="CF47" s="76">
        <v>0</v>
      </c>
      <c r="CG47" s="76">
        <v>0</v>
      </c>
      <c r="CH47" s="77">
        <v>0</v>
      </c>
      <c r="CI47" s="75">
        <v>1</v>
      </c>
      <c r="CJ47" s="76">
        <v>0</v>
      </c>
      <c r="CK47" s="76">
        <v>0</v>
      </c>
      <c r="CL47" s="76">
        <v>0</v>
      </c>
      <c r="CM47" s="77">
        <v>0</v>
      </c>
      <c r="CN47" s="75">
        <v>1</v>
      </c>
      <c r="CO47" s="76">
        <v>0</v>
      </c>
      <c r="CP47" s="76">
        <v>0</v>
      </c>
      <c r="CQ47" s="76">
        <v>0</v>
      </c>
      <c r="CR47" s="77">
        <v>0</v>
      </c>
      <c r="CS47" s="75">
        <v>1</v>
      </c>
      <c r="CT47" s="76">
        <v>0</v>
      </c>
      <c r="CU47" s="76">
        <v>0</v>
      </c>
      <c r="CV47" s="76">
        <v>0</v>
      </c>
      <c r="CW47" s="77">
        <v>0</v>
      </c>
      <c r="CX47" s="75">
        <v>1</v>
      </c>
      <c r="CY47" s="76">
        <v>0</v>
      </c>
      <c r="CZ47" s="76">
        <v>0</v>
      </c>
      <c r="DA47" s="76">
        <v>0</v>
      </c>
      <c r="DB47" s="77">
        <v>0</v>
      </c>
      <c r="DC47" s="75">
        <v>1</v>
      </c>
      <c r="DD47" s="76">
        <v>0</v>
      </c>
      <c r="DE47" s="76">
        <v>0</v>
      </c>
      <c r="DF47" s="76">
        <v>0</v>
      </c>
      <c r="DG47" s="77">
        <v>0</v>
      </c>
      <c r="DH47" s="75">
        <v>1</v>
      </c>
      <c r="DI47" s="76">
        <v>0</v>
      </c>
      <c r="DJ47" s="76">
        <v>0</v>
      </c>
      <c r="DK47" s="76">
        <v>0</v>
      </c>
      <c r="DL47" s="77">
        <v>0</v>
      </c>
      <c r="DM47" s="75">
        <v>1</v>
      </c>
      <c r="DN47" s="76">
        <v>0</v>
      </c>
      <c r="DO47" s="76">
        <v>0</v>
      </c>
      <c r="DP47" s="76">
        <v>0</v>
      </c>
      <c r="DQ47" s="77">
        <v>0</v>
      </c>
      <c r="DR47" s="75">
        <v>1</v>
      </c>
      <c r="DS47" s="76">
        <v>0</v>
      </c>
      <c r="DT47" s="76">
        <v>0</v>
      </c>
      <c r="DU47" s="76">
        <v>0</v>
      </c>
      <c r="DV47" s="77">
        <v>0</v>
      </c>
      <c r="DW47" s="75">
        <v>1</v>
      </c>
      <c r="DX47" s="76">
        <v>0</v>
      </c>
      <c r="DY47" s="76">
        <v>0</v>
      </c>
      <c r="DZ47" s="76">
        <v>0</v>
      </c>
      <c r="EA47" s="77">
        <v>0</v>
      </c>
      <c r="EB47" s="75">
        <v>1</v>
      </c>
      <c r="EC47" s="76">
        <v>0</v>
      </c>
      <c r="ED47" s="76">
        <v>0</v>
      </c>
      <c r="EE47" s="76">
        <v>0</v>
      </c>
      <c r="EF47" s="77">
        <v>0</v>
      </c>
      <c r="EG47" s="75">
        <v>1</v>
      </c>
      <c r="EH47" s="76">
        <v>0</v>
      </c>
      <c r="EI47" s="76">
        <v>0</v>
      </c>
      <c r="EJ47" s="76">
        <v>0</v>
      </c>
      <c r="EK47" s="77">
        <v>0</v>
      </c>
      <c r="EL47" s="75">
        <v>1</v>
      </c>
      <c r="EM47" s="76">
        <v>0</v>
      </c>
      <c r="EN47" s="76">
        <v>0</v>
      </c>
      <c r="EO47" s="76">
        <v>0</v>
      </c>
      <c r="EP47" s="77">
        <v>0</v>
      </c>
      <c r="EQ47" s="75">
        <v>1</v>
      </c>
      <c r="ER47" s="76">
        <v>0</v>
      </c>
      <c r="ES47" s="76">
        <v>0</v>
      </c>
      <c r="ET47" s="76">
        <v>0</v>
      </c>
      <c r="EU47" s="77">
        <v>0</v>
      </c>
      <c r="EV47" s="75">
        <v>1</v>
      </c>
      <c r="EW47" s="76">
        <v>0</v>
      </c>
      <c r="EX47" s="76">
        <v>0</v>
      </c>
      <c r="EY47" s="76">
        <v>0</v>
      </c>
      <c r="EZ47" s="77">
        <v>0</v>
      </c>
      <c r="FA47" s="89">
        <f t="shared" si="12"/>
        <v>0</v>
      </c>
      <c r="FB47" s="90">
        <f t="shared" si="7"/>
        <v>30</v>
      </c>
      <c r="FC47" s="90">
        <f t="shared" si="6"/>
        <v>30</v>
      </c>
      <c r="FD47" s="90">
        <f t="shared" si="8"/>
        <v>0</v>
      </c>
      <c r="FE47" s="90">
        <f t="shared" si="9"/>
        <v>0</v>
      </c>
      <c r="FF47" s="90">
        <f t="shared" si="10"/>
        <v>0</v>
      </c>
      <c r="FG47" s="90">
        <f t="shared" si="11"/>
        <v>0</v>
      </c>
      <c r="FH47" s="91"/>
      <c r="FI47" s="92"/>
      <c r="FJ47" s="93"/>
    </row>
    <row r="48" spans="1:168" s="108" customFormat="1" ht="15.75" thickBot="1" x14ac:dyDescent="0.3">
      <c r="A48" s="58" t="s">
        <v>13</v>
      </c>
      <c r="B48" s="95">
        <v>44</v>
      </c>
      <c r="C48" s="109" t="s">
        <v>68</v>
      </c>
      <c r="D48" s="95" t="s">
        <v>69</v>
      </c>
      <c r="E48" s="98">
        <v>43617</v>
      </c>
      <c r="F48" s="99" t="s">
        <v>15</v>
      </c>
      <c r="G48" s="100">
        <v>1</v>
      </c>
      <c r="H48" s="101">
        <v>0</v>
      </c>
      <c r="I48" s="101">
        <v>0</v>
      </c>
      <c r="J48" s="101">
        <v>0</v>
      </c>
      <c r="K48" s="102">
        <v>0</v>
      </c>
      <c r="L48" s="100">
        <v>1</v>
      </c>
      <c r="M48" s="101">
        <v>0</v>
      </c>
      <c r="N48" s="101">
        <v>0</v>
      </c>
      <c r="O48" s="101">
        <v>0</v>
      </c>
      <c r="P48" s="102">
        <v>0</v>
      </c>
      <c r="Q48" s="100">
        <v>1</v>
      </c>
      <c r="R48" s="101">
        <v>0</v>
      </c>
      <c r="S48" s="101">
        <v>0</v>
      </c>
      <c r="T48" s="101">
        <v>0</v>
      </c>
      <c r="U48" s="102">
        <v>0</v>
      </c>
      <c r="V48" s="100">
        <v>1</v>
      </c>
      <c r="W48" s="101">
        <v>0</v>
      </c>
      <c r="X48" s="101">
        <v>0</v>
      </c>
      <c r="Y48" s="101">
        <v>0</v>
      </c>
      <c r="Z48" s="102">
        <v>0</v>
      </c>
      <c r="AA48" s="100">
        <v>1</v>
      </c>
      <c r="AB48" s="101">
        <v>0</v>
      </c>
      <c r="AC48" s="101">
        <v>0</v>
      </c>
      <c r="AD48" s="101">
        <v>0</v>
      </c>
      <c r="AE48" s="102">
        <v>0</v>
      </c>
      <c r="AF48" s="100">
        <v>1</v>
      </c>
      <c r="AG48" s="101">
        <v>0</v>
      </c>
      <c r="AH48" s="101">
        <v>0</v>
      </c>
      <c r="AI48" s="101">
        <v>0</v>
      </c>
      <c r="AJ48" s="102">
        <v>0</v>
      </c>
      <c r="AK48" s="100">
        <v>1</v>
      </c>
      <c r="AL48" s="101">
        <v>0</v>
      </c>
      <c r="AM48" s="101">
        <v>0</v>
      </c>
      <c r="AN48" s="101">
        <v>0</v>
      </c>
      <c r="AO48" s="102">
        <v>0</v>
      </c>
      <c r="AP48" s="100">
        <v>1</v>
      </c>
      <c r="AQ48" s="101">
        <v>0</v>
      </c>
      <c r="AR48" s="101">
        <v>0</v>
      </c>
      <c r="AS48" s="101">
        <v>0</v>
      </c>
      <c r="AT48" s="102">
        <v>0</v>
      </c>
      <c r="AU48" s="100">
        <v>1</v>
      </c>
      <c r="AV48" s="101">
        <v>0</v>
      </c>
      <c r="AW48" s="101">
        <v>0</v>
      </c>
      <c r="AX48" s="101">
        <v>0</v>
      </c>
      <c r="AY48" s="102">
        <v>0</v>
      </c>
      <c r="AZ48" s="100">
        <v>1</v>
      </c>
      <c r="BA48" s="101">
        <v>0</v>
      </c>
      <c r="BB48" s="101">
        <v>0</v>
      </c>
      <c r="BC48" s="101">
        <v>0</v>
      </c>
      <c r="BD48" s="102">
        <v>0</v>
      </c>
      <c r="BE48" s="100">
        <v>1</v>
      </c>
      <c r="BF48" s="101">
        <v>0</v>
      </c>
      <c r="BG48" s="101">
        <v>0</v>
      </c>
      <c r="BH48" s="101">
        <v>0</v>
      </c>
      <c r="BI48" s="102">
        <v>0</v>
      </c>
      <c r="BJ48" s="100">
        <v>1</v>
      </c>
      <c r="BK48" s="101">
        <v>0</v>
      </c>
      <c r="BL48" s="101">
        <v>0</v>
      </c>
      <c r="BM48" s="101">
        <v>0</v>
      </c>
      <c r="BN48" s="102">
        <v>0</v>
      </c>
      <c r="BO48" s="100">
        <v>1</v>
      </c>
      <c r="BP48" s="101">
        <v>0</v>
      </c>
      <c r="BQ48" s="101">
        <v>0</v>
      </c>
      <c r="BR48" s="101">
        <v>0</v>
      </c>
      <c r="BS48" s="102">
        <v>0</v>
      </c>
      <c r="BT48" s="100">
        <v>1</v>
      </c>
      <c r="BU48" s="101">
        <v>0</v>
      </c>
      <c r="BV48" s="101">
        <v>0</v>
      </c>
      <c r="BW48" s="101">
        <v>0</v>
      </c>
      <c r="BX48" s="102">
        <v>0</v>
      </c>
      <c r="BY48" s="100">
        <v>1</v>
      </c>
      <c r="BZ48" s="101">
        <v>0</v>
      </c>
      <c r="CA48" s="101">
        <v>0</v>
      </c>
      <c r="CB48" s="101">
        <v>0</v>
      </c>
      <c r="CC48" s="102">
        <v>0</v>
      </c>
      <c r="CD48" s="100">
        <v>1</v>
      </c>
      <c r="CE48" s="101">
        <v>0</v>
      </c>
      <c r="CF48" s="101">
        <v>0</v>
      </c>
      <c r="CG48" s="101">
        <v>0</v>
      </c>
      <c r="CH48" s="102">
        <v>0</v>
      </c>
      <c r="CI48" s="100">
        <v>1</v>
      </c>
      <c r="CJ48" s="101">
        <v>0</v>
      </c>
      <c r="CK48" s="101">
        <v>0</v>
      </c>
      <c r="CL48" s="101">
        <v>0</v>
      </c>
      <c r="CM48" s="102">
        <v>0</v>
      </c>
      <c r="CN48" s="100">
        <v>1</v>
      </c>
      <c r="CO48" s="101">
        <v>0</v>
      </c>
      <c r="CP48" s="101">
        <v>0</v>
      </c>
      <c r="CQ48" s="101">
        <v>0</v>
      </c>
      <c r="CR48" s="102">
        <v>0</v>
      </c>
      <c r="CS48" s="100">
        <v>1</v>
      </c>
      <c r="CT48" s="101">
        <v>0</v>
      </c>
      <c r="CU48" s="101">
        <v>0</v>
      </c>
      <c r="CV48" s="101">
        <v>0</v>
      </c>
      <c r="CW48" s="102">
        <v>0</v>
      </c>
      <c r="CX48" s="100">
        <v>1</v>
      </c>
      <c r="CY48" s="101">
        <v>0</v>
      </c>
      <c r="CZ48" s="101">
        <v>0</v>
      </c>
      <c r="DA48" s="101">
        <v>0</v>
      </c>
      <c r="DB48" s="102">
        <v>0</v>
      </c>
      <c r="DC48" s="100">
        <v>1</v>
      </c>
      <c r="DD48" s="101">
        <v>0</v>
      </c>
      <c r="DE48" s="101">
        <v>0</v>
      </c>
      <c r="DF48" s="101">
        <v>0</v>
      </c>
      <c r="DG48" s="102">
        <v>0</v>
      </c>
      <c r="DH48" s="100">
        <v>1</v>
      </c>
      <c r="DI48" s="101">
        <v>0</v>
      </c>
      <c r="DJ48" s="101">
        <v>0</v>
      </c>
      <c r="DK48" s="101">
        <v>0</v>
      </c>
      <c r="DL48" s="102">
        <v>0</v>
      </c>
      <c r="DM48" s="100">
        <v>1</v>
      </c>
      <c r="DN48" s="101">
        <v>0</v>
      </c>
      <c r="DO48" s="101">
        <v>0</v>
      </c>
      <c r="DP48" s="101">
        <v>0</v>
      </c>
      <c r="DQ48" s="102">
        <v>0</v>
      </c>
      <c r="DR48" s="100">
        <v>1</v>
      </c>
      <c r="DS48" s="101">
        <v>0</v>
      </c>
      <c r="DT48" s="101">
        <v>0</v>
      </c>
      <c r="DU48" s="101">
        <v>0</v>
      </c>
      <c r="DV48" s="102">
        <v>0</v>
      </c>
      <c r="DW48" s="100">
        <v>0</v>
      </c>
      <c r="DX48" s="101">
        <v>0</v>
      </c>
      <c r="DY48" s="101">
        <v>0</v>
      </c>
      <c r="DZ48" s="101">
        <v>0</v>
      </c>
      <c r="EA48" s="102">
        <v>0</v>
      </c>
      <c r="EB48" s="100">
        <v>0</v>
      </c>
      <c r="EC48" s="101">
        <v>0</v>
      </c>
      <c r="ED48" s="101">
        <v>0</v>
      </c>
      <c r="EE48" s="101">
        <v>0</v>
      </c>
      <c r="EF48" s="102">
        <v>0</v>
      </c>
      <c r="EG48" s="100">
        <v>0</v>
      </c>
      <c r="EH48" s="101">
        <v>0</v>
      </c>
      <c r="EI48" s="101">
        <v>0</v>
      </c>
      <c r="EJ48" s="101">
        <v>0</v>
      </c>
      <c r="EK48" s="102">
        <v>0</v>
      </c>
      <c r="EL48" s="100">
        <v>0</v>
      </c>
      <c r="EM48" s="101">
        <v>0</v>
      </c>
      <c r="EN48" s="101">
        <v>0</v>
      </c>
      <c r="EO48" s="101">
        <v>0</v>
      </c>
      <c r="EP48" s="102">
        <v>0</v>
      </c>
      <c r="EQ48" s="100">
        <v>0</v>
      </c>
      <c r="ER48" s="101">
        <v>0</v>
      </c>
      <c r="ES48" s="101">
        <v>0</v>
      </c>
      <c r="ET48" s="101">
        <v>0</v>
      </c>
      <c r="EU48" s="102">
        <v>0</v>
      </c>
      <c r="EV48" s="100">
        <v>1</v>
      </c>
      <c r="EW48" s="101">
        <v>0</v>
      </c>
      <c r="EX48" s="101">
        <v>0</v>
      </c>
      <c r="EY48" s="101">
        <v>0</v>
      </c>
      <c r="EZ48" s="102">
        <v>0</v>
      </c>
      <c r="FA48" s="103">
        <f t="shared" si="12"/>
        <v>0</v>
      </c>
      <c r="FB48" s="104">
        <f t="shared" si="7"/>
        <v>25</v>
      </c>
      <c r="FC48" s="104">
        <f t="shared" si="6"/>
        <v>25</v>
      </c>
      <c r="FD48" s="104">
        <f t="shared" si="8"/>
        <v>0</v>
      </c>
      <c r="FE48" s="104">
        <f t="shared" si="9"/>
        <v>0</v>
      </c>
      <c r="FF48" s="104">
        <f t="shared" si="10"/>
        <v>0</v>
      </c>
      <c r="FG48" s="104">
        <f t="shared" si="11"/>
        <v>0</v>
      </c>
      <c r="FH48" s="105"/>
      <c r="FI48" s="110"/>
      <c r="FJ48" s="106"/>
      <c r="FK48" s="107"/>
      <c r="FL48" s="107"/>
    </row>
    <row r="49" spans="1:168" ht="15.75" thickBot="1" x14ac:dyDescent="0.3">
      <c r="A49" s="41" t="s">
        <v>13</v>
      </c>
      <c r="B49" s="42">
        <v>45</v>
      </c>
      <c r="C49" s="43" t="s">
        <v>70</v>
      </c>
      <c r="D49" s="44">
        <v>77379779</v>
      </c>
      <c r="E49" s="45">
        <v>43703</v>
      </c>
      <c r="F49" s="46" t="s">
        <v>71</v>
      </c>
      <c r="G49" s="62">
        <v>1</v>
      </c>
      <c r="H49" s="63">
        <v>0</v>
      </c>
      <c r="I49" s="63">
        <v>0</v>
      </c>
      <c r="J49" s="63">
        <v>0</v>
      </c>
      <c r="K49" s="64">
        <v>0</v>
      </c>
      <c r="L49" s="62">
        <v>1</v>
      </c>
      <c r="M49" s="63">
        <v>0</v>
      </c>
      <c r="N49" s="63">
        <v>0</v>
      </c>
      <c r="O49" s="63">
        <v>0</v>
      </c>
      <c r="P49" s="64">
        <v>0</v>
      </c>
      <c r="Q49" s="62">
        <v>1</v>
      </c>
      <c r="R49" s="63">
        <v>0</v>
      </c>
      <c r="S49" s="63">
        <v>0</v>
      </c>
      <c r="T49" s="63">
        <v>0</v>
      </c>
      <c r="U49" s="64">
        <v>0</v>
      </c>
      <c r="V49" s="62">
        <v>1</v>
      </c>
      <c r="W49" s="63">
        <v>0</v>
      </c>
      <c r="X49" s="63">
        <v>0</v>
      </c>
      <c r="Y49" s="63">
        <v>0</v>
      </c>
      <c r="Z49" s="64">
        <v>0</v>
      </c>
      <c r="AA49" s="62">
        <v>1</v>
      </c>
      <c r="AB49" s="63">
        <v>0</v>
      </c>
      <c r="AC49" s="63">
        <v>0</v>
      </c>
      <c r="AD49" s="63">
        <v>0</v>
      </c>
      <c r="AE49" s="64">
        <v>0</v>
      </c>
      <c r="AF49" s="62">
        <v>1</v>
      </c>
      <c r="AG49" s="63">
        <v>0</v>
      </c>
      <c r="AH49" s="63">
        <v>0</v>
      </c>
      <c r="AI49" s="63">
        <v>0</v>
      </c>
      <c r="AJ49" s="64">
        <v>0</v>
      </c>
      <c r="AK49" s="62">
        <v>1</v>
      </c>
      <c r="AL49" s="63">
        <v>0</v>
      </c>
      <c r="AM49" s="63">
        <v>0</v>
      </c>
      <c r="AN49" s="63">
        <v>0</v>
      </c>
      <c r="AO49" s="64">
        <v>0</v>
      </c>
      <c r="AP49" s="62">
        <v>1</v>
      </c>
      <c r="AQ49" s="63">
        <v>0</v>
      </c>
      <c r="AR49" s="63">
        <v>0</v>
      </c>
      <c r="AS49" s="63">
        <v>0</v>
      </c>
      <c r="AT49" s="64">
        <v>0</v>
      </c>
      <c r="AU49" s="62">
        <v>1</v>
      </c>
      <c r="AV49" s="63">
        <v>0</v>
      </c>
      <c r="AW49" s="63">
        <v>0</v>
      </c>
      <c r="AX49" s="63">
        <v>0</v>
      </c>
      <c r="AY49" s="64">
        <v>0</v>
      </c>
      <c r="AZ49" s="62">
        <v>1</v>
      </c>
      <c r="BA49" s="63">
        <v>0</v>
      </c>
      <c r="BB49" s="63">
        <v>0</v>
      </c>
      <c r="BC49" s="63">
        <v>0</v>
      </c>
      <c r="BD49" s="64">
        <v>0</v>
      </c>
      <c r="BE49" s="62">
        <v>1</v>
      </c>
      <c r="BF49" s="63">
        <v>0</v>
      </c>
      <c r="BG49" s="63">
        <v>0</v>
      </c>
      <c r="BH49" s="63">
        <v>0</v>
      </c>
      <c r="BI49" s="64">
        <v>0</v>
      </c>
      <c r="BJ49" s="62">
        <v>1</v>
      </c>
      <c r="BK49" s="63">
        <v>0</v>
      </c>
      <c r="BL49" s="63">
        <v>0</v>
      </c>
      <c r="BM49" s="63">
        <v>0</v>
      </c>
      <c r="BN49" s="64">
        <v>0</v>
      </c>
      <c r="BO49" s="62">
        <v>1</v>
      </c>
      <c r="BP49" s="63">
        <v>0</v>
      </c>
      <c r="BQ49" s="63">
        <v>0</v>
      </c>
      <c r="BR49" s="63">
        <v>0</v>
      </c>
      <c r="BS49" s="64">
        <v>0</v>
      </c>
      <c r="BT49" s="62">
        <v>1</v>
      </c>
      <c r="BU49" s="63">
        <v>0</v>
      </c>
      <c r="BV49" s="63">
        <v>0</v>
      </c>
      <c r="BW49" s="63">
        <v>0</v>
      </c>
      <c r="BX49" s="64">
        <v>0</v>
      </c>
      <c r="BY49" s="62">
        <v>1</v>
      </c>
      <c r="BZ49" s="63">
        <v>0</v>
      </c>
      <c r="CA49" s="63">
        <v>0</v>
      </c>
      <c r="CB49" s="63">
        <v>0</v>
      </c>
      <c r="CC49" s="64">
        <v>0</v>
      </c>
      <c r="CD49" s="62">
        <v>1</v>
      </c>
      <c r="CE49" s="63">
        <v>0</v>
      </c>
      <c r="CF49" s="63">
        <v>0</v>
      </c>
      <c r="CG49" s="63">
        <v>0</v>
      </c>
      <c r="CH49" s="64">
        <v>0</v>
      </c>
      <c r="CI49" s="62">
        <v>1</v>
      </c>
      <c r="CJ49" s="63">
        <v>0</v>
      </c>
      <c r="CK49" s="63">
        <v>0</v>
      </c>
      <c r="CL49" s="63">
        <v>0</v>
      </c>
      <c r="CM49" s="64">
        <v>0</v>
      </c>
      <c r="CN49" s="62">
        <v>1</v>
      </c>
      <c r="CO49" s="63">
        <v>0</v>
      </c>
      <c r="CP49" s="63">
        <v>0</v>
      </c>
      <c r="CQ49" s="63">
        <v>0</v>
      </c>
      <c r="CR49" s="64">
        <v>0</v>
      </c>
      <c r="CS49" s="62">
        <v>1</v>
      </c>
      <c r="CT49" s="63">
        <v>0</v>
      </c>
      <c r="CU49" s="63">
        <v>0</v>
      </c>
      <c r="CV49" s="63">
        <v>0</v>
      </c>
      <c r="CW49" s="64">
        <v>0</v>
      </c>
      <c r="CX49" s="62">
        <v>1</v>
      </c>
      <c r="CY49" s="63">
        <v>0</v>
      </c>
      <c r="CZ49" s="63">
        <v>0</v>
      </c>
      <c r="DA49" s="63">
        <v>0</v>
      </c>
      <c r="DB49" s="64">
        <v>0</v>
      </c>
      <c r="DC49" s="62">
        <v>1</v>
      </c>
      <c r="DD49" s="63">
        <v>0</v>
      </c>
      <c r="DE49" s="63">
        <v>0</v>
      </c>
      <c r="DF49" s="63">
        <v>0</v>
      </c>
      <c r="DG49" s="64">
        <v>0</v>
      </c>
      <c r="DH49" s="62">
        <v>1</v>
      </c>
      <c r="DI49" s="63">
        <v>0</v>
      </c>
      <c r="DJ49" s="63">
        <v>0</v>
      </c>
      <c r="DK49" s="63">
        <v>0</v>
      </c>
      <c r="DL49" s="64">
        <v>0</v>
      </c>
      <c r="DM49" s="62">
        <v>1</v>
      </c>
      <c r="DN49" s="63">
        <v>0</v>
      </c>
      <c r="DO49" s="63">
        <v>0</v>
      </c>
      <c r="DP49" s="63">
        <v>0</v>
      </c>
      <c r="DQ49" s="64">
        <v>0</v>
      </c>
      <c r="DR49" s="62">
        <v>1</v>
      </c>
      <c r="DS49" s="63">
        <v>0</v>
      </c>
      <c r="DT49" s="63">
        <v>0</v>
      </c>
      <c r="DU49" s="63">
        <v>0</v>
      </c>
      <c r="DV49" s="64">
        <v>0</v>
      </c>
      <c r="DW49" s="62">
        <v>1</v>
      </c>
      <c r="DX49" s="63">
        <v>0</v>
      </c>
      <c r="DY49" s="63">
        <v>0</v>
      </c>
      <c r="DZ49" s="63">
        <v>0</v>
      </c>
      <c r="EA49" s="64">
        <v>0</v>
      </c>
      <c r="EB49" s="62">
        <v>1</v>
      </c>
      <c r="EC49" s="63">
        <v>0</v>
      </c>
      <c r="ED49" s="63">
        <v>0</v>
      </c>
      <c r="EE49" s="63">
        <v>0</v>
      </c>
      <c r="EF49" s="64">
        <v>0</v>
      </c>
      <c r="EG49" s="62">
        <v>1</v>
      </c>
      <c r="EH49" s="63">
        <v>0</v>
      </c>
      <c r="EI49" s="63">
        <v>0</v>
      </c>
      <c r="EJ49" s="63">
        <v>0</v>
      </c>
      <c r="EK49" s="64">
        <v>0</v>
      </c>
      <c r="EL49" s="75">
        <v>1</v>
      </c>
      <c r="EM49" s="76">
        <v>0</v>
      </c>
      <c r="EN49" s="76">
        <v>0</v>
      </c>
      <c r="EO49" s="76">
        <v>0</v>
      </c>
      <c r="EP49" s="77">
        <v>0</v>
      </c>
      <c r="EQ49" s="75">
        <v>1</v>
      </c>
      <c r="ER49" s="76">
        <v>0</v>
      </c>
      <c r="ES49" s="76">
        <v>0</v>
      </c>
      <c r="ET49" s="76">
        <v>0</v>
      </c>
      <c r="EU49" s="77">
        <v>0</v>
      </c>
      <c r="EV49" s="62">
        <v>1</v>
      </c>
      <c r="EW49" s="63">
        <v>0</v>
      </c>
      <c r="EX49" s="63">
        <v>0</v>
      </c>
      <c r="EY49" s="63">
        <v>0</v>
      </c>
      <c r="EZ49" s="64">
        <v>0</v>
      </c>
      <c r="FA49" s="35">
        <f t="shared" si="12"/>
        <v>0</v>
      </c>
      <c r="FB49" s="48">
        <f t="shared" si="7"/>
        <v>30</v>
      </c>
      <c r="FC49" s="37">
        <f t="shared" si="6"/>
        <v>30</v>
      </c>
      <c r="FD49" s="37">
        <f t="shared" si="8"/>
        <v>0</v>
      </c>
      <c r="FE49" s="37">
        <f t="shared" si="9"/>
        <v>0</v>
      </c>
      <c r="FF49" s="37">
        <f t="shared" si="10"/>
        <v>0</v>
      </c>
      <c r="FG49" s="37">
        <f t="shared" si="11"/>
        <v>0</v>
      </c>
      <c r="FH49" s="49"/>
      <c r="FI49" s="54"/>
      <c r="FJ49" s="51"/>
    </row>
    <row r="50" spans="1:168" ht="15.75" thickBot="1" x14ac:dyDescent="0.3">
      <c r="A50" s="41" t="s">
        <v>13</v>
      </c>
      <c r="B50" s="78">
        <v>46</v>
      </c>
      <c r="C50" s="43" t="s">
        <v>72</v>
      </c>
      <c r="D50" s="44">
        <v>48356563</v>
      </c>
      <c r="E50" s="45">
        <v>43617</v>
      </c>
      <c r="F50" s="46" t="s">
        <v>15</v>
      </c>
      <c r="G50" s="62">
        <v>1</v>
      </c>
      <c r="H50" s="63">
        <v>0</v>
      </c>
      <c r="I50" s="63">
        <v>0</v>
      </c>
      <c r="J50" s="63">
        <v>0</v>
      </c>
      <c r="K50" s="64">
        <v>0</v>
      </c>
      <c r="L50" s="62">
        <v>1</v>
      </c>
      <c r="M50" s="63">
        <v>0</v>
      </c>
      <c r="N50" s="63">
        <v>0</v>
      </c>
      <c r="O50" s="63">
        <v>0</v>
      </c>
      <c r="P50" s="64">
        <v>0</v>
      </c>
      <c r="Q50" s="62">
        <v>1</v>
      </c>
      <c r="R50" s="63">
        <v>0</v>
      </c>
      <c r="S50" s="63">
        <v>0</v>
      </c>
      <c r="T50" s="63">
        <v>0</v>
      </c>
      <c r="U50" s="64">
        <v>0</v>
      </c>
      <c r="V50" s="62">
        <v>1</v>
      </c>
      <c r="W50" s="63">
        <v>0</v>
      </c>
      <c r="X50" s="63">
        <v>0</v>
      </c>
      <c r="Y50" s="63">
        <v>0</v>
      </c>
      <c r="Z50" s="64">
        <v>0</v>
      </c>
      <c r="AA50" s="62">
        <v>1</v>
      </c>
      <c r="AB50" s="63">
        <v>0</v>
      </c>
      <c r="AC50" s="63">
        <v>0</v>
      </c>
      <c r="AD50" s="63">
        <v>0</v>
      </c>
      <c r="AE50" s="64">
        <v>0</v>
      </c>
      <c r="AF50" s="62">
        <v>1</v>
      </c>
      <c r="AG50" s="63">
        <v>0</v>
      </c>
      <c r="AH50" s="63">
        <v>0</v>
      </c>
      <c r="AI50" s="63">
        <v>0</v>
      </c>
      <c r="AJ50" s="64">
        <v>0</v>
      </c>
      <c r="AK50" s="62">
        <v>1</v>
      </c>
      <c r="AL50" s="63">
        <v>0</v>
      </c>
      <c r="AM50" s="63">
        <v>0</v>
      </c>
      <c r="AN50" s="63">
        <v>0</v>
      </c>
      <c r="AO50" s="64">
        <v>0</v>
      </c>
      <c r="AP50" s="62">
        <v>1</v>
      </c>
      <c r="AQ50" s="63">
        <v>0</v>
      </c>
      <c r="AR50" s="63">
        <v>0</v>
      </c>
      <c r="AS50" s="63">
        <v>0</v>
      </c>
      <c r="AT50" s="64">
        <v>0</v>
      </c>
      <c r="AU50" s="62">
        <v>1</v>
      </c>
      <c r="AV50" s="63">
        <v>0</v>
      </c>
      <c r="AW50" s="63">
        <v>0</v>
      </c>
      <c r="AX50" s="63">
        <v>0</v>
      </c>
      <c r="AY50" s="64">
        <v>0</v>
      </c>
      <c r="AZ50" s="62">
        <v>1</v>
      </c>
      <c r="BA50" s="63">
        <v>0</v>
      </c>
      <c r="BB50" s="63">
        <v>0</v>
      </c>
      <c r="BC50" s="63">
        <v>0</v>
      </c>
      <c r="BD50" s="64">
        <v>6</v>
      </c>
      <c r="BE50" s="62">
        <v>1</v>
      </c>
      <c r="BF50" s="63">
        <v>0</v>
      </c>
      <c r="BG50" s="63">
        <v>0</v>
      </c>
      <c r="BH50" s="63">
        <v>0</v>
      </c>
      <c r="BI50" s="64">
        <v>6</v>
      </c>
      <c r="BJ50" s="62">
        <v>1</v>
      </c>
      <c r="BK50" s="63">
        <v>0</v>
      </c>
      <c r="BL50" s="63">
        <v>0</v>
      </c>
      <c r="BM50" s="63">
        <v>0</v>
      </c>
      <c r="BN50" s="64">
        <v>6</v>
      </c>
      <c r="BO50" s="62">
        <v>1</v>
      </c>
      <c r="BP50" s="63">
        <v>0</v>
      </c>
      <c r="BQ50" s="63">
        <v>0</v>
      </c>
      <c r="BR50" s="63">
        <v>0</v>
      </c>
      <c r="BS50" s="64">
        <v>6</v>
      </c>
      <c r="BT50" s="62">
        <v>1</v>
      </c>
      <c r="BU50" s="63">
        <v>0</v>
      </c>
      <c r="BV50" s="63">
        <v>0</v>
      </c>
      <c r="BW50" s="63">
        <v>0</v>
      </c>
      <c r="BX50" s="64">
        <v>6</v>
      </c>
      <c r="BY50" s="62">
        <v>1</v>
      </c>
      <c r="BZ50" s="63">
        <v>0</v>
      </c>
      <c r="CA50" s="63">
        <v>0</v>
      </c>
      <c r="CB50" s="63">
        <v>0</v>
      </c>
      <c r="CC50" s="64">
        <v>6</v>
      </c>
      <c r="CD50" s="62">
        <v>1</v>
      </c>
      <c r="CE50" s="63">
        <v>0</v>
      </c>
      <c r="CF50" s="63">
        <v>0</v>
      </c>
      <c r="CG50" s="63">
        <v>0</v>
      </c>
      <c r="CH50" s="64">
        <v>0</v>
      </c>
      <c r="CI50" s="62">
        <v>1</v>
      </c>
      <c r="CJ50" s="63">
        <v>0</v>
      </c>
      <c r="CK50" s="63">
        <v>0</v>
      </c>
      <c r="CL50" s="63">
        <v>0</v>
      </c>
      <c r="CM50" s="64">
        <v>0</v>
      </c>
      <c r="CN50" s="62">
        <v>1</v>
      </c>
      <c r="CO50" s="63">
        <v>0</v>
      </c>
      <c r="CP50" s="63">
        <v>0</v>
      </c>
      <c r="CQ50" s="63">
        <v>0</v>
      </c>
      <c r="CR50" s="64">
        <v>0</v>
      </c>
      <c r="CS50" s="62">
        <v>1</v>
      </c>
      <c r="CT50" s="63">
        <v>0</v>
      </c>
      <c r="CU50" s="63">
        <v>0</v>
      </c>
      <c r="CV50" s="63">
        <v>0</v>
      </c>
      <c r="CW50" s="64">
        <v>0</v>
      </c>
      <c r="CX50" s="62">
        <v>1</v>
      </c>
      <c r="CY50" s="63">
        <v>0</v>
      </c>
      <c r="CZ50" s="63">
        <v>0</v>
      </c>
      <c r="DA50" s="63">
        <v>0</v>
      </c>
      <c r="DB50" s="64">
        <v>0</v>
      </c>
      <c r="DC50" s="62">
        <v>1</v>
      </c>
      <c r="DD50" s="63">
        <v>0</v>
      </c>
      <c r="DE50" s="63">
        <v>0</v>
      </c>
      <c r="DF50" s="63">
        <v>0</v>
      </c>
      <c r="DG50" s="64">
        <v>0</v>
      </c>
      <c r="DH50" s="62">
        <v>1</v>
      </c>
      <c r="DI50" s="63">
        <v>0</v>
      </c>
      <c r="DJ50" s="63">
        <v>0</v>
      </c>
      <c r="DK50" s="63">
        <v>0</v>
      </c>
      <c r="DL50" s="64">
        <v>0</v>
      </c>
      <c r="DM50" s="62">
        <v>1</v>
      </c>
      <c r="DN50" s="63">
        <v>0</v>
      </c>
      <c r="DO50" s="63">
        <v>0</v>
      </c>
      <c r="DP50" s="63">
        <v>0</v>
      </c>
      <c r="DQ50" s="64">
        <v>0</v>
      </c>
      <c r="DR50" s="62">
        <v>1</v>
      </c>
      <c r="DS50" s="63">
        <v>0</v>
      </c>
      <c r="DT50" s="63">
        <v>0</v>
      </c>
      <c r="DU50" s="63">
        <v>0</v>
      </c>
      <c r="DV50" s="64">
        <v>0</v>
      </c>
      <c r="DW50" s="62">
        <v>1</v>
      </c>
      <c r="DX50" s="63">
        <v>0</v>
      </c>
      <c r="DY50" s="63">
        <v>0</v>
      </c>
      <c r="DZ50" s="63">
        <v>0</v>
      </c>
      <c r="EA50" s="64">
        <v>0</v>
      </c>
      <c r="EB50" s="62">
        <v>1</v>
      </c>
      <c r="EC50" s="63">
        <v>0</v>
      </c>
      <c r="ED50" s="63">
        <v>0</v>
      </c>
      <c r="EE50" s="63">
        <v>0</v>
      </c>
      <c r="EF50" s="64">
        <v>0</v>
      </c>
      <c r="EG50" s="62">
        <v>1</v>
      </c>
      <c r="EH50" s="63">
        <v>0</v>
      </c>
      <c r="EI50" s="63">
        <v>0</v>
      </c>
      <c r="EJ50" s="63">
        <v>0</v>
      </c>
      <c r="EK50" s="64">
        <v>0</v>
      </c>
      <c r="EL50" s="75">
        <v>1</v>
      </c>
      <c r="EM50" s="76">
        <v>0</v>
      </c>
      <c r="EN50" s="76">
        <v>0</v>
      </c>
      <c r="EO50" s="76">
        <v>0</v>
      </c>
      <c r="EP50" s="77">
        <v>0</v>
      </c>
      <c r="EQ50" s="75">
        <v>1</v>
      </c>
      <c r="ER50" s="76">
        <v>0</v>
      </c>
      <c r="ES50" s="76">
        <v>0</v>
      </c>
      <c r="ET50" s="76">
        <v>0</v>
      </c>
      <c r="EU50" s="77">
        <v>0</v>
      </c>
      <c r="EV50" s="62">
        <v>1</v>
      </c>
      <c r="EW50" s="63">
        <v>0</v>
      </c>
      <c r="EX50" s="63">
        <v>0</v>
      </c>
      <c r="EY50" s="63">
        <v>0</v>
      </c>
      <c r="EZ50" s="64">
        <v>0</v>
      </c>
      <c r="FA50" s="35">
        <f t="shared" si="12"/>
        <v>0</v>
      </c>
      <c r="FB50" s="48">
        <f t="shared" si="7"/>
        <v>30</v>
      </c>
      <c r="FC50" s="37">
        <f t="shared" si="6"/>
        <v>30</v>
      </c>
      <c r="FD50" s="37">
        <f t="shared" si="8"/>
        <v>0</v>
      </c>
      <c r="FE50" s="37">
        <f t="shared" si="9"/>
        <v>0</v>
      </c>
      <c r="FF50" s="37">
        <f t="shared" si="10"/>
        <v>0</v>
      </c>
      <c r="FG50" s="37">
        <f t="shared" si="11"/>
        <v>36</v>
      </c>
      <c r="FH50" s="49"/>
      <c r="FI50" s="54"/>
      <c r="FJ50" s="51"/>
    </row>
    <row r="51" spans="1:168" ht="15.75" thickBot="1" x14ac:dyDescent="0.3">
      <c r="A51" s="41" t="s">
        <v>13</v>
      </c>
      <c r="B51" s="42">
        <v>47</v>
      </c>
      <c r="C51" s="43" t="s">
        <v>73</v>
      </c>
      <c r="D51" s="44">
        <v>47399166</v>
      </c>
      <c r="E51" s="45">
        <v>43617</v>
      </c>
      <c r="F51" s="46" t="s">
        <v>15</v>
      </c>
      <c r="G51" s="62">
        <v>1</v>
      </c>
      <c r="H51" s="63">
        <v>0</v>
      </c>
      <c r="I51" s="63">
        <v>0</v>
      </c>
      <c r="J51" s="63">
        <v>0</v>
      </c>
      <c r="K51" s="64">
        <v>0</v>
      </c>
      <c r="L51" s="62">
        <v>1</v>
      </c>
      <c r="M51" s="63">
        <v>0</v>
      </c>
      <c r="N51" s="63">
        <v>0</v>
      </c>
      <c r="O51" s="63">
        <v>0</v>
      </c>
      <c r="P51" s="64">
        <v>0</v>
      </c>
      <c r="Q51" s="62">
        <v>1</v>
      </c>
      <c r="R51" s="63">
        <v>0</v>
      </c>
      <c r="S51" s="63">
        <v>0</v>
      </c>
      <c r="T51" s="63">
        <v>0</v>
      </c>
      <c r="U51" s="64">
        <v>0</v>
      </c>
      <c r="V51" s="62">
        <v>1</v>
      </c>
      <c r="W51" s="63">
        <v>0</v>
      </c>
      <c r="X51" s="63">
        <v>0</v>
      </c>
      <c r="Y51" s="63">
        <v>0</v>
      </c>
      <c r="Z51" s="64">
        <v>0</v>
      </c>
      <c r="AA51" s="62">
        <v>1</v>
      </c>
      <c r="AB51" s="63">
        <v>0</v>
      </c>
      <c r="AC51" s="63">
        <v>0</v>
      </c>
      <c r="AD51" s="63">
        <v>0</v>
      </c>
      <c r="AE51" s="64">
        <v>0</v>
      </c>
      <c r="AF51" s="62">
        <v>1</v>
      </c>
      <c r="AG51" s="63">
        <v>0</v>
      </c>
      <c r="AH51" s="63">
        <v>0</v>
      </c>
      <c r="AI51" s="63">
        <v>0</v>
      </c>
      <c r="AJ51" s="64">
        <v>0</v>
      </c>
      <c r="AK51" s="62">
        <v>1</v>
      </c>
      <c r="AL51" s="63">
        <v>0</v>
      </c>
      <c r="AM51" s="63">
        <v>0</v>
      </c>
      <c r="AN51" s="63">
        <v>0</v>
      </c>
      <c r="AO51" s="64">
        <v>0</v>
      </c>
      <c r="AP51" s="62">
        <v>1</v>
      </c>
      <c r="AQ51" s="63">
        <v>0</v>
      </c>
      <c r="AR51" s="63">
        <v>0</v>
      </c>
      <c r="AS51" s="63">
        <v>0</v>
      </c>
      <c r="AT51" s="64">
        <v>0</v>
      </c>
      <c r="AU51" s="62">
        <v>1</v>
      </c>
      <c r="AV51" s="63">
        <v>0</v>
      </c>
      <c r="AW51" s="63">
        <v>0</v>
      </c>
      <c r="AX51" s="63">
        <v>0</v>
      </c>
      <c r="AY51" s="64">
        <v>0</v>
      </c>
      <c r="AZ51" s="62">
        <v>1</v>
      </c>
      <c r="BA51" s="63">
        <v>0</v>
      </c>
      <c r="BB51" s="63">
        <v>0</v>
      </c>
      <c r="BC51" s="63">
        <v>0</v>
      </c>
      <c r="BD51" s="64">
        <v>0</v>
      </c>
      <c r="BE51" s="62">
        <v>1</v>
      </c>
      <c r="BF51" s="63">
        <v>0</v>
      </c>
      <c r="BG51" s="63">
        <v>0</v>
      </c>
      <c r="BH51" s="63">
        <v>0</v>
      </c>
      <c r="BI51" s="64">
        <v>0</v>
      </c>
      <c r="BJ51" s="62">
        <v>1</v>
      </c>
      <c r="BK51" s="63">
        <v>0</v>
      </c>
      <c r="BL51" s="63">
        <v>0</v>
      </c>
      <c r="BM51" s="63">
        <v>0</v>
      </c>
      <c r="BN51" s="64">
        <v>0</v>
      </c>
      <c r="BO51" s="62">
        <v>1</v>
      </c>
      <c r="BP51" s="63">
        <v>0</v>
      </c>
      <c r="BQ51" s="63">
        <v>0</v>
      </c>
      <c r="BR51" s="63">
        <v>0</v>
      </c>
      <c r="BS51" s="64">
        <v>0</v>
      </c>
      <c r="BT51" s="62">
        <v>1</v>
      </c>
      <c r="BU51" s="63">
        <v>0</v>
      </c>
      <c r="BV51" s="63">
        <v>0</v>
      </c>
      <c r="BW51" s="63">
        <v>0</v>
      </c>
      <c r="BX51" s="64">
        <v>0</v>
      </c>
      <c r="BY51" s="62">
        <v>1</v>
      </c>
      <c r="BZ51" s="63">
        <v>0</v>
      </c>
      <c r="CA51" s="63">
        <v>0</v>
      </c>
      <c r="CB51" s="63">
        <v>0</v>
      </c>
      <c r="CC51" s="64">
        <v>0</v>
      </c>
      <c r="CD51" s="62">
        <v>1</v>
      </c>
      <c r="CE51" s="63">
        <v>0</v>
      </c>
      <c r="CF51" s="63">
        <v>0</v>
      </c>
      <c r="CG51" s="63">
        <v>0</v>
      </c>
      <c r="CH51" s="64">
        <v>0</v>
      </c>
      <c r="CI51" s="62">
        <v>1</v>
      </c>
      <c r="CJ51" s="63">
        <v>0</v>
      </c>
      <c r="CK51" s="63">
        <v>0</v>
      </c>
      <c r="CL51" s="63">
        <v>0</v>
      </c>
      <c r="CM51" s="64">
        <v>0</v>
      </c>
      <c r="CN51" s="62">
        <v>1</v>
      </c>
      <c r="CO51" s="63">
        <v>0</v>
      </c>
      <c r="CP51" s="63">
        <v>0</v>
      </c>
      <c r="CQ51" s="63">
        <v>0</v>
      </c>
      <c r="CR51" s="64">
        <v>0</v>
      </c>
      <c r="CS51" s="62">
        <v>1</v>
      </c>
      <c r="CT51" s="63">
        <v>0</v>
      </c>
      <c r="CU51" s="63">
        <v>0</v>
      </c>
      <c r="CV51" s="63">
        <v>0</v>
      </c>
      <c r="CW51" s="64">
        <v>0</v>
      </c>
      <c r="CX51" s="62">
        <v>1</v>
      </c>
      <c r="CY51" s="63">
        <v>0</v>
      </c>
      <c r="CZ51" s="63">
        <v>0</v>
      </c>
      <c r="DA51" s="63">
        <v>0</v>
      </c>
      <c r="DB51" s="64">
        <v>0</v>
      </c>
      <c r="DC51" s="62">
        <v>1</v>
      </c>
      <c r="DD51" s="63">
        <v>0</v>
      </c>
      <c r="DE51" s="63">
        <v>0</v>
      </c>
      <c r="DF51" s="63">
        <v>0</v>
      </c>
      <c r="DG51" s="64">
        <v>0</v>
      </c>
      <c r="DH51" s="62">
        <v>1</v>
      </c>
      <c r="DI51" s="63">
        <v>0</v>
      </c>
      <c r="DJ51" s="63">
        <v>0</v>
      </c>
      <c r="DK51" s="63">
        <v>0</v>
      </c>
      <c r="DL51" s="64">
        <v>0</v>
      </c>
      <c r="DM51" s="62">
        <v>1</v>
      </c>
      <c r="DN51" s="63">
        <v>0</v>
      </c>
      <c r="DO51" s="63">
        <v>0</v>
      </c>
      <c r="DP51" s="63">
        <v>0</v>
      </c>
      <c r="DQ51" s="64">
        <v>0</v>
      </c>
      <c r="DR51" s="62">
        <v>1</v>
      </c>
      <c r="DS51" s="63">
        <v>0</v>
      </c>
      <c r="DT51" s="63">
        <v>0</v>
      </c>
      <c r="DU51" s="63">
        <v>0</v>
      </c>
      <c r="DV51" s="64">
        <v>0</v>
      </c>
      <c r="DW51" s="62">
        <v>1</v>
      </c>
      <c r="DX51" s="63">
        <v>0</v>
      </c>
      <c r="DY51" s="63">
        <v>0</v>
      </c>
      <c r="DZ51" s="63">
        <v>0</v>
      </c>
      <c r="EA51" s="64">
        <v>0</v>
      </c>
      <c r="EB51" s="62">
        <v>1</v>
      </c>
      <c r="EC51" s="63">
        <v>0</v>
      </c>
      <c r="ED51" s="63">
        <v>0</v>
      </c>
      <c r="EE51" s="63">
        <v>0</v>
      </c>
      <c r="EF51" s="64">
        <v>0</v>
      </c>
      <c r="EG51" s="62">
        <v>1</v>
      </c>
      <c r="EH51" s="63">
        <v>0</v>
      </c>
      <c r="EI51" s="63">
        <v>0</v>
      </c>
      <c r="EJ51" s="63">
        <v>0</v>
      </c>
      <c r="EK51" s="64">
        <v>0</v>
      </c>
      <c r="EL51" s="75">
        <v>1</v>
      </c>
      <c r="EM51" s="76">
        <v>0</v>
      </c>
      <c r="EN51" s="76">
        <v>0</v>
      </c>
      <c r="EO51" s="76">
        <v>0</v>
      </c>
      <c r="EP51" s="77">
        <v>0</v>
      </c>
      <c r="EQ51" s="75">
        <v>1</v>
      </c>
      <c r="ER51" s="76">
        <v>0</v>
      </c>
      <c r="ES51" s="76">
        <v>0</v>
      </c>
      <c r="ET51" s="76">
        <v>0</v>
      </c>
      <c r="EU51" s="77">
        <v>0</v>
      </c>
      <c r="EV51" s="62">
        <v>1</v>
      </c>
      <c r="EW51" s="63">
        <v>0</v>
      </c>
      <c r="EX51" s="63">
        <v>0</v>
      </c>
      <c r="EY51" s="63">
        <v>0</v>
      </c>
      <c r="EZ51" s="64">
        <v>0</v>
      </c>
      <c r="FA51" s="35">
        <f t="shared" si="12"/>
        <v>0</v>
      </c>
      <c r="FB51" s="48">
        <f t="shared" si="7"/>
        <v>30</v>
      </c>
      <c r="FC51" s="37">
        <f t="shared" si="6"/>
        <v>30</v>
      </c>
      <c r="FD51" s="37">
        <f t="shared" si="8"/>
        <v>0</v>
      </c>
      <c r="FE51" s="37">
        <f t="shared" si="9"/>
        <v>0</v>
      </c>
      <c r="FF51" s="37">
        <f t="shared" si="10"/>
        <v>0</v>
      </c>
      <c r="FG51" s="37">
        <f t="shared" si="11"/>
        <v>0</v>
      </c>
      <c r="FH51" s="49"/>
      <c r="FI51" s="54"/>
      <c r="FJ51" s="51"/>
    </row>
    <row r="52" spans="1:168" ht="15.75" thickBot="1" x14ac:dyDescent="0.3">
      <c r="A52" s="41" t="s">
        <v>13</v>
      </c>
      <c r="B52" s="42">
        <v>48</v>
      </c>
      <c r="C52" s="43" t="s">
        <v>74</v>
      </c>
      <c r="D52" s="44">
        <v>44271875</v>
      </c>
      <c r="E52" s="45">
        <v>43803</v>
      </c>
      <c r="F52" s="46" t="s">
        <v>15</v>
      </c>
      <c r="G52" s="62">
        <v>1</v>
      </c>
      <c r="H52" s="63">
        <v>0</v>
      </c>
      <c r="I52" s="63">
        <v>0</v>
      </c>
      <c r="J52" s="63">
        <v>0</v>
      </c>
      <c r="K52" s="64">
        <v>0</v>
      </c>
      <c r="L52" s="62">
        <v>1</v>
      </c>
      <c r="M52" s="63">
        <v>0</v>
      </c>
      <c r="N52" s="63">
        <v>0</v>
      </c>
      <c r="O52" s="63">
        <v>0</v>
      </c>
      <c r="P52" s="64">
        <v>0</v>
      </c>
      <c r="Q52" s="62">
        <v>1</v>
      </c>
      <c r="R52" s="63">
        <v>0</v>
      </c>
      <c r="S52" s="63">
        <v>0</v>
      </c>
      <c r="T52" s="63">
        <v>0</v>
      </c>
      <c r="U52" s="64">
        <v>0</v>
      </c>
      <c r="V52" s="62">
        <v>1</v>
      </c>
      <c r="W52" s="63">
        <v>0</v>
      </c>
      <c r="X52" s="63">
        <v>0</v>
      </c>
      <c r="Y52" s="63">
        <v>0</v>
      </c>
      <c r="Z52" s="64">
        <v>0</v>
      </c>
      <c r="AA52" s="62">
        <v>1</v>
      </c>
      <c r="AB52" s="63">
        <v>0</v>
      </c>
      <c r="AC52" s="63">
        <v>0</v>
      </c>
      <c r="AD52" s="63">
        <v>0</v>
      </c>
      <c r="AE52" s="64">
        <v>0</v>
      </c>
      <c r="AF52" s="62">
        <v>1</v>
      </c>
      <c r="AG52" s="63">
        <v>0</v>
      </c>
      <c r="AH52" s="63">
        <v>0</v>
      </c>
      <c r="AI52" s="63">
        <v>0</v>
      </c>
      <c r="AJ52" s="64">
        <v>0</v>
      </c>
      <c r="AK52" s="62">
        <v>1</v>
      </c>
      <c r="AL52" s="63">
        <v>0</v>
      </c>
      <c r="AM52" s="63">
        <v>0</v>
      </c>
      <c r="AN52" s="63">
        <v>0</v>
      </c>
      <c r="AO52" s="64">
        <v>0</v>
      </c>
      <c r="AP52" s="62">
        <v>1</v>
      </c>
      <c r="AQ52" s="63">
        <v>0</v>
      </c>
      <c r="AR52" s="63">
        <v>0</v>
      </c>
      <c r="AS52" s="63">
        <v>0</v>
      </c>
      <c r="AT52" s="64">
        <v>0</v>
      </c>
      <c r="AU52" s="62">
        <v>1</v>
      </c>
      <c r="AV52" s="63">
        <v>0</v>
      </c>
      <c r="AW52" s="63">
        <v>0</v>
      </c>
      <c r="AX52" s="63">
        <v>0</v>
      </c>
      <c r="AY52" s="64">
        <v>0</v>
      </c>
      <c r="AZ52" s="62">
        <v>1</v>
      </c>
      <c r="BA52" s="63">
        <v>0</v>
      </c>
      <c r="BB52" s="63">
        <v>0</v>
      </c>
      <c r="BC52" s="63">
        <v>0</v>
      </c>
      <c r="BD52" s="64">
        <v>0</v>
      </c>
      <c r="BE52" s="62">
        <v>1</v>
      </c>
      <c r="BF52" s="63">
        <v>0</v>
      </c>
      <c r="BG52" s="63">
        <v>0</v>
      </c>
      <c r="BH52" s="63">
        <v>0</v>
      </c>
      <c r="BI52" s="64">
        <v>0</v>
      </c>
      <c r="BJ52" s="62">
        <v>1</v>
      </c>
      <c r="BK52" s="63">
        <v>0</v>
      </c>
      <c r="BL52" s="63">
        <v>0</v>
      </c>
      <c r="BM52" s="63">
        <v>0</v>
      </c>
      <c r="BN52" s="64">
        <v>0</v>
      </c>
      <c r="BO52" s="62">
        <v>1</v>
      </c>
      <c r="BP52" s="63">
        <v>0</v>
      </c>
      <c r="BQ52" s="63">
        <v>0</v>
      </c>
      <c r="BR52" s="63">
        <v>0</v>
      </c>
      <c r="BS52" s="64">
        <v>0</v>
      </c>
      <c r="BT52" s="62">
        <v>1</v>
      </c>
      <c r="BU52" s="63">
        <v>0</v>
      </c>
      <c r="BV52" s="63">
        <v>0</v>
      </c>
      <c r="BW52" s="63">
        <v>0</v>
      </c>
      <c r="BX52" s="64">
        <v>0</v>
      </c>
      <c r="BY52" s="62">
        <v>1</v>
      </c>
      <c r="BZ52" s="63">
        <v>0</v>
      </c>
      <c r="CA52" s="63">
        <v>0</v>
      </c>
      <c r="CB52" s="63">
        <v>0</v>
      </c>
      <c r="CC52" s="64">
        <v>0</v>
      </c>
      <c r="CD52" s="62">
        <v>1</v>
      </c>
      <c r="CE52" s="63">
        <v>0</v>
      </c>
      <c r="CF52" s="63">
        <v>0</v>
      </c>
      <c r="CG52" s="63">
        <v>0</v>
      </c>
      <c r="CH52" s="64">
        <v>0</v>
      </c>
      <c r="CI52" s="62">
        <v>1</v>
      </c>
      <c r="CJ52" s="63">
        <v>0</v>
      </c>
      <c r="CK52" s="63">
        <v>0</v>
      </c>
      <c r="CL52" s="63">
        <v>0</v>
      </c>
      <c r="CM52" s="64">
        <v>0</v>
      </c>
      <c r="CN52" s="62">
        <v>1</v>
      </c>
      <c r="CO52" s="63">
        <v>0</v>
      </c>
      <c r="CP52" s="63">
        <v>0</v>
      </c>
      <c r="CQ52" s="63">
        <v>0</v>
      </c>
      <c r="CR52" s="64">
        <v>0</v>
      </c>
      <c r="CS52" s="62">
        <v>1</v>
      </c>
      <c r="CT52" s="63">
        <v>0</v>
      </c>
      <c r="CU52" s="63">
        <v>0</v>
      </c>
      <c r="CV52" s="63">
        <v>0</v>
      </c>
      <c r="CW52" s="64">
        <v>0</v>
      </c>
      <c r="CX52" s="62">
        <v>1</v>
      </c>
      <c r="CY52" s="63">
        <v>0</v>
      </c>
      <c r="CZ52" s="63">
        <v>0</v>
      </c>
      <c r="DA52" s="63">
        <v>0</v>
      </c>
      <c r="DB52" s="64">
        <v>0</v>
      </c>
      <c r="DC52" s="62">
        <v>1</v>
      </c>
      <c r="DD52" s="63">
        <v>0</v>
      </c>
      <c r="DE52" s="63">
        <v>0</v>
      </c>
      <c r="DF52" s="63">
        <v>0</v>
      </c>
      <c r="DG52" s="64">
        <v>0</v>
      </c>
      <c r="DH52" s="62">
        <v>1</v>
      </c>
      <c r="DI52" s="63">
        <v>0</v>
      </c>
      <c r="DJ52" s="63">
        <v>0</v>
      </c>
      <c r="DK52" s="63">
        <v>0</v>
      </c>
      <c r="DL52" s="64">
        <v>0</v>
      </c>
      <c r="DM52" s="62">
        <v>1</v>
      </c>
      <c r="DN52" s="63">
        <v>0</v>
      </c>
      <c r="DO52" s="63">
        <v>0</v>
      </c>
      <c r="DP52" s="63">
        <v>0</v>
      </c>
      <c r="DQ52" s="64">
        <v>0</v>
      </c>
      <c r="DR52" s="62">
        <v>1</v>
      </c>
      <c r="DS52" s="63">
        <v>0</v>
      </c>
      <c r="DT52" s="63">
        <v>0</v>
      </c>
      <c r="DU52" s="63">
        <v>0</v>
      </c>
      <c r="DV52" s="64">
        <v>0</v>
      </c>
      <c r="DW52" s="62">
        <v>1</v>
      </c>
      <c r="DX52" s="63">
        <v>0</v>
      </c>
      <c r="DY52" s="63">
        <v>0</v>
      </c>
      <c r="DZ52" s="63">
        <v>0</v>
      </c>
      <c r="EA52" s="64">
        <v>0</v>
      </c>
      <c r="EB52" s="62">
        <v>1</v>
      </c>
      <c r="EC52" s="63">
        <v>0</v>
      </c>
      <c r="ED52" s="63">
        <v>0</v>
      </c>
      <c r="EE52" s="63">
        <v>0</v>
      </c>
      <c r="EF52" s="64">
        <v>0</v>
      </c>
      <c r="EG52" s="62">
        <v>1</v>
      </c>
      <c r="EH52" s="63">
        <v>0</v>
      </c>
      <c r="EI52" s="63">
        <v>0</v>
      </c>
      <c r="EJ52" s="63">
        <v>0</v>
      </c>
      <c r="EK52" s="64">
        <v>0</v>
      </c>
      <c r="EL52" s="75">
        <v>1</v>
      </c>
      <c r="EM52" s="76">
        <v>0</v>
      </c>
      <c r="EN52" s="76">
        <v>0</v>
      </c>
      <c r="EO52" s="76">
        <v>0</v>
      </c>
      <c r="EP52" s="77">
        <v>0</v>
      </c>
      <c r="EQ52" s="75">
        <v>1</v>
      </c>
      <c r="ER52" s="76">
        <v>0</v>
      </c>
      <c r="ES52" s="76">
        <v>0</v>
      </c>
      <c r="ET52" s="76">
        <v>0</v>
      </c>
      <c r="EU52" s="77">
        <v>0</v>
      </c>
      <c r="EV52" s="62">
        <v>1</v>
      </c>
      <c r="EW52" s="63">
        <v>0</v>
      </c>
      <c r="EX52" s="63">
        <v>0</v>
      </c>
      <c r="EY52" s="63">
        <v>0</v>
      </c>
      <c r="EZ52" s="64">
        <v>0</v>
      </c>
      <c r="FA52" s="35">
        <f t="shared" si="12"/>
        <v>0</v>
      </c>
      <c r="FB52" s="48">
        <f t="shared" si="7"/>
        <v>30</v>
      </c>
      <c r="FC52" s="37">
        <f t="shared" si="6"/>
        <v>30</v>
      </c>
      <c r="FD52" s="37">
        <f t="shared" si="8"/>
        <v>0</v>
      </c>
      <c r="FE52" s="37">
        <f t="shared" si="9"/>
        <v>0</v>
      </c>
      <c r="FF52" s="37">
        <f t="shared" si="10"/>
        <v>0</v>
      </c>
      <c r="FG52" s="37">
        <f t="shared" si="11"/>
        <v>0</v>
      </c>
      <c r="FH52" s="49"/>
      <c r="FI52" s="54"/>
      <c r="FJ52" s="51"/>
    </row>
    <row r="53" spans="1:168" ht="15.75" thickBot="1" x14ac:dyDescent="0.3">
      <c r="A53" s="41" t="s">
        <v>13</v>
      </c>
      <c r="B53" s="78">
        <v>49</v>
      </c>
      <c r="C53" s="43" t="s">
        <v>76</v>
      </c>
      <c r="D53" s="44">
        <v>47096680</v>
      </c>
      <c r="E53" s="45">
        <v>43831</v>
      </c>
      <c r="F53" s="46" t="s">
        <v>15</v>
      </c>
      <c r="G53" s="62">
        <v>1</v>
      </c>
      <c r="H53" s="63">
        <v>0</v>
      </c>
      <c r="I53" s="63">
        <v>0</v>
      </c>
      <c r="J53" s="63">
        <v>0</v>
      </c>
      <c r="K53" s="64">
        <v>0</v>
      </c>
      <c r="L53" s="62">
        <v>1</v>
      </c>
      <c r="M53" s="63">
        <v>0</v>
      </c>
      <c r="N53" s="63">
        <v>0</v>
      </c>
      <c r="O53" s="63">
        <v>0</v>
      </c>
      <c r="P53" s="64">
        <v>0</v>
      </c>
      <c r="Q53" s="62">
        <v>1</v>
      </c>
      <c r="R53" s="63">
        <v>0</v>
      </c>
      <c r="S53" s="63">
        <v>0</v>
      </c>
      <c r="T53" s="63">
        <v>0</v>
      </c>
      <c r="U53" s="64">
        <v>0</v>
      </c>
      <c r="V53" s="62">
        <v>1</v>
      </c>
      <c r="W53" s="63">
        <v>0</v>
      </c>
      <c r="X53" s="63">
        <v>0</v>
      </c>
      <c r="Y53" s="63">
        <v>0</v>
      </c>
      <c r="Z53" s="64">
        <v>0</v>
      </c>
      <c r="AA53" s="62">
        <v>1</v>
      </c>
      <c r="AB53" s="63">
        <v>0</v>
      </c>
      <c r="AC53" s="63">
        <v>0</v>
      </c>
      <c r="AD53" s="63">
        <v>0</v>
      </c>
      <c r="AE53" s="64">
        <v>0</v>
      </c>
      <c r="AF53" s="62">
        <v>1</v>
      </c>
      <c r="AG53" s="63">
        <v>0</v>
      </c>
      <c r="AH53" s="63">
        <v>0</v>
      </c>
      <c r="AI53" s="63">
        <v>0</v>
      </c>
      <c r="AJ53" s="64">
        <v>0</v>
      </c>
      <c r="AK53" s="62">
        <v>1</v>
      </c>
      <c r="AL53" s="63">
        <v>0</v>
      </c>
      <c r="AM53" s="63">
        <v>0</v>
      </c>
      <c r="AN53" s="63">
        <v>0</v>
      </c>
      <c r="AO53" s="64">
        <v>0</v>
      </c>
      <c r="AP53" s="62">
        <v>1</v>
      </c>
      <c r="AQ53" s="63">
        <v>0</v>
      </c>
      <c r="AR53" s="63">
        <v>0</v>
      </c>
      <c r="AS53" s="63">
        <v>0</v>
      </c>
      <c r="AT53" s="64">
        <v>0</v>
      </c>
      <c r="AU53" s="62">
        <v>1</v>
      </c>
      <c r="AV53" s="63">
        <v>0</v>
      </c>
      <c r="AW53" s="63">
        <v>0</v>
      </c>
      <c r="AX53" s="63">
        <v>0</v>
      </c>
      <c r="AY53" s="64">
        <v>0</v>
      </c>
      <c r="AZ53" s="62">
        <v>1</v>
      </c>
      <c r="BA53" s="63">
        <v>0</v>
      </c>
      <c r="BB53" s="63">
        <v>0</v>
      </c>
      <c r="BC53" s="63">
        <v>0</v>
      </c>
      <c r="BD53" s="64">
        <v>0</v>
      </c>
      <c r="BE53" s="62">
        <v>1</v>
      </c>
      <c r="BF53" s="63">
        <v>0</v>
      </c>
      <c r="BG53" s="63">
        <v>0</v>
      </c>
      <c r="BH53" s="63">
        <v>0</v>
      </c>
      <c r="BI53" s="64">
        <v>0</v>
      </c>
      <c r="BJ53" s="62">
        <v>1</v>
      </c>
      <c r="BK53" s="63">
        <v>0</v>
      </c>
      <c r="BL53" s="63">
        <v>0</v>
      </c>
      <c r="BM53" s="63">
        <v>0</v>
      </c>
      <c r="BN53" s="64">
        <v>0</v>
      </c>
      <c r="BO53" s="62">
        <v>1</v>
      </c>
      <c r="BP53" s="63">
        <v>0</v>
      </c>
      <c r="BQ53" s="63">
        <v>0</v>
      </c>
      <c r="BR53" s="63">
        <v>0</v>
      </c>
      <c r="BS53" s="64">
        <v>0</v>
      </c>
      <c r="BT53" s="62">
        <v>1</v>
      </c>
      <c r="BU53" s="63">
        <v>0</v>
      </c>
      <c r="BV53" s="63">
        <v>0</v>
      </c>
      <c r="BW53" s="63">
        <v>0</v>
      </c>
      <c r="BX53" s="64">
        <v>0</v>
      </c>
      <c r="BY53" s="62">
        <v>1</v>
      </c>
      <c r="BZ53" s="63">
        <v>0</v>
      </c>
      <c r="CA53" s="63">
        <v>0</v>
      </c>
      <c r="CB53" s="63">
        <v>0</v>
      </c>
      <c r="CC53" s="64">
        <v>0</v>
      </c>
      <c r="CD53" s="62">
        <v>1</v>
      </c>
      <c r="CE53" s="63">
        <v>0</v>
      </c>
      <c r="CF53" s="63">
        <v>0</v>
      </c>
      <c r="CG53" s="63">
        <v>0</v>
      </c>
      <c r="CH53" s="64">
        <v>0</v>
      </c>
      <c r="CI53" s="62">
        <v>1</v>
      </c>
      <c r="CJ53" s="63">
        <v>0</v>
      </c>
      <c r="CK53" s="63">
        <v>0</v>
      </c>
      <c r="CL53" s="63">
        <v>0</v>
      </c>
      <c r="CM53" s="64">
        <v>0</v>
      </c>
      <c r="CN53" s="62">
        <v>1</v>
      </c>
      <c r="CO53" s="63">
        <v>0</v>
      </c>
      <c r="CP53" s="63">
        <v>0</v>
      </c>
      <c r="CQ53" s="63">
        <v>0</v>
      </c>
      <c r="CR53" s="64">
        <v>0</v>
      </c>
      <c r="CS53" s="62">
        <v>1</v>
      </c>
      <c r="CT53" s="63">
        <v>0</v>
      </c>
      <c r="CU53" s="63">
        <v>0</v>
      </c>
      <c r="CV53" s="63">
        <v>0</v>
      </c>
      <c r="CW53" s="64">
        <v>0</v>
      </c>
      <c r="CX53" s="62">
        <v>1</v>
      </c>
      <c r="CY53" s="63">
        <v>0</v>
      </c>
      <c r="CZ53" s="63">
        <v>0</v>
      </c>
      <c r="DA53" s="63">
        <v>0</v>
      </c>
      <c r="DB53" s="64">
        <v>0</v>
      </c>
      <c r="DC53" s="62">
        <v>1</v>
      </c>
      <c r="DD53" s="63">
        <v>0</v>
      </c>
      <c r="DE53" s="63">
        <v>0</v>
      </c>
      <c r="DF53" s="63">
        <v>0</v>
      </c>
      <c r="DG53" s="64">
        <v>0</v>
      </c>
      <c r="DH53" s="62">
        <v>1</v>
      </c>
      <c r="DI53" s="63">
        <v>0</v>
      </c>
      <c r="DJ53" s="63">
        <v>0</v>
      </c>
      <c r="DK53" s="63">
        <v>0</v>
      </c>
      <c r="DL53" s="64">
        <v>0</v>
      </c>
      <c r="DM53" s="62">
        <v>1</v>
      </c>
      <c r="DN53" s="63">
        <v>0</v>
      </c>
      <c r="DO53" s="63">
        <v>0</v>
      </c>
      <c r="DP53" s="63">
        <v>0</v>
      </c>
      <c r="DQ53" s="64">
        <v>0</v>
      </c>
      <c r="DR53" s="62">
        <v>1</v>
      </c>
      <c r="DS53" s="63">
        <v>0</v>
      </c>
      <c r="DT53" s="63">
        <v>0</v>
      </c>
      <c r="DU53" s="63">
        <v>0</v>
      </c>
      <c r="DV53" s="64">
        <v>0</v>
      </c>
      <c r="DW53" s="62">
        <v>1</v>
      </c>
      <c r="DX53" s="63">
        <v>0</v>
      </c>
      <c r="DY53" s="63">
        <v>0</v>
      </c>
      <c r="DZ53" s="63">
        <v>0</v>
      </c>
      <c r="EA53" s="64">
        <v>0</v>
      </c>
      <c r="EB53" s="62">
        <v>1</v>
      </c>
      <c r="EC53" s="63">
        <v>0</v>
      </c>
      <c r="ED53" s="63">
        <v>0</v>
      </c>
      <c r="EE53" s="63">
        <v>0</v>
      </c>
      <c r="EF53" s="64">
        <v>0</v>
      </c>
      <c r="EG53" s="62">
        <v>1</v>
      </c>
      <c r="EH53" s="63">
        <v>0</v>
      </c>
      <c r="EI53" s="63">
        <v>0</v>
      </c>
      <c r="EJ53" s="63">
        <v>0</v>
      </c>
      <c r="EK53" s="64">
        <v>0</v>
      </c>
      <c r="EL53" s="75">
        <v>1</v>
      </c>
      <c r="EM53" s="76">
        <v>0</v>
      </c>
      <c r="EN53" s="76">
        <v>0</v>
      </c>
      <c r="EO53" s="76">
        <v>0</v>
      </c>
      <c r="EP53" s="77">
        <v>0</v>
      </c>
      <c r="EQ53" s="75">
        <v>1</v>
      </c>
      <c r="ER53" s="76">
        <v>0</v>
      </c>
      <c r="ES53" s="76">
        <v>0</v>
      </c>
      <c r="ET53" s="76">
        <v>0</v>
      </c>
      <c r="EU53" s="77">
        <v>0</v>
      </c>
      <c r="EV53" s="62">
        <v>1</v>
      </c>
      <c r="EW53" s="63">
        <v>0</v>
      </c>
      <c r="EX53" s="63">
        <v>0</v>
      </c>
      <c r="EY53" s="63">
        <v>0</v>
      </c>
      <c r="EZ53" s="64">
        <v>0</v>
      </c>
      <c r="FA53" s="35">
        <f t="shared" si="12"/>
        <v>0</v>
      </c>
      <c r="FB53" s="48">
        <f t="shared" si="7"/>
        <v>30</v>
      </c>
      <c r="FC53" s="37">
        <f t="shared" si="6"/>
        <v>30</v>
      </c>
      <c r="FD53" s="37">
        <f t="shared" si="8"/>
        <v>0</v>
      </c>
      <c r="FE53" s="37">
        <f t="shared" si="9"/>
        <v>0</v>
      </c>
      <c r="FF53" s="37">
        <f t="shared" si="10"/>
        <v>0</v>
      </c>
      <c r="FG53" s="37">
        <f t="shared" si="11"/>
        <v>0</v>
      </c>
      <c r="FH53" s="49"/>
      <c r="FI53" s="54"/>
      <c r="FJ53" s="51"/>
    </row>
    <row r="54" spans="1:168" s="108" customFormat="1" ht="15.75" thickBot="1" x14ac:dyDescent="0.3">
      <c r="A54" s="58" t="s">
        <v>13</v>
      </c>
      <c r="B54" s="95">
        <v>50</v>
      </c>
      <c r="C54" s="109" t="s">
        <v>77</v>
      </c>
      <c r="D54" s="95">
        <v>48573720</v>
      </c>
      <c r="E54" s="98">
        <v>43771</v>
      </c>
      <c r="F54" s="99" t="s">
        <v>15</v>
      </c>
      <c r="G54" s="100">
        <v>0</v>
      </c>
      <c r="H54" s="101">
        <v>0</v>
      </c>
      <c r="I54" s="101">
        <v>0</v>
      </c>
      <c r="J54" s="101">
        <v>0</v>
      </c>
      <c r="K54" s="102">
        <v>0</v>
      </c>
      <c r="L54" s="100">
        <v>0</v>
      </c>
      <c r="M54" s="101">
        <v>0</v>
      </c>
      <c r="N54" s="101">
        <v>0</v>
      </c>
      <c r="O54" s="101">
        <v>0</v>
      </c>
      <c r="P54" s="102">
        <v>0</v>
      </c>
      <c r="Q54" s="100">
        <v>0</v>
      </c>
      <c r="R54" s="101">
        <v>0</v>
      </c>
      <c r="S54" s="101">
        <v>0</v>
      </c>
      <c r="T54" s="101">
        <v>0</v>
      </c>
      <c r="U54" s="102">
        <v>0</v>
      </c>
      <c r="V54" s="100">
        <v>0</v>
      </c>
      <c r="W54" s="101">
        <v>0</v>
      </c>
      <c r="X54" s="101">
        <v>0</v>
      </c>
      <c r="Y54" s="101">
        <v>0</v>
      </c>
      <c r="Z54" s="102">
        <v>0</v>
      </c>
      <c r="AA54" s="100">
        <v>0</v>
      </c>
      <c r="AB54" s="101">
        <v>0</v>
      </c>
      <c r="AC54" s="101">
        <v>0</v>
      </c>
      <c r="AD54" s="101">
        <v>0</v>
      </c>
      <c r="AE54" s="102">
        <v>0</v>
      </c>
      <c r="AF54" s="100">
        <v>0</v>
      </c>
      <c r="AG54" s="101">
        <v>0</v>
      </c>
      <c r="AH54" s="101">
        <v>0</v>
      </c>
      <c r="AI54" s="101">
        <v>0</v>
      </c>
      <c r="AJ54" s="102">
        <v>0</v>
      </c>
      <c r="AK54" s="100">
        <v>0</v>
      </c>
      <c r="AL54" s="101">
        <v>0</v>
      </c>
      <c r="AM54" s="101">
        <v>0</v>
      </c>
      <c r="AN54" s="101">
        <v>0</v>
      </c>
      <c r="AO54" s="102">
        <v>0</v>
      </c>
      <c r="AP54" s="100">
        <v>0</v>
      </c>
      <c r="AQ54" s="101">
        <v>0</v>
      </c>
      <c r="AR54" s="101">
        <v>0</v>
      </c>
      <c r="AS54" s="101">
        <v>0</v>
      </c>
      <c r="AT54" s="102">
        <v>0</v>
      </c>
      <c r="AU54" s="100">
        <v>0</v>
      </c>
      <c r="AV54" s="101">
        <v>0</v>
      </c>
      <c r="AW54" s="101">
        <v>0</v>
      </c>
      <c r="AX54" s="101">
        <v>0</v>
      </c>
      <c r="AY54" s="102">
        <v>0</v>
      </c>
      <c r="AZ54" s="100">
        <v>0</v>
      </c>
      <c r="BA54" s="101">
        <v>0</v>
      </c>
      <c r="BB54" s="101">
        <v>0</v>
      </c>
      <c r="BC54" s="101">
        <v>0</v>
      </c>
      <c r="BD54" s="102">
        <v>0</v>
      </c>
      <c r="BE54" s="100">
        <v>0</v>
      </c>
      <c r="BF54" s="101">
        <v>0</v>
      </c>
      <c r="BG54" s="101">
        <v>0</v>
      </c>
      <c r="BH54" s="101">
        <v>0</v>
      </c>
      <c r="BI54" s="102">
        <v>0</v>
      </c>
      <c r="BJ54" s="100">
        <v>0</v>
      </c>
      <c r="BK54" s="101">
        <v>0</v>
      </c>
      <c r="BL54" s="101">
        <v>0</v>
      </c>
      <c r="BM54" s="101">
        <v>0</v>
      </c>
      <c r="BN54" s="102">
        <v>0</v>
      </c>
      <c r="BO54" s="100">
        <v>0</v>
      </c>
      <c r="BP54" s="101">
        <v>0</v>
      </c>
      <c r="BQ54" s="101">
        <v>0</v>
      </c>
      <c r="BR54" s="101">
        <v>0</v>
      </c>
      <c r="BS54" s="102">
        <v>0</v>
      </c>
      <c r="BT54" s="100">
        <v>0</v>
      </c>
      <c r="BU54" s="101">
        <v>0</v>
      </c>
      <c r="BV54" s="101">
        <v>0</v>
      </c>
      <c r="BW54" s="101">
        <v>0</v>
      </c>
      <c r="BX54" s="102">
        <v>0</v>
      </c>
      <c r="BY54" s="100">
        <v>0</v>
      </c>
      <c r="BZ54" s="101">
        <v>0</v>
      </c>
      <c r="CA54" s="101">
        <v>0</v>
      </c>
      <c r="CB54" s="101">
        <v>0</v>
      </c>
      <c r="CC54" s="102">
        <v>0</v>
      </c>
      <c r="CD54" s="100">
        <v>0</v>
      </c>
      <c r="CE54" s="101">
        <v>0</v>
      </c>
      <c r="CF54" s="101">
        <v>0</v>
      </c>
      <c r="CG54" s="101">
        <v>0</v>
      </c>
      <c r="CH54" s="102">
        <v>0</v>
      </c>
      <c r="CI54" s="100">
        <v>0</v>
      </c>
      <c r="CJ54" s="101">
        <v>0</v>
      </c>
      <c r="CK54" s="101">
        <v>0</v>
      </c>
      <c r="CL54" s="101">
        <v>0</v>
      </c>
      <c r="CM54" s="102">
        <v>0</v>
      </c>
      <c r="CN54" s="100">
        <v>0</v>
      </c>
      <c r="CO54" s="101">
        <v>0</v>
      </c>
      <c r="CP54" s="101">
        <v>0</v>
      </c>
      <c r="CQ54" s="101">
        <v>0</v>
      </c>
      <c r="CR54" s="102">
        <v>0</v>
      </c>
      <c r="CS54" s="100">
        <v>0</v>
      </c>
      <c r="CT54" s="101">
        <v>0</v>
      </c>
      <c r="CU54" s="101">
        <v>0</v>
      </c>
      <c r="CV54" s="101">
        <v>0</v>
      </c>
      <c r="CW54" s="102">
        <v>0</v>
      </c>
      <c r="CX54" s="100">
        <v>0</v>
      </c>
      <c r="CY54" s="101">
        <v>0</v>
      </c>
      <c r="CZ54" s="101">
        <v>0</v>
      </c>
      <c r="DA54" s="101">
        <v>0</v>
      </c>
      <c r="DB54" s="102">
        <v>0</v>
      </c>
      <c r="DC54" s="100">
        <v>0</v>
      </c>
      <c r="DD54" s="101">
        <v>0</v>
      </c>
      <c r="DE54" s="101">
        <v>0</v>
      </c>
      <c r="DF54" s="101">
        <v>0</v>
      </c>
      <c r="DG54" s="102">
        <v>0</v>
      </c>
      <c r="DH54" s="100">
        <v>0</v>
      </c>
      <c r="DI54" s="101">
        <v>0</v>
      </c>
      <c r="DJ54" s="101">
        <v>0</v>
      </c>
      <c r="DK54" s="101">
        <v>0</v>
      </c>
      <c r="DL54" s="102">
        <v>0</v>
      </c>
      <c r="DM54" s="100">
        <v>0</v>
      </c>
      <c r="DN54" s="101">
        <v>0</v>
      </c>
      <c r="DO54" s="101">
        <v>0</v>
      </c>
      <c r="DP54" s="101">
        <v>0</v>
      </c>
      <c r="DQ54" s="102">
        <v>0</v>
      </c>
      <c r="DR54" s="100">
        <v>0</v>
      </c>
      <c r="DS54" s="101">
        <v>0</v>
      </c>
      <c r="DT54" s="101">
        <v>0</v>
      </c>
      <c r="DU54" s="101">
        <v>0</v>
      </c>
      <c r="DV54" s="102">
        <v>0</v>
      </c>
      <c r="DW54" s="100">
        <v>0</v>
      </c>
      <c r="DX54" s="101">
        <v>0</v>
      </c>
      <c r="DY54" s="101">
        <v>0</v>
      </c>
      <c r="DZ54" s="101">
        <v>0</v>
      </c>
      <c r="EA54" s="102">
        <v>0</v>
      </c>
      <c r="EB54" s="100">
        <v>0</v>
      </c>
      <c r="EC54" s="101">
        <v>0</v>
      </c>
      <c r="ED54" s="101">
        <v>0</v>
      </c>
      <c r="EE54" s="101">
        <v>0</v>
      </c>
      <c r="EF54" s="102">
        <v>0</v>
      </c>
      <c r="EG54" s="100">
        <v>0</v>
      </c>
      <c r="EH54" s="101">
        <v>0</v>
      </c>
      <c r="EI54" s="101">
        <v>0</v>
      </c>
      <c r="EJ54" s="101">
        <v>0</v>
      </c>
      <c r="EK54" s="102">
        <v>0</v>
      </c>
      <c r="EL54" s="100">
        <v>0</v>
      </c>
      <c r="EM54" s="101">
        <v>0</v>
      </c>
      <c r="EN54" s="101">
        <v>0</v>
      </c>
      <c r="EO54" s="101">
        <v>0</v>
      </c>
      <c r="EP54" s="102">
        <v>0</v>
      </c>
      <c r="EQ54" s="100">
        <v>0</v>
      </c>
      <c r="ER54" s="101">
        <v>0</v>
      </c>
      <c r="ES54" s="101">
        <v>0</v>
      </c>
      <c r="ET54" s="101">
        <v>0</v>
      </c>
      <c r="EU54" s="102">
        <v>0</v>
      </c>
      <c r="EV54" s="100">
        <v>0</v>
      </c>
      <c r="EW54" s="101">
        <v>0</v>
      </c>
      <c r="EX54" s="101">
        <v>0</v>
      </c>
      <c r="EY54" s="101">
        <v>0</v>
      </c>
      <c r="EZ54" s="102">
        <v>0</v>
      </c>
      <c r="FA54" s="103">
        <f t="shared" si="12"/>
        <v>0</v>
      </c>
      <c r="FB54" s="104">
        <f>AK54+AP54+AU54+AZ54+BE54+BJ54+BO54+BT54+BY54+CD54+CI54+CN54+CS54+CX54+DC54+DH54+DM54+DR54+DW54+EB54+EG54+EL54+EQ54+EV54</f>
        <v>0</v>
      </c>
      <c r="FC54" s="104">
        <f t="shared" si="6"/>
        <v>0</v>
      </c>
      <c r="FD54" s="104">
        <f t="shared" si="8"/>
        <v>0</v>
      </c>
      <c r="FE54" s="104">
        <f t="shared" si="9"/>
        <v>0</v>
      </c>
      <c r="FF54" s="104">
        <f t="shared" si="10"/>
        <v>0</v>
      </c>
      <c r="FG54" s="104">
        <f t="shared" si="11"/>
        <v>0</v>
      </c>
      <c r="FH54" s="105"/>
      <c r="FI54" s="110"/>
      <c r="FJ54" s="106"/>
      <c r="FK54" s="107"/>
      <c r="FL54" s="107"/>
    </row>
    <row r="55" spans="1:168" ht="15.75" thickBot="1" x14ac:dyDescent="0.3">
      <c r="A55" s="41" t="s">
        <v>13</v>
      </c>
      <c r="B55" s="42">
        <v>51</v>
      </c>
      <c r="C55" s="43" t="s">
        <v>78</v>
      </c>
      <c r="D55" s="44">
        <v>18158277</v>
      </c>
      <c r="E55" s="45">
        <v>43617</v>
      </c>
      <c r="F55" s="46" t="s">
        <v>15</v>
      </c>
      <c r="G55" s="66">
        <v>1</v>
      </c>
      <c r="H55" s="67">
        <v>0</v>
      </c>
      <c r="I55" s="67">
        <v>0</v>
      </c>
      <c r="J55" s="67">
        <v>0</v>
      </c>
      <c r="K55" s="68">
        <v>0</v>
      </c>
      <c r="L55" s="66">
        <v>1</v>
      </c>
      <c r="M55" s="67">
        <v>0</v>
      </c>
      <c r="N55" s="67">
        <v>0</v>
      </c>
      <c r="O55" s="67">
        <v>0</v>
      </c>
      <c r="P55" s="68">
        <v>0</v>
      </c>
      <c r="Q55" s="66">
        <v>1</v>
      </c>
      <c r="R55" s="67">
        <v>0</v>
      </c>
      <c r="S55" s="67">
        <v>0</v>
      </c>
      <c r="T55" s="67">
        <v>0</v>
      </c>
      <c r="U55" s="68">
        <v>0</v>
      </c>
      <c r="V55" s="66">
        <v>1</v>
      </c>
      <c r="W55" s="67">
        <v>0</v>
      </c>
      <c r="X55" s="67">
        <v>0</v>
      </c>
      <c r="Y55" s="67">
        <v>0</v>
      </c>
      <c r="Z55" s="68">
        <v>0</v>
      </c>
      <c r="AA55" s="66">
        <v>1</v>
      </c>
      <c r="AB55" s="67">
        <v>0</v>
      </c>
      <c r="AC55" s="67">
        <v>0</v>
      </c>
      <c r="AD55" s="67">
        <v>0</v>
      </c>
      <c r="AE55" s="68">
        <v>0</v>
      </c>
      <c r="AF55" s="66">
        <v>1</v>
      </c>
      <c r="AG55" s="67">
        <v>0</v>
      </c>
      <c r="AH55" s="67">
        <v>0</v>
      </c>
      <c r="AI55" s="67">
        <v>0</v>
      </c>
      <c r="AJ55" s="68">
        <v>0</v>
      </c>
      <c r="AK55" s="66">
        <v>1</v>
      </c>
      <c r="AL55" s="67">
        <v>0</v>
      </c>
      <c r="AM55" s="67">
        <v>0</v>
      </c>
      <c r="AN55" s="67">
        <v>0</v>
      </c>
      <c r="AO55" s="68">
        <v>0</v>
      </c>
      <c r="AP55" s="66">
        <v>1</v>
      </c>
      <c r="AQ55" s="67">
        <v>0</v>
      </c>
      <c r="AR55" s="67">
        <v>0</v>
      </c>
      <c r="AS55" s="67">
        <v>0</v>
      </c>
      <c r="AT55" s="68">
        <v>0</v>
      </c>
      <c r="AU55" s="66">
        <v>1</v>
      </c>
      <c r="AV55" s="67">
        <v>0</v>
      </c>
      <c r="AW55" s="67">
        <v>0</v>
      </c>
      <c r="AX55" s="67">
        <v>0</v>
      </c>
      <c r="AY55" s="68">
        <v>0</v>
      </c>
      <c r="AZ55" s="66">
        <v>1</v>
      </c>
      <c r="BA55" s="67">
        <v>0</v>
      </c>
      <c r="BB55" s="67">
        <v>0</v>
      </c>
      <c r="BC55" s="67">
        <v>0</v>
      </c>
      <c r="BD55" s="68">
        <v>0</v>
      </c>
      <c r="BE55" s="66">
        <v>1</v>
      </c>
      <c r="BF55" s="67">
        <v>0</v>
      </c>
      <c r="BG55" s="67">
        <v>0</v>
      </c>
      <c r="BH55" s="67">
        <v>0</v>
      </c>
      <c r="BI55" s="68">
        <v>0</v>
      </c>
      <c r="BJ55" s="66">
        <v>1</v>
      </c>
      <c r="BK55" s="67">
        <v>0</v>
      </c>
      <c r="BL55" s="67">
        <v>0</v>
      </c>
      <c r="BM55" s="67">
        <v>0</v>
      </c>
      <c r="BN55" s="68">
        <v>0</v>
      </c>
      <c r="BO55" s="66">
        <v>1</v>
      </c>
      <c r="BP55" s="67">
        <v>0</v>
      </c>
      <c r="BQ55" s="67">
        <v>0</v>
      </c>
      <c r="BR55" s="67">
        <v>0</v>
      </c>
      <c r="BS55" s="68">
        <v>0</v>
      </c>
      <c r="BT55" s="66">
        <v>1</v>
      </c>
      <c r="BU55" s="67">
        <v>0</v>
      </c>
      <c r="BV55" s="67">
        <v>0</v>
      </c>
      <c r="BW55" s="67">
        <v>0</v>
      </c>
      <c r="BX55" s="68">
        <v>0</v>
      </c>
      <c r="BY55" s="66">
        <v>1</v>
      </c>
      <c r="BZ55" s="67">
        <v>0</v>
      </c>
      <c r="CA55" s="67">
        <v>0</v>
      </c>
      <c r="CB55" s="67">
        <v>0</v>
      </c>
      <c r="CC55" s="68">
        <v>0</v>
      </c>
      <c r="CD55" s="66">
        <v>1</v>
      </c>
      <c r="CE55" s="67">
        <v>0</v>
      </c>
      <c r="CF55" s="67">
        <v>0</v>
      </c>
      <c r="CG55" s="67">
        <v>0</v>
      </c>
      <c r="CH55" s="68">
        <v>0</v>
      </c>
      <c r="CI55" s="66">
        <v>1</v>
      </c>
      <c r="CJ55" s="67">
        <v>0</v>
      </c>
      <c r="CK55" s="67">
        <v>0</v>
      </c>
      <c r="CL55" s="67">
        <v>0</v>
      </c>
      <c r="CM55" s="68">
        <v>0</v>
      </c>
      <c r="CN55" s="66">
        <v>1</v>
      </c>
      <c r="CO55" s="67">
        <v>0</v>
      </c>
      <c r="CP55" s="67">
        <v>0</v>
      </c>
      <c r="CQ55" s="67">
        <v>0</v>
      </c>
      <c r="CR55" s="68">
        <v>0</v>
      </c>
      <c r="CS55" s="66">
        <v>1</v>
      </c>
      <c r="CT55" s="67">
        <v>0</v>
      </c>
      <c r="CU55" s="67">
        <v>0</v>
      </c>
      <c r="CV55" s="67">
        <v>0</v>
      </c>
      <c r="CW55" s="68">
        <v>0</v>
      </c>
      <c r="CX55" s="66">
        <v>1</v>
      </c>
      <c r="CY55" s="67">
        <v>0</v>
      </c>
      <c r="CZ55" s="67">
        <v>0</v>
      </c>
      <c r="DA55" s="67">
        <v>0</v>
      </c>
      <c r="DB55" s="68">
        <v>0</v>
      </c>
      <c r="DC55" s="66">
        <v>1</v>
      </c>
      <c r="DD55" s="67">
        <v>0</v>
      </c>
      <c r="DE55" s="67">
        <v>0</v>
      </c>
      <c r="DF55" s="67">
        <v>0</v>
      </c>
      <c r="DG55" s="68">
        <v>0</v>
      </c>
      <c r="DH55" s="66">
        <v>1</v>
      </c>
      <c r="DI55" s="67">
        <v>0</v>
      </c>
      <c r="DJ55" s="67">
        <v>0</v>
      </c>
      <c r="DK55" s="67">
        <v>0</v>
      </c>
      <c r="DL55" s="68">
        <v>0</v>
      </c>
      <c r="DM55" s="66">
        <v>1</v>
      </c>
      <c r="DN55" s="67">
        <v>0</v>
      </c>
      <c r="DO55" s="67">
        <v>0</v>
      </c>
      <c r="DP55" s="67">
        <v>0</v>
      </c>
      <c r="DQ55" s="68">
        <v>0</v>
      </c>
      <c r="DR55" s="66">
        <v>1</v>
      </c>
      <c r="DS55" s="67">
        <v>0</v>
      </c>
      <c r="DT55" s="67">
        <v>0</v>
      </c>
      <c r="DU55" s="67">
        <v>0</v>
      </c>
      <c r="DV55" s="68">
        <v>0</v>
      </c>
      <c r="DW55" s="66">
        <v>1</v>
      </c>
      <c r="DX55" s="67">
        <v>0</v>
      </c>
      <c r="DY55" s="67">
        <v>0</v>
      </c>
      <c r="DZ55" s="67">
        <v>0</v>
      </c>
      <c r="EA55" s="68">
        <v>0</v>
      </c>
      <c r="EB55" s="66">
        <v>1</v>
      </c>
      <c r="EC55" s="67">
        <v>0</v>
      </c>
      <c r="ED55" s="67">
        <v>0</v>
      </c>
      <c r="EE55" s="67">
        <v>0</v>
      </c>
      <c r="EF55" s="68">
        <v>0</v>
      </c>
      <c r="EG55" s="66">
        <v>1</v>
      </c>
      <c r="EH55" s="67">
        <v>0</v>
      </c>
      <c r="EI55" s="67">
        <v>0</v>
      </c>
      <c r="EJ55" s="67">
        <v>0</v>
      </c>
      <c r="EK55" s="68">
        <v>0</v>
      </c>
      <c r="EL55" s="75">
        <v>1</v>
      </c>
      <c r="EM55" s="76">
        <v>0</v>
      </c>
      <c r="EN55" s="76">
        <v>0</v>
      </c>
      <c r="EO55" s="76">
        <v>0</v>
      </c>
      <c r="EP55" s="77">
        <v>0</v>
      </c>
      <c r="EQ55" s="75">
        <v>1</v>
      </c>
      <c r="ER55" s="76">
        <v>0</v>
      </c>
      <c r="ES55" s="76">
        <v>0</v>
      </c>
      <c r="ET55" s="76">
        <v>0</v>
      </c>
      <c r="EU55" s="77">
        <v>0</v>
      </c>
      <c r="EV55" s="66">
        <v>1</v>
      </c>
      <c r="EW55" s="67">
        <v>0</v>
      </c>
      <c r="EX55" s="67">
        <v>0</v>
      </c>
      <c r="EY55" s="67">
        <v>0</v>
      </c>
      <c r="EZ55" s="68">
        <v>0</v>
      </c>
      <c r="FA55" s="35">
        <f t="shared" si="12"/>
        <v>0</v>
      </c>
      <c r="FB55" s="48">
        <f t="shared" si="7"/>
        <v>30</v>
      </c>
      <c r="FC55" s="37">
        <f t="shared" si="6"/>
        <v>30</v>
      </c>
      <c r="FD55" s="37">
        <f t="shared" si="8"/>
        <v>0</v>
      </c>
      <c r="FE55" s="37">
        <f t="shared" si="9"/>
        <v>0</v>
      </c>
      <c r="FF55" s="37">
        <f t="shared" si="10"/>
        <v>0</v>
      </c>
      <c r="FG55" s="37">
        <f t="shared" si="11"/>
        <v>0</v>
      </c>
      <c r="FH55" s="49"/>
      <c r="FI55" s="54"/>
      <c r="FJ55" s="51"/>
    </row>
    <row r="56" spans="1:168" x14ac:dyDescent="0.25">
      <c r="AF56" s="2"/>
      <c r="AG56" s="2"/>
      <c r="AH56" s="2"/>
      <c r="AI56" s="2"/>
      <c r="CR56" s="2"/>
      <c r="CS56" s="47"/>
      <c r="CT56" s="47"/>
      <c r="CU56" s="47"/>
      <c r="CV56" s="47"/>
      <c r="CW56" s="47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47"/>
      <c r="EC56" s="47"/>
      <c r="ED56" s="47"/>
      <c r="EE56" s="47"/>
      <c r="EF56" s="47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C56" s="8">
        <f>SUM(FC5:FC55)</f>
        <v>1382</v>
      </c>
      <c r="FD56" s="8">
        <f t="shared" ref="FD56:FJ56" si="13">SUM(FD5:FD55)</f>
        <v>64</v>
      </c>
      <c r="FE56" s="8">
        <f t="shared" si="13"/>
        <v>90</v>
      </c>
      <c r="FF56" s="8">
        <f t="shared" si="13"/>
        <v>0</v>
      </c>
      <c r="FG56" s="8">
        <f t="shared" si="13"/>
        <v>514</v>
      </c>
      <c r="FH56" s="8">
        <f t="shared" si="13"/>
        <v>0</v>
      </c>
      <c r="FI56" s="8">
        <f t="shared" si="13"/>
        <v>0</v>
      </c>
      <c r="FJ56" s="8">
        <f t="shared" si="13"/>
        <v>0</v>
      </c>
    </row>
    <row r="57" spans="1:168" x14ac:dyDescent="0.25">
      <c r="AF57" s="2"/>
      <c r="AG57" s="2"/>
      <c r="AH57" s="2"/>
      <c r="AI57" s="2"/>
    </row>
    <row r="58" spans="1:168" x14ac:dyDescent="0.25">
      <c r="AF58" s="2"/>
      <c r="AG58" s="2"/>
      <c r="AH58" s="2"/>
      <c r="AI58" s="2"/>
    </row>
    <row r="59" spans="1:168" x14ac:dyDescent="0.25">
      <c r="AF59" s="2"/>
      <c r="AG59" s="2"/>
      <c r="AH59" s="2"/>
      <c r="AI59" s="2"/>
    </row>
    <row r="60" spans="1:168" x14ac:dyDescent="0.25">
      <c r="AF60" s="2"/>
      <c r="AG60" s="2"/>
      <c r="AH60" s="2"/>
      <c r="AI60" s="2"/>
    </row>
    <row r="61" spans="1:168" x14ac:dyDescent="0.25">
      <c r="AF61" s="2"/>
      <c r="AG61" s="2"/>
      <c r="AH61" s="2"/>
      <c r="AI61" s="2"/>
    </row>
    <row r="62" spans="1:168" x14ac:dyDescent="0.25">
      <c r="AF62" s="2"/>
      <c r="AG62" s="2"/>
      <c r="AH62" s="2"/>
      <c r="AI62" s="2"/>
    </row>
    <row r="63" spans="1:168" x14ac:dyDescent="0.25">
      <c r="AF63" s="2"/>
      <c r="AG63" s="2"/>
      <c r="AH63" s="2"/>
      <c r="AI63" s="2"/>
    </row>
    <row r="64" spans="1:168" x14ac:dyDescent="0.25">
      <c r="AF64" s="2"/>
      <c r="AG64" s="2"/>
      <c r="AH64" s="2"/>
      <c r="AI64" s="2"/>
    </row>
    <row r="65" spans="32:35" x14ac:dyDescent="0.25">
      <c r="AF65" s="2"/>
      <c r="AG65" s="2"/>
      <c r="AH65" s="2"/>
      <c r="AI65" s="2"/>
    </row>
    <row r="66" spans="32:35" x14ac:dyDescent="0.25">
      <c r="AF66" s="2"/>
      <c r="AG66" s="2"/>
      <c r="AH66" s="2"/>
      <c r="AI66" s="2"/>
    </row>
    <row r="67" spans="32:35" x14ac:dyDescent="0.25">
      <c r="AF67" s="2"/>
      <c r="AG67" s="2"/>
      <c r="AH67" s="2"/>
      <c r="AI67" s="2"/>
    </row>
    <row r="68" spans="32:35" x14ac:dyDescent="0.25">
      <c r="AF68" s="2"/>
      <c r="AG68" s="2"/>
      <c r="AH68" s="2"/>
      <c r="AI68" s="2"/>
    </row>
    <row r="69" spans="32:35" x14ac:dyDescent="0.25">
      <c r="AF69" s="2"/>
      <c r="AG69" s="2"/>
      <c r="AH69" s="2"/>
      <c r="AI69" s="2"/>
    </row>
    <row r="70" spans="32:35" x14ac:dyDescent="0.25">
      <c r="AF70" s="2"/>
      <c r="AG70" s="2"/>
      <c r="AH70" s="2"/>
      <c r="AI70" s="2"/>
    </row>
    <row r="71" spans="32:35" x14ac:dyDescent="0.25">
      <c r="AF71" s="2"/>
      <c r="AG71" s="2"/>
      <c r="AH71" s="2"/>
      <c r="AI71" s="2"/>
    </row>
    <row r="72" spans="32:35" x14ac:dyDescent="0.25">
      <c r="AF72" s="2"/>
      <c r="AG72" s="2"/>
      <c r="AH72" s="2"/>
      <c r="AI72" s="2"/>
    </row>
    <row r="73" spans="32:35" x14ac:dyDescent="0.25">
      <c r="AF73" s="2"/>
      <c r="AG73" s="2"/>
      <c r="AH73" s="2"/>
      <c r="AI73" s="2"/>
    </row>
    <row r="74" spans="32:35" x14ac:dyDescent="0.25">
      <c r="AF74" s="2"/>
      <c r="AG74" s="2"/>
      <c r="AH74" s="2"/>
      <c r="AI74" s="2"/>
    </row>
    <row r="75" spans="32:35" x14ac:dyDescent="0.25">
      <c r="AF75" s="2"/>
      <c r="AG75" s="2"/>
      <c r="AH75" s="2"/>
      <c r="AI75" s="2"/>
    </row>
    <row r="76" spans="32:35" x14ac:dyDescent="0.25">
      <c r="AF76" s="2"/>
      <c r="AG76" s="2"/>
      <c r="AH76" s="2"/>
      <c r="AI76" s="2"/>
    </row>
    <row r="77" spans="32:35" x14ac:dyDescent="0.25">
      <c r="AF77" s="2"/>
      <c r="AG77" s="2"/>
      <c r="AH77" s="2"/>
      <c r="AI77" s="2"/>
    </row>
    <row r="78" spans="32:35" x14ac:dyDescent="0.25">
      <c r="AF78" s="2"/>
      <c r="AG78" s="2"/>
      <c r="AH78" s="2"/>
      <c r="AI78" s="2"/>
    </row>
    <row r="79" spans="32:35" x14ac:dyDescent="0.25">
      <c r="AF79" s="2"/>
      <c r="AG79" s="2"/>
      <c r="AH79" s="2"/>
      <c r="AI79" s="2"/>
    </row>
    <row r="80" spans="32:35" x14ac:dyDescent="0.25">
      <c r="AF80" s="2"/>
      <c r="AG80" s="2"/>
      <c r="AH80" s="2"/>
      <c r="AI80" s="2"/>
    </row>
  </sheetData>
  <mergeCells count="38">
    <mergeCell ref="EV3:EZ3"/>
    <mergeCell ref="FA3:FG3"/>
    <mergeCell ref="FH3:FI3"/>
    <mergeCell ref="FJ3:FJ4"/>
    <mergeCell ref="EQ3:EU3"/>
    <mergeCell ref="EB3:EF3"/>
    <mergeCell ref="EG3:EK3"/>
    <mergeCell ref="CN3:CR3"/>
    <mergeCell ref="CS3:CW3"/>
    <mergeCell ref="CX3:DB3"/>
    <mergeCell ref="DC3:DG3"/>
    <mergeCell ref="DH3:DL3"/>
    <mergeCell ref="EL3:EP3"/>
    <mergeCell ref="CI3:CM3"/>
    <mergeCell ref="AF3:AJ3"/>
    <mergeCell ref="AK3:AO3"/>
    <mergeCell ref="AP3:AT3"/>
    <mergeCell ref="AU3:AY3"/>
    <mergeCell ref="AZ3:BD3"/>
    <mergeCell ref="BE3:BI3"/>
    <mergeCell ref="BJ3:BN3"/>
    <mergeCell ref="BO3:BS3"/>
    <mergeCell ref="BT3:BX3"/>
    <mergeCell ref="BY3:CC3"/>
    <mergeCell ref="CD3:CH3"/>
    <mergeCell ref="DM3:DQ3"/>
    <mergeCell ref="DR3:DV3"/>
    <mergeCell ref="DW3:EA3"/>
    <mergeCell ref="A1:C2"/>
    <mergeCell ref="EF1:EO1"/>
    <mergeCell ref="FA1:FE1"/>
    <mergeCell ref="AF2:AJ2"/>
    <mergeCell ref="AP2:AT2"/>
    <mergeCell ref="G3:K3"/>
    <mergeCell ref="L3:P3"/>
    <mergeCell ref="Q3:U3"/>
    <mergeCell ref="V3:Z3"/>
    <mergeCell ref="AA3:AE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Q80"/>
  <sheetViews>
    <sheetView showGridLines="0" workbookViewId="0">
      <pane xSplit="6" ySplit="4" topLeftCell="FH49" activePane="bottomRight" state="frozen"/>
      <selection pane="topRight" activeCell="G1" sqref="G1"/>
      <selection pane="bottomLeft" activeCell="A5" sqref="A5"/>
      <selection pane="bottomRight" activeCell="FL56" sqref="FL56"/>
    </sheetView>
  </sheetViews>
  <sheetFormatPr baseColWidth="10" defaultRowHeight="15" x14ac:dyDescent="0.25"/>
  <cols>
    <col min="1" max="1" width="15.140625" hidden="1" customWidth="1"/>
    <col min="2" max="2" width="5.28515625" customWidth="1"/>
    <col min="3" max="3" width="46.85546875" bestFit="1" customWidth="1"/>
    <col min="4" max="4" width="15.5703125" style="1" customWidth="1"/>
    <col min="5" max="5" width="16.28515625" style="1" customWidth="1"/>
    <col min="6" max="6" width="18.7109375" style="1" customWidth="1"/>
    <col min="7" max="35" width="11.42578125" style="1" customWidth="1"/>
    <col min="36" max="36" width="11.42578125" style="2" customWidth="1"/>
    <col min="37" max="161" width="11.42578125" style="1" customWidth="1"/>
    <col min="162" max="162" width="15.42578125" style="1" customWidth="1"/>
    <col min="163" max="163" width="13" style="1" customWidth="1"/>
    <col min="164" max="164" width="11.85546875" style="1" customWidth="1"/>
    <col min="165" max="165" width="13.7109375" style="1" bestFit="1" customWidth="1"/>
    <col min="166" max="166" width="11.5703125" style="1" bestFit="1" customWidth="1"/>
    <col min="167" max="167" width="13" style="1" customWidth="1"/>
    <col min="168" max="168" width="14.140625" style="1" customWidth="1"/>
    <col min="169" max="169" width="12.7109375" style="1" customWidth="1"/>
    <col min="170" max="170" width="11.5703125" style="1" bestFit="1" customWidth="1"/>
    <col min="171" max="171" width="17.7109375" style="1" customWidth="1"/>
    <col min="172" max="173" width="11.42578125" style="72"/>
    <col min="174" max="16384" width="11.42578125" style="73"/>
  </cols>
  <sheetData>
    <row r="1" spans="1:173" ht="15.75" hidden="1" x14ac:dyDescent="0.25">
      <c r="A1" s="282" t="s">
        <v>89</v>
      </c>
      <c r="B1" s="282"/>
      <c r="C1" s="282"/>
      <c r="H1" s="2"/>
      <c r="I1" s="2"/>
      <c r="J1" s="3"/>
      <c r="K1" s="3"/>
      <c r="L1" s="2"/>
      <c r="M1" s="2"/>
      <c r="Q1" s="1">
        <f>6*31</f>
        <v>186</v>
      </c>
      <c r="AG1" s="1">
        <f>31*3</f>
        <v>93</v>
      </c>
      <c r="EF1" s="131"/>
      <c r="EG1" s="131"/>
      <c r="EH1" s="131"/>
      <c r="EI1" s="131"/>
      <c r="EJ1" s="131"/>
      <c r="EK1" s="131"/>
      <c r="EL1" s="131"/>
      <c r="EM1" s="131"/>
      <c r="EN1" s="131"/>
      <c r="EO1" s="131"/>
      <c r="ET1" s="4"/>
      <c r="EU1" s="4"/>
      <c r="EV1" s="4"/>
      <c r="EW1" s="4"/>
      <c r="EX1" s="4"/>
      <c r="EY1" s="4"/>
      <c r="EZ1" s="4"/>
      <c r="FD1" s="4"/>
      <c r="FE1" s="4"/>
      <c r="FF1" s="281" t="s">
        <v>85</v>
      </c>
      <c r="FG1" s="281"/>
      <c r="FH1" s="281"/>
      <c r="FI1" s="281"/>
      <c r="FJ1" s="281"/>
      <c r="FK1" s="5">
        <v>6</v>
      </c>
      <c r="FL1" s="6"/>
      <c r="FM1" s="6"/>
    </row>
    <row r="2" spans="1:173" ht="19.5" thickBot="1" x14ac:dyDescent="0.35">
      <c r="A2" s="282"/>
      <c r="B2" s="282"/>
      <c r="C2" s="282"/>
      <c r="AA2" s="7"/>
      <c r="AB2" s="7"/>
      <c r="AC2" s="7"/>
      <c r="AD2" s="7"/>
      <c r="AE2" s="7"/>
      <c r="AF2" s="284"/>
      <c r="AG2" s="284"/>
      <c r="AH2" s="284"/>
      <c r="AI2" s="284"/>
      <c r="AJ2" s="284"/>
      <c r="AP2" s="285"/>
      <c r="AQ2" s="285"/>
      <c r="AR2" s="285"/>
      <c r="AS2" s="285"/>
      <c r="AT2" s="285"/>
      <c r="FF2" s="8"/>
      <c r="FG2" s="9"/>
      <c r="FH2" s="10"/>
      <c r="FI2" s="9"/>
    </row>
    <row r="3" spans="1:173" ht="15.75" thickBot="1" x14ac:dyDescent="0.3">
      <c r="A3" s="1"/>
      <c r="G3" s="286">
        <v>43976</v>
      </c>
      <c r="H3" s="287"/>
      <c r="I3" s="287"/>
      <c r="J3" s="287"/>
      <c r="K3" s="288"/>
      <c r="L3" s="286">
        <v>43977</v>
      </c>
      <c r="M3" s="287"/>
      <c r="N3" s="287"/>
      <c r="O3" s="287"/>
      <c r="P3" s="288"/>
      <c r="Q3" s="286">
        <v>43978</v>
      </c>
      <c r="R3" s="287"/>
      <c r="S3" s="287"/>
      <c r="T3" s="287"/>
      <c r="U3" s="288"/>
      <c r="V3" s="286">
        <v>43979</v>
      </c>
      <c r="W3" s="287"/>
      <c r="X3" s="287"/>
      <c r="Y3" s="287"/>
      <c r="Z3" s="288"/>
      <c r="AA3" s="286">
        <v>43980</v>
      </c>
      <c r="AB3" s="287"/>
      <c r="AC3" s="287"/>
      <c r="AD3" s="287"/>
      <c r="AE3" s="288"/>
      <c r="AF3" s="286">
        <v>43981</v>
      </c>
      <c r="AG3" s="287"/>
      <c r="AH3" s="287"/>
      <c r="AI3" s="287"/>
      <c r="AJ3" s="288"/>
      <c r="AK3" s="286">
        <v>43982</v>
      </c>
      <c r="AL3" s="287"/>
      <c r="AM3" s="287"/>
      <c r="AN3" s="287"/>
      <c r="AO3" s="288"/>
      <c r="AP3" s="286">
        <v>43983</v>
      </c>
      <c r="AQ3" s="287"/>
      <c r="AR3" s="287"/>
      <c r="AS3" s="287"/>
      <c r="AT3" s="288"/>
      <c r="AU3" s="286">
        <v>43984</v>
      </c>
      <c r="AV3" s="287"/>
      <c r="AW3" s="287"/>
      <c r="AX3" s="287"/>
      <c r="AY3" s="288"/>
      <c r="AZ3" s="286">
        <v>43985</v>
      </c>
      <c r="BA3" s="287"/>
      <c r="BB3" s="287"/>
      <c r="BC3" s="287"/>
      <c r="BD3" s="288"/>
      <c r="BE3" s="286">
        <v>43986</v>
      </c>
      <c r="BF3" s="287"/>
      <c r="BG3" s="287"/>
      <c r="BH3" s="287"/>
      <c r="BI3" s="288"/>
      <c r="BJ3" s="286">
        <v>43987</v>
      </c>
      <c r="BK3" s="287"/>
      <c r="BL3" s="287"/>
      <c r="BM3" s="287"/>
      <c r="BN3" s="288"/>
      <c r="BO3" s="286">
        <v>43988</v>
      </c>
      <c r="BP3" s="287"/>
      <c r="BQ3" s="287"/>
      <c r="BR3" s="287"/>
      <c r="BS3" s="288"/>
      <c r="BT3" s="286">
        <v>43989</v>
      </c>
      <c r="BU3" s="287"/>
      <c r="BV3" s="287"/>
      <c r="BW3" s="287"/>
      <c r="BX3" s="288"/>
      <c r="BY3" s="286">
        <v>43990</v>
      </c>
      <c r="BZ3" s="287"/>
      <c r="CA3" s="287"/>
      <c r="CB3" s="287"/>
      <c r="CC3" s="288"/>
      <c r="CD3" s="286">
        <v>43991</v>
      </c>
      <c r="CE3" s="287"/>
      <c r="CF3" s="287"/>
      <c r="CG3" s="287"/>
      <c r="CH3" s="288"/>
      <c r="CI3" s="286">
        <v>43992</v>
      </c>
      <c r="CJ3" s="287"/>
      <c r="CK3" s="287"/>
      <c r="CL3" s="287"/>
      <c r="CM3" s="288"/>
      <c r="CN3" s="286">
        <v>43993</v>
      </c>
      <c r="CO3" s="287"/>
      <c r="CP3" s="287"/>
      <c r="CQ3" s="287"/>
      <c r="CR3" s="288"/>
      <c r="CS3" s="286">
        <v>43994</v>
      </c>
      <c r="CT3" s="287"/>
      <c r="CU3" s="287"/>
      <c r="CV3" s="287"/>
      <c r="CW3" s="288"/>
      <c r="CX3" s="286">
        <v>43995</v>
      </c>
      <c r="CY3" s="287"/>
      <c r="CZ3" s="287"/>
      <c r="DA3" s="287"/>
      <c r="DB3" s="288"/>
      <c r="DC3" s="286">
        <v>43996</v>
      </c>
      <c r="DD3" s="287"/>
      <c r="DE3" s="287"/>
      <c r="DF3" s="287"/>
      <c r="DG3" s="288"/>
      <c r="DH3" s="286">
        <v>43997</v>
      </c>
      <c r="DI3" s="287"/>
      <c r="DJ3" s="287"/>
      <c r="DK3" s="287"/>
      <c r="DL3" s="288"/>
      <c r="DM3" s="286">
        <v>43998</v>
      </c>
      <c r="DN3" s="287"/>
      <c r="DO3" s="287"/>
      <c r="DP3" s="287"/>
      <c r="DQ3" s="288"/>
      <c r="DR3" s="286">
        <v>43999</v>
      </c>
      <c r="DS3" s="287"/>
      <c r="DT3" s="287"/>
      <c r="DU3" s="287"/>
      <c r="DV3" s="288"/>
      <c r="DW3" s="286">
        <v>44000</v>
      </c>
      <c r="DX3" s="287"/>
      <c r="DY3" s="287"/>
      <c r="DZ3" s="287"/>
      <c r="EA3" s="288"/>
      <c r="EB3" s="286">
        <v>44001</v>
      </c>
      <c r="EC3" s="287"/>
      <c r="ED3" s="287"/>
      <c r="EE3" s="287"/>
      <c r="EF3" s="288"/>
      <c r="EG3" s="286">
        <v>44002</v>
      </c>
      <c r="EH3" s="287"/>
      <c r="EI3" s="287"/>
      <c r="EJ3" s="287"/>
      <c r="EK3" s="288"/>
      <c r="EL3" s="286">
        <v>44003</v>
      </c>
      <c r="EM3" s="287"/>
      <c r="EN3" s="287"/>
      <c r="EO3" s="287"/>
      <c r="EP3" s="288"/>
      <c r="EQ3" s="286">
        <v>44004</v>
      </c>
      <c r="ER3" s="287"/>
      <c r="ES3" s="287"/>
      <c r="ET3" s="287"/>
      <c r="EU3" s="288"/>
      <c r="EV3" s="286">
        <v>44005</v>
      </c>
      <c r="EW3" s="287"/>
      <c r="EX3" s="287"/>
      <c r="EY3" s="287"/>
      <c r="EZ3" s="288"/>
      <c r="FA3" s="286">
        <v>44006</v>
      </c>
      <c r="FB3" s="287"/>
      <c r="FC3" s="287"/>
      <c r="FD3" s="287"/>
      <c r="FE3" s="288"/>
      <c r="FF3" s="294" t="s">
        <v>90</v>
      </c>
      <c r="FG3" s="295"/>
      <c r="FH3" s="295"/>
      <c r="FI3" s="295"/>
      <c r="FJ3" s="295"/>
      <c r="FK3" s="295"/>
      <c r="FL3" s="296"/>
      <c r="FM3" s="297" t="s">
        <v>1</v>
      </c>
      <c r="FN3" s="298"/>
      <c r="FO3" s="292" t="s">
        <v>2</v>
      </c>
    </row>
    <row r="4" spans="1:173" ht="39.75" customHeight="1" thickBot="1" x14ac:dyDescent="0.3">
      <c r="A4" s="11" t="s">
        <v>3</v>
      </c>
      <c r="B4" s="80" t="s">
        <v>4</v>
      </c>
      <c r="C4" s="80" t="s">
        <v>5</v>
      </c>
      <c r="D4" s="12" t="s">
        <v>6</v>
      </c>
      <c r="E4" s="12" t="s">
        <v>7</v>
      </c>
      <c r="F4" s="13" t="s">
        <v>8</v>
      </c>
      <c r="G4" s="21" t="s">
        <v>9</v>
      </c>
      <c r="H4" s="22">
        <v>0.25</v>
      </c>
      <c r="I4" s="23">
        <v>0.35</v>
      </c>
      <c r="J4" s="24">
        <v>1</v>
      </c>
      <c r="K4" s="25" t="s">
        <v>10</v>
      </c>
      <c r="L4" s="21" t="s">
        <v>9</v>
      </c>
      <c r="M4" s="15">
        <v>0.25</v>
      </c>
      <c r="N4" s="16">
        <v>0.35</v>
      </c>
      <c r="O4" s="17">
        <v>1</v>
      </c>
      <c r="P4" s="18" t="s">
        <v>10</v>
      </c>
      <c r="Q4" s="14" t="s">
        <v>9</v>
      </c>
      <c r="R4" s="15">
        <v>0.25</v>
      </c>
      <c r="S4" s="16">
        <v>0.35</v>
      </c>
      <c r="T4" s="17">
        <v>1</v>
      </c>
      <c r="U4" s="18" t="s">
        <v>10</v>
      </c>
      <c r="V4" s="14" t="s">
        <v>9</v>
      </c>
      <c r="W4" s="15">
        <v>0.25</v>
      </c>
      <c r="X4" s="16">
        <v>0.35</v>
      </c>
      <c r="Y4" s="17">
        <v>1</v>
      </c>
      <c r="Z4" s="18" t="s">
        <v>10</v>
      </c>
      <c r="AA4" s="14" t="s">
        <v>9</v>
      </c>
      <c r="AB4" s="15">
        <v>0.25</v>
      </c>
      <c r="AC4" s="16">
        <v>0.35</v>
      </c>
      <c r="AD4" s="17">
        <v>1</v>
      </c>
      <c r="AE4" s="18" t="s">
        <v>10</v>
      </c>
      <c r="AF4" s="14" t="s">
        <v>9</v>
      </c>
      <c r="AG4" s="15">
        <v>0.25</v>
      </c>
      <c r="AH4" s="16">
        <v>0.35</v>
      </c>
      <c r="AI4" s="17">
        <v>1</v>
      </c>
      <c r="AJ4" s="112" t="s">
        <v>10</v>
      </c>
      <c r="AK4" s="19" t="s">
        <v>9</v>
      </c>
      <c r="AL4" s="15">
        <v>0.25</v>
      </c>
      <c r="AM4" s="16">
        <v>0.35</v>
      </c>
      <c r="AN4" s="17">
        <v>1</v>
      </c>
      <c r="AO4" s="18" t="s">
        <v>10</v>
      </c>
      <c r="AP4" s="14" t="s">
        <v>9</v>
      </c>
      <c r="AQ4" s="15">
        <v>0.25</v>
      </c>
      <c r="AR4" s="16">
        <v>0.35</v>
      </c>
      <c r="AS4" s="17">
        <v>1</v>
      </c>
      <c r="AT4" s="20" t="s">
        <v>10</v>
      </c>
      <c r="AU4" s="14" t="s">
        <v>9</v>
      </c>
      <c r="AV4" s="15">
        <v>0.25</v>
      </c>
      <c r="AW4" s="16">
        <v>0.35</v>
      </c>
      <c r="AX4" s="17">
        <v>1</v>
      </c>
      <c r="AY4" s="18" t="s">
        <v>10</v>
      </c>
      <c r="AZ4" s="19" t="s">
        <v>9</v>
      </c>
      <c r="BA4" s="15">
        <v>0.25</v>
      </c>
      <c r="BB4" s="16">
        <v>0.35</v>
      </c>
      <c r="BC4" s="17">
        <v>1</v>
      </c>
      <c r="BD4" s="20" t="s">
        <v>10</v>
      </c>
      <c r="BE4" s="14" t="s">
        <v>9</v>
      </c>
      <c r="BF4" s="15">
        <v>0.25</v>
      </c>
      <c r="BG4" s="16">
        <v>0.35</v>
      </c>
      <c r="BH4" s="17">
        <v>1</v>
      </c>
      <c r="BI4" s="18" t="s">
        <v>10</v>
      </c>
      <c r="BJ4" s="19" t="s">
        <v>9</v>
      </c>
      <c r="BK4" s="15">
        <v>0.25</v>
      </c>
      <c r="BL4" s="16">
        <v>0.35</v>
      </c>
      <c r="BM4" s="17">
        <v>1</v>
      </c>
      <c r="BN4" s="20" t="s">
        <v>10</v>
      </c>
      <c r="BO4" s="14" t="s">
        <v>9</v>
      </c>
      <c r="BP4" s="15">
        <v>0.25</v>
      </c>
      <c r="BQ4" s="16">
        <v>0.35</v>
      </c>
      <c r="BR4" s="17">
        <v>1</v>
      </c>
      <c r="BS4" s="18" t="s">
        <v>10</v>
      </c>
      <c r="BT4" s="19" t="s">
        <v>9</v>
      </c>
      <c r="BU4" s="15">
        <v>0.25</v>
      </c>
      <c r="BV4" s="16">
        <v>0.35</v>
      </c>
      <c r="BW4" s="17">
        <v>1</v>
      </c>
      <c r="BX4" s="18" t="s">
        <v>10</v>
      </c>
      <c r="BY4" s="14" t="s">
        <v>9</v>
      </c>
      <c r="BZ4" s="15">
        <v>0.25</v>
      </c>
      <c r="CA4" s="16">
        <v>0.35</v>
      </c>
      <c r="CB4" s="17">
        <v>1</v>
      </c>
      <c r="CC4" s="18" t="s">
        <v>10</v>
      </c>
      <c r="CD4" s="14" t="s">
        <v>9</v>
      </c>
      <c r="CE4" s="15">
        <v>0.25</v>
      </c>
      <c r="CF4" s="16">
        <v>0.35</v>
      </c>
      <c r="CG4" s="17">
        <v>1</v>
      </c>
      <c r="CH4" s="20" t="s">
        <v>10</v>
      </c>
      <c r="CI4" s="14" t="s">
        <v>9</v>
      </c>
      <c r="CJ4" s="15">
        <v>0.25</v>
      </c>
      <c r="CK4" s="16">
        <v>0.35</v>
      </c>
      <c r="CL4" s="17">
        <v>1</v>
      </c>
      <c r="CM4" s="18" t="s">
        <v>10</v>
      </c>
      <c r="CN4" s="14" t="s">
        <v>9</v>
      </c>
      <c r="CO4" s="15">
        <v>0.25</v>
      </c>
      <c r="CP4" s="16">
        <v>0.35</v>
      </c>
      <c r="CQ4" s="17">
        <v>1</v>
      </c>
      <c r="CR4" s="18" t="s">
        <v>10</v>
      </c>
      <c r="CS4" s="14" t="s">
        <v>9</v>
      </c>
      <c r="CT4" s="15">
        <v>0.25</v>
      </c>
      <c r="CU4" s="16">
        <v>0.35</v>
      </c>
      <c r="CV4" s="17">
        <v>1</v>
      </c>
      <c r="CW4" s="18" t="s">
        <v>10</v>
      </c>
      <c r="CX4" s="14" t="s">
        <v>9</v>
      </c>
      <c r="CY4" s="15">
        <v>0.25</v>
      </c>
      <c r="CZ4" s="16">
        <v>0.35</v>
      </c>
      <c r="DA4" s="17">
        <v>1</v>
      </c>
      <c r="DB4" s="18" t="s">
        <v>10</v>
      </c>
      <c r="DC4" s="21" t="s">
        <v>9</v>
      </c>
      <c r="DD4" s="22">
        <v>0.25</v>
      </c>
      <c r="DE4" s="23">
        <v>0.35</v>
      </c>
      <c r="DF4" s="24">
        <v>1</v>
      </c>
      <c r="DG4" s="25" t="s">
        <v>10</v>
      </c>
      <c r="DH4" s="14" t="s">
        <v>9</v>
      </c>
      <c r="DI4" s="15">
        <v>0.25</v>
      </c>
      <c r="DJ4" s="16">
        <v>0.35</v>
      </c>
      <c r="DK4" s="17">
        <v>1</v>
      </c>
      <c r="DL4" s="18" t="s">
        <v>10</v>
      </c>
      <c r="DM4" s="19" t="s">
        <v>9</v>
      </c>
      <c r="DN4" s="15">
        <v>0.25</v>
      </c>
      <c r="DO4" s="16">
        <v>0.35</v>
      </c>
      <c r="DP4" s="17">
        <v>1</v>
      </c>
      <c r="DQ4" s="20" t="s">
        <v>10</v>
      </c>
      <c r="DR4" s="14" t="s">
        <v>9</v>
      </c>
      <c r="DS4" s="15">
        <v>0.25</v>
      </c>
      <c r="DT4" s="16">
        <v>0.35</v>
      </c>
      <c r="DU4" s="17">
        <v>1</v>
      </c>
      <c r="DV4" s="18" t="s">
        <v>10</v>
      </c>
      <c r="DW4" s="19" t="s">
        <v>9</v>
      </c>
      <c r="DX4" s="15">
        <v>0.25</v>
      </c>
      <c r="DY4" s="16">
        <v>0.35</v>
      </c>
      <c r="DZ4" s="17">
        <v>1</v>
      </c>
      <c r="EA4" s="20" t="s">
        <v>10</v>
      </c>
      <c r="EB4" s="14" t="s">
        <v>9</v>
      </c>
      <c r="EC4" s="15">
        <v>0.25</v>
      </c>
      <c r="ED4" s="16">
        <v>0.35</v>
      </c>
      <c r="EE4" s="17">
        <v>1</v>
      </c>
      <c r="EF4" s="18" t="s">
        <v>10</v>
      </c>
      <c r="EG4" s="26" t="s">
        <v>9</v>
      </c>
      <c r="EH4" s="22">
        <v>0.25</v>
      </c>
      <c r="EI4" s="23">
        <v>0.35</v>
      </c>
      <c r="EJ4" s="24">
        <v>1</v>
      </c>
      <c r="EK4" s="25" t="s">
        <v>10</v>
      </c>
      <c r="EL4" s="14" t="s">
        <v>9</v>
      </c>
      <c r="EM4" s="15">
        <v>0.25</v>
      </c>
      <c r="EN4" s="16">
        <v>0.35</v>
      </c>
      <c r="EO4" s="17">
        <v>1</v>
      </c>
      <c r="EP4" s="18" t="s">
        <v>10</v>
      </c>
      <c r="EQ4" s="14" t="s">
        <v>9</v>
      </c>
      <c r="ER4" s="15">
        <v>0.25</v>
      </c>
      <c r="ES4" s="16">
        <v>0.35</v>
      </c>
      <c r="ET4" s="17">
        <v>1</v>
      </c>
      <c r="EU4" s="20" t="s">
        <v>10</v>
      </c>
      <c r="EV4" s="14" t="s">
        <v>9</v>
      </c>
      <c r="EW4" s="15">
        <v>0.25</v>
      </c>
      <c r="EX4" s="16">
        <v>0.35</v>
      </c>
      <c r="EY4" s="17">
        <v>1</v>
      </c>
      <c r="EZ4" s="20" t="s">
        <v>10</v>
      </c>
      <c r="FA4" s="14" t="s">
        <v>9</v>
      </c>
      <c r="FB4" s="15">
        <v>0.25</v>
      </c>
      <c r="FC4" s="16">
        <v>0.35</v>
      </c>
      <c r="FD4" s="17">
        <v>1</v>
      </c>
      <c r="FE4" s="20" t="s">
        <v>10</v>
      </c>
      <c r="FF4" s="27" t="s">
        <v>91</v>
      </c>
      <c r="FG4" s="27" t="s">
        <v>92</v>
      </c>
      <c r="FH4" s="28" t="s">
        <v>11</v>
      </c>
      <c r="FI4" s="29">
        <v>0.25</v>
      </c>
      <c r="FJ4" s="30">
        <v>0.35</v>
      </c>
      <c r="FK4" s="17">
        <v>1</v>
      </c>
      <c r="FL4" s="18" t="s">
        <v>10</v>
      </c>
      <c r="FM4" s="31" t="s">
        <v>12</v>
      </c>
      <c r="FN4" s="31" t="s">
        <v>83</v>
      </c>
      <c r="FO4" s="293"/>
    </row>
    <row r="5" spans="1:173" ht="15.75" thickBot="1" x14ac:dyDescent="0.3">
      <c r="A5" s="32" t="s">
        <v>13</v>
      </c>
      <c r="B5" s="78">
        <v>1</v>
      </c>
      <c r="C5" s="79" t="s">
        <v>14</v>
      </c>
      <c r="D5" s="33">
        <v>43522159</v>
      </c>
      <c r="E5" s="34">
        <v>43617</v>
      </c>
      <c r="F5" s="57" t="s">
        <v>15</v>
      </c>
      <c r="G5" s="59">
        <v>1</v>
      </c>
      <c r="H5" s="60">
        <v>2</v>
      </c>
      <c r="I5" s="60">
        <v>0</v>
      </c>
      <c r="J5" s="60">
        <v>0</v>
      </c>
      <c r="K5" s="61">
        <v>0</v>
      </c>
      <c r="L5" s="59">
        <v>1</v>
      </c>
      <c r="M5" s="60">
        <v>2</v>
      </c>
      <c r="N5" s="60">
        <v>0</v>
      </c>
      <c r="O5" s="60">
        <v>0</v>
      </c>
      <c r="P5" s="61">
        <v>0</v>
      </c>
      <c r="Q5" s="59">
        <v>1</v>
      </c>
      <c r="R5" s="60">
        <v>2</v>
      </c>
      <c r="S5" s="60">
        <v>0</v>
      </c>
      <c r="T5" s="60">
        <v>0</v>
      </c>
      <c r="U5" s="61">
        <v>0</v>
      </c>
      <c r="V5" s="59">
        <v>1</v>
      </c>
      <c r="W5" s="60">
        <v>2</v>
      </c>
      <c r="X5" s="60">
        <v>0</v>
      </c>
      <c r="Y5" s="60">
        <v>0</v>
      </c>
      <c r="Z5" s="61">
        <v>0</v>
      </c>
      <c r="AA5" s="59">
        <v>1</v>
      </c>
      <c r="AB5" s="60">
        <v>2</v>
      </c>
      <c r="AC5" s="60">
        <v>0</v>
      </c>
      <c r="AD5" s="60">
        <v>0</v>
      </c>
      <c r="AE5" s="61">
        <v>0</v>
      </c>
      <c r="AF5" s="59">
        <v>1</v>
      </c>
      <c r="AG5" s="60">
        <v>2</v>
      </c>
      <c r="AH5" s="60">
        <v>0</v>
      </c>
      <c r="AI5" s="60">
        <v>0</v>
      </c>
      <c r="AJ5" s="61">
        <v>0</v>
      </c>
      <c r="AK5" s="59">
        <v>1</v>
      </c>
      <c r="AL5" s="60">
        <v>0</v>
      </c>
      <c r="AM5" s="60">
        <v>0</v>
      </c>
      <c r="AN5" s="60">
        <v>0</v>
      </c>
      <c r="AO5" s="61">
        <v>0</v>
      </c>
      <c r="AP5" s="59">
        <v>1</v>
      </c>
      <c r="AQ5" s="60">
        <v>2</v>
      </c>
      <c r="AR5" s="114">
        <v>0.5</v>
      </c>
      <c r="AS5" s="60">
        <v>0</v>
      </c>
      <c r="AT5" s="61">
        <v>0</v>
      </c>
      <c r="AU5" s="59">
        <v>1</v>
      </c>
      <c r="AV5" s="60">
        <v>2</v>
      </c>
      <c r="AW5" s="60">
        <v>0</v>
      </c>
      <c r="AX5" s="60">
        <v>0</v>
      </c>
      <c r="AY5" s="61">
        <v>0</v>
      </c>
      <c r="AZ5" s="59">
        <v>1</v>
      </c>
      <c r="BA5" s="60">
        <v>2</v>
      </c>
      <c r="BB5" s="60">
        <v>1</v>
      </c>
      <c r="BC5" s="60">
        <v>0</v>
      </c>
      <c r="BD5" s="61">
        <v>0</v>
      </c>
      <c r="BE5" s="59">
        <v>1</v>
      </c>
      <c r="BF5" s="60">
        <v>0</v>
      </c>
      <c r="BG5" s="60">
        <v>0</v>
      </c>
      <c r="BH5" s="60">
        <v>0</v>
      </c>
      <c r="BI5" s="61">
        <v>0</v>
      </c>
      <c r="BJ5" s="59">
        <v>1</v>
      </c>
      <c r="BK5" s="60">
        <v>2</v>
      </c>
      <c r="BL5" s="60">
        <v>0</v>
      </c>
      <c r="BM5" s="60">
        <v>0</v>
      </c>
      <c r="BN5" s="61">
        <v>0</v>
      </c>
      <c r="BO5" s="59">
        <v>1</v>
      </c>
      <c r="BP5" s="60">
        <v>2</v>
      </c>
      <c r="BQ5" s="60">
        <v>0</v>
      </c>
      <c r="BR5" s="60">
        <v>0</v>
      </c>
      <c r="BS5" s="61">
        <v>0</v>
      </c>
      <c r="BT5" s="59">
        <v>1</v>
      </c>
      <c r="BU5" s="60">
        <v>0</v>
      </c>
      <c r="BV5" s="60">
        <v>0</v>
      </c>
      <c r="BW5" s="60">
        <v>0</v>
      </c>
      <c r="BX5" s="61">
        <v>0</v>
      </c>
      <c r="BY5" s="59">
        <v>1</v>
      </c>
      <c r="BZ5" s="60">
        <v>0</v>
      </c>
      <c r="CA5" s="60">
        <v>0</v>
      </c>
      <c r="CB5" s="60">
        <v>0</v>
      </c>
      <c r="CC5" s="61">
        <v>0</v>
      </c>
      <c r="CD5" s="59">
        <v>1</v>
      </c>
      <c r="CE5" s="60">
        <v>2</v>
      </c>
      <c r="CF5" s="60">
        <v>0</v>
      </c>
      <c r="CG5" s="60">
        <v>0</v>
      </c>
      <c r="CH5" s="61">
        <v>0</v>
      </c>
      <c r="CI5" s="59">
        <v>1</v>
      </c>
      <c r="CJ5" s="60">
        <v>2</v>
      </c>
      <c r="CK5" s="60">
        <v>0</v>
      </c>
      <c r="CL5" s="60">
        <v>0</v>
      </c>
      <c r="CM5" s="61">
        <v>0</v>
      </c>
      <c r="CN5" s="59">
        <v>1</v>
      </c>
      <c r="CO5" s="60">
        <v>2</v>
      </c>
      <c r="CP5" s="60">
        <v>1</v>
      </c>
      <c r="CQ5" s="60">
        <v>0</v>
      </c>
      <c r="CR5" s="61">
        <v>0</v>
      </c>
      <c r="CS5" s="59">
        <v>1</v>
      </c>
      <c r="CT5" s="60">
        <v>2</v>
      </c>
      <c r="CU5" s="60">
        <v>1</v>
      </c>
      <c r="CV5" s="60">
        <v>0</v>
      </c>
      <c r="CW5" s="61">
        <v>0</v>
      </c>
      <c r="CX5" s="59">
        <v>1</v>
      </c>
      <c r="CY5" s="60">
        <v>2</v>
      </c>
      <c r="CZ5" s="60">
        <v>0</v>
      </c>
      <c r="DA5" s="60">
        <v>0</v>
      </c>
      <c r="DB5" s="61">
        <v>0</v>
      </c>
      <c r="DC5" s="59">
        <v>1</v>
      </c>
      <c r="DD5" s="60">
        <v>0</v>
      </c>
      <c r="DE5" s="60">
        <v>0</v>
      </c>
      <c r="DF5" s="60">
        <v>0</v>
      </c>
      <c r="DG5" s="61">
        <v>0</v>
      </c>
      <c r="DH5" s="59">
        <v>1</v>
      </c>
      <c r="DI5" s="60">
        <v>2</v>
      </c>
      <c r="DJ5" s="60">
        <v>0</v>
      </c>
      <c r="DK5" s="60">
        <v>0</v>
      </c>
      <c r="DL5" s="61">
        <v>0</v>
      </c>
      <c r="DM5" s="59">
        <v>1</v>
      </c>
      <c r="DN5" s="60">
        <v>2</v>
      </c>
      <c r="DO5" s="60">
        <v>1</v>
      </c>
      <c r="DP5" s="60">
        <v>0</v>
      </c>
      <c r="DQ5" s="61">
        <v>0</v>
      </c>
      <c r="DR5" s="59">
        <v>1</v>
      </c>
      <c r="DS5" s="60">
        <v>0</v>
      </c>
      <c r="DT5" s="60">
        <v>0</v>
      </c>
      <c r="DU5" s="60">
        <v>0</v>
      </c>
      <c r="DV5" s="61">
        <v>0</v>
      </c>
      <c r="DW5" s="59">
        <v>1</v>
      </c>
      <c r="DX5" s="60">
        <v>0</v>
      </c>
      <c r="DY5" s="60">
        <v>0</v>
      </c>
      <c r="DZ5" s="60">
        <v>0</v>
      </c>
      <c r="EA5" s="61">
        <v>0</v>
      </c>
      <c r="EB5" s="59">
        <v>1</v>
      </c>
      <c r="EC5" s="60">
        <v>0</v>
      </c>
      <c r="ED5" s="60">
        <v>0</v>
      </c>
      <c r="EE5" s="60">
        <v>0</v>
      </c>
      <c r="EF5" s="61">
        <v>0</v>
      </c>
      <c r="EG5" s="59">
        <v>1</v>
      </c>
      <c r="EH5" s="60">
        <v>2</v>
      </c>
      <c r="EI5" s="60">
        <v>1</v>
      </c>
      <c r="EJ5" s="60">
        <v>0</v>
      </c>
      <c r="EK5" s="61">
        <v>0</v>
      </c>
      <c r="EL5" s="59">
        <v>1</v>
      </c>
      <c r="EM5" s="60">
        <v>0</v>
      </c>
      <c r="EN5" s="60">
        <v>0</v>
      </c>
      <c r="EO5" s="60">
        <v>0</v>
      </c>
      <c r="EP5" s="61">
        <v>0</v>
      </c>
      <c r="EQ5" s="59">
        <v>1</v>
      </c>
      <c r="ER5" s="60">
        <v>0</v>
      </c>
      <c r="ES5" s="60">
        <v>0</v>
      </c>
      <c r="ET5" s="60">
        <v>0</v>
      </c>
      <c r="EU5" s="61">
        <v>0</v>
      </c>
      <c r="EV5" s="59">
        <v>1</v>
      </c>
      <c r="EW5" s="60">
        <v>0</v>
      </c>
      <c r="EX5" s="60">
        <v>0</v>
      </c>
      <c r="EY5" s="60">
        <v>0</v>
      </c>
      <c r="EZ5" s="61">
        <v>0</v>
      </c>
      <c r="FA5" s="59">
        <v>1</v>
      </c>
      <c r="FB5" s="60">
        <v>0</v>
      </c>
      <c r="FC5" s="60">
        <v>0</v>
      </c>
      <c r="FD5" s="60">
        <v>0</v>
      </c>
      <c r="FE5" s="61">
        <v>0</v>
      </c>
      <c r="FF5" s="35">
        <f>COUNTBLANK(G5:FE5)/5</f>
        <v>0</v>
      </c>
      <c r="FG5" s="48">
        <f>AK5+AP5+AU5+AZ5+BE5+BJ5+BO5+BT5+BY5+CD5+CI5+CN5+CS5+CX5+DC5+DH5+DM5+DR5+DW5+EB5+EG5+EL5+EQ5+FA5+$FK$1</f>
        <v>30</v>
      </c>
      <c r="FH5" s="36">
        <f>+FG5-FF5</f>
        <v>30</v>
      </c>
      <c r="FI5" s="37">
        <f t="shared" ref="FI5:FI36" si="0">+H5+M5+R5+W5+AB5+AG5+AL5+AQ5+AV5+BA5+BF5+BK5+BP5+BU5+BZ5+CE5+CJ5+CO5+CT5+CY5+DD5+DI5+DN5+DS5+DX5+EC5+EH5+EM5+ER5+FB5</f>
        <v>38</v>
      </c>
      <c r="FJ5" s="37">
        <f t="shared" ref="FJ5:FJ36" si="1">+I5+N5+S5+X5+AC5+AH5+AM5+AR5+AW5+BB5+BG5+BL5+BQ5+BV5+CA5+CF5+CK5+CP5+CU5+CZ5+DE5+DJ5+DO5+DT5+DY5+ED5+EI5+EN5+ES5+FC5</f>
        <v>5.5</v>
      </c>
      <c r="FK5" s="37">
        <f t="shared" ref="FK5:FK36" si="2">+J5+O5+T5+Y5+AD5+AI5+AN5+AS5+AX5+BC5+BH5+BM5+BR5+BW5+CB5+CG5+CL5+CQ5+CV5+DA5+DF5+DK5+DP5+DU5+DZ5+EE5+EJ5+EO5+ET5+FD5</f>
        <v>0</v>
      </c>
      <c r="FL5" s="37">
        <f t="shared" ref="FL5:FL36" si="3">+K5+P5+U5+Z5+AE5+AJ5+AO5+AT5+AY5+BD5+BI5+BN5+BS5+BX5+CC5+CH5+CM5+CR5+CW5+DB5+DG5+DL5+DQ5+DV5+EA5+EF5+EK5+EP5+EU5+FE5</f>
        <v>0</v>
      </c>
      <c r="FM5" s="152"/>
      <c r="FN5" s="153"/>
      <c r="FO5" s="154"/>
    </row>
    <row r="6" spans="1:173" ht="15.75" thickBot="1" x14ac:dyDescent="0.3">
      <c r="A6" s="41" t="s">
        <v>13</v>
      </c>
      <c r="B6" s="42">
        <v>2</v>
      </c>
      <c r="C6" s="43" t="s">
        <v>16</v>
      </c>
      <c r="D6" s="44">
        <v>43035267</v>
      </c>
      <c r="E6" s="45">
        <v>43761</v>
      </c>
      <c r="F6" s="46" t="s">
        <v>15</v>
      </c>
      <c r="G6" s="62">
        <v>1</v>
      </c>
      <c r="H6" s="63">
        <v>0</v>
      </c>
      <c r="I6" s="63">
        <v>0</v>
      </c>
      <c r="J6" s="63">
        <v>0</v>
      </c>
      <c r="K6" s="64">
        <v>0</v>
      </c>
      <c r="L6" s="62">
        <v>1</v>
      </c>
      <c r="M6" s="63">
        <v>0</v>
      </c>
      <c r="N6" s="63">
        <v>0</v>
      </c>
      <c r="O6" s="63">
        <v>0</v>
      </c>
      <c r="P6" s="64">
        <v>0</v>
      </c>
      <c r="Q6" s="62">
        <v>1</v>
      </c>
      <c r="R6" s="63">
        <v>0</v>
      </c>
      <c r="S6" s="63">
        <v>0</v>
      </c>
      <c r="T6" s="63">
        <v>0</v>
      </c>
      <c r="U6" s="64">
        <v>0</v>
      </c>
      <c r="V6" s="62">
        <v>1</v>
      </c>
      <c r="W6" s="63">
        <v>0</v>
      </c>
      <c r="X6" s="63">
        <v>0</v>
      </c>
      <c r="Y6" s="63">
        <v>0</v>
      </c>
      <c r="Z6" s="64">
        <v>0</v>
      </c>
      <c r="AA6" s="62">
        <v>1</v>
      </c>
      <c r="AB6" s="63">
        <v>0</v>
      </c>
      <c r="AC6" s="63">
        <v>0</v>
      </c>
      <c r="AD6" s="63">
        <v>0</v>
      </c>
      <c r="AE6" s="64">
        <v>0</v>
      </c>
      <c r="AF6" s="62">
        <v>1</v>
      </c>
      <c r="AG6" s="63">
        <v>0</v>
      </c>
      <c r="AH6" s="63">
        <v>0</v>
      </c>
      <c r="AI6" s="63">
        <v>0</v>
      </c>
      <c r="AJ6" s="64">
        <v>0</v>
      </c>
      <c r="AK6" s="62">
        <v>1</v>
      </c>
      <c r="AL6" s="63">
        <v>0</v>
      </c>
      <c r="AM6" s="63">
        <v>0</v>
      </c>
      <c r="AN6" s="63">
        <v>0</v>
      </c>
      <c r="AO6" s="64">
        <v>0</v>
      </c>
      <c r="AP6" s="62">
        <v>1</v>
      </c>
      <c r="AQ6" s="63">
        <v>0</v>
      </c>
      <c r="AR6" s="63">
        <v>0</v>
      </c>
      <c r="AS6" s="63">
        <v>0</v>
      </c>
      <c r="AT6" s="64">
        <v>0</v>
      </c>
      <c r="AU6" s="62">
        <v>1</v>
      </c>
      <c r="AV6" s="63">
        <v>0</v>
      </c>
      <c r="AW6" s="63">
        <v>0</v>
      </c>
      <c r="AX6" s="63">
        <v>0</v>
      </c>
      <c r="AY6" s="64">
        <v>0</v>
      </c>
      <c r="AZ6" s="62">
        <v>1</v>
      </c>
      <c r="BA6" s="63">
        <v>0</v>
      </c>
      <c r="BB6" s="63">
        <v>0</v>
      </c>
      <c r="BC6" s="63">
        <v>0</v>
      </c>
      <c r="BD6" s="64">
        <v>0</v>
      </c>
      <c r="BE6" s="62">
        <v>1</v>
      </c>
      <c r="BF6" s="63">
        <v>0</v>
      </c>
      <c r="BG6" s="63">
        <v>0</v>
      </c>
      <c r="BH6" s="63">
        <v>0</v>
      </c>
      <c r="BI6" s="64">
        <v>0</v>
      </c>
      <c r="BJ6" s="62">
        <v>1</v>
      </c>
      <c r="BK6" s="63">
        <v>0</v>
      </c>
      <c r="BL6" s="63">
        <v>0</v>
      </c>
      <c r="BM6" s="63">
        <v>0</v>
      </c>
      <c r="BN6" s="64">
        <v>0</v>
      </c>
      <c r="BO6" s="62">
        <v>1</v>
      </c>
      <c r="BP6" s="63">
        <v>0</v>
      </c>
      <c r="BQ6" s="63">
        <v>0</v>
      </c>
      <c r="BR6" s="63">
        <v>0</v>
      </c>
      <c r="BS6" s="64">
        <v>0</v>
      </c>
      <c r="BT6" s="62">
        <v>1</v>
      </c>
      <c r="BU6" s="63">
        <v>0</v>
      </c>
      <c r="BV6" s="63">
        <v>0</v>
      </c>
      <c r="BW6" s="63">
        <v>0</v>
      </c>
      <c r="BX6" s="64">
        <v>0</v>
      </c>
      <c r="BY6" s="62">
        <v>1</v>
      </c>
      <c r="BZ6" s="63">
        <v>0</v>
      </c>
      <c r="CA6" s="63">
        <v>0</v>
      </c>
      <c r="CB6" s="63">
        <v>0</v>
      </c>
      <c r="CC6" s="64">
        <v>0</v>
      </c>
      <c r="CD6" s="62">
        <v>1</v>
      </c>
      <c r="CE6" s="63">
        <v>0</v>
      </c>
      <c r="CF6" s="63">
        <v>0</v>
      </c>
      <c r="CG6" s="63">
        <v>0</v>
      </c>
      <c r="CH6" s="64">
        <v>0</v>
      </c>
      <c r="CI6" s="62">
        <v>1</v>
      </c>
      <c r="CJ6" s="63">
        <v>0</v>
      </c>
      <c r="CK6" s="63">
        <v>0</v>
      </c>
      <c r="CL6" s="63">
        <v>0</v>
      </c>
      <c r="CM6" s="64">
        <v>0</v>
      </c>
      <c r="CN6" s="62">
        <v>1</v>
      </c>
      <c r="CO6" s="63">
        <v>0</v>
      </c>
      <c r="CP6" s="63">
        <v>0</v>
      </c>
      <c r="CQ6" s="63">
        <v>0</v>
      </c>
      <c r="CR6" s="64">
        <v>0</v>
      </c>
      <c r="CS6" s="62">
        <v>1</v>
      </c>
      <c r="CT6" s="63">
        <v>0</v>
      </c>
      <c r="CU6" s="63">
        <v>0</v>
      </c>
      <c r="CV6" s="63">
        <v>0</v>
      </c>
      <c r="CW6" s="64">
        <v>0</v>
      </c>
      <c r="CX6" s="62">
        <v>1</v>
      </c>
      <c r="CY6" s="63">
        <v>0</v>
      </c>
      <c r="CZ6" s="63">
        <v>0</v>
      </c>
      <c r="DA6" s="63">
        <v>0</v>
      </c>
      <c r="DB6" s="64">
        <v>0</v>
      </c>
      <c r="DC6" s="62">
        <v>1</v>
      </c>
      <c r="DD6" s="63">
        <v>0</v>
      </c>
      <c r="DE6" s="63">
        <v>0</v>
      </c>
      <c r="DF6" s="63">
        <v>0</v>
      </c>
      <c r="DG6" s="64">
        <v>0</v>
      </c>
      <c r="DH6" s="62">
        <v>1</v>
      </c>
      <c r="DI6" s="63">
        <v>2</v>
      </c>
      <c r="DJ6" s="63">
        <v>2</v>
      </c>
      <c r="DK6" s="63">
        <v>0</v>
      </c>
      <c r="DL6" s="64">
        <v>8</v>
      </c>
      <c r="DM6" s="62">
        <v>1</v>
      </c>
      <c r="DN6" s="63">
        <v>2</v>
      </c>
      <c r="DO6" s="63">
        <v>2</v>
      </c>
      <c r="DP6" s="63">
        <v>0</v>
      </c>
      <c r="DQ6" s="64">
        <v>8</v>
      </c>
      <c r="DR6" s="62">
        <v>1</v>
      </c>
      <c r="DS6" s="63">
        <v>2</v>
      </c>
      <c r="DT6" s="63">
        <v>2</v>
      </c>
      <c r="DU6" s="63">
        <v>0</v>
      </c>
      <c r="DV6" s="64">
        <v>0</v>
      </c>
      <c r="DW6" s="62">
        <v>1</v>
      </c>
      <c r="DX6" s="63">
        <v>2</v>
      </c>
      <c r="DY6" s="63">
        <v>2</v>
      </c>
      <c r="DZ6" s="63">
        <v>0</v>
      </c>
      <c r="EA6" s="64">
        <v>0</v>
      </c>
      <c r="EB6" s="62">
        <v>1</v>
      </c>
      <c r="EC6" s="63">
        <v>2</v>
      </c>
      <c r="ED6" s="63">
        <v>2</v>
      </c>
      <c r="EE6" s="63">
        <v>0</v>
      </c>
      <c r="EF6" s="64">
        <v>0</v>
      </c>
      <c r="EG6" s="62">
        <v>1</v>
      </c>
      <c r="EH6" s="63">
        <v>2</v>
      </c>
      <c r="EI6" s="63">
        <v>2</v>
      </c>
      <c r="EJ6" s="63">
        <v>0</v>
      </c>
      <c r="EK6" s="64">
        <v>0</v>
      </c>
      <c r="EL6" s="62">
        <v>1</v>
      </c>
      <c r="EM6" s="63">
        <v>0</v>
      </c>
      <c r="EN6" s="63">
        <v>0</v>
      </c>
      <c r="EO6" s="63">
        <v>0</v>
      </c>
      <c r="EP6" s="64">
        <v>0</v>
      </c>
      <c r="EQ6" s="62">
        <v>1</v>
      </c>
      <c r="ER6" s="63">
        <v>2</v>
      </c>
      <c r="ES6" s="63">
        <v>1</v>
      </c>
      <c r="ET6" s="63">
        <v>0</v>
      </c>
      <c r="EU6" s="64">
        <v>0</v>
      </c>
      <c r="EV6" s="62">
        <v>1</v>
      </c>
      <c r="EW6" s="63">
        <v>2</v>
      </c>
      <c r="EX6" s="63">
        <v>1</v>
      </c>
      <c r="EY6" s="63">
        <v>0</v>
      </c>
      <c r="EZ6" s="64">
        <v>0</v>
      </c>
      <c r="FA6" s="62">
        <v>1</v>
      </c>
      <c r="FB6" s="63">
        <v>2</v>
      </c>
      <c r="FC6" s="63">
        <v>1</v>
      </c>
      <c r="FD6" s="63">
        <v>0</v>
      </c>
      <c r="FE6" s="64">
        <v>0</v>
      </c>
      <c r="FF6" s="35">
        <f t="shared" ref="FF6:FF55" si="4">(COUNTBLANK(G6:AO6)/5)</f>
        <v>0</v>
      </c>
      <c r="FG6" s="48">
        <f t="shared" ref="FG6:FG55" si="5">AK6+AP6+AU6+AZ6+BE6+BJ6+BO6+BT6+BY6+CD6+CI6+CN6+CS6+CX6+DC6+DH6+DM6+DR6+DW6+EB6+EG6+EL6+EQ6+FA6+$FK$1</f>
        <v>30</v>
      </c>
      <c r="FH6" s="37">
        <f>+FG6-FF6</f>
        <v>30</v>
      </c>
      <c r="FI6" s="37">
        <f t="shared" si="0"/>
        <v>16</v>
      </c>
      <c r="FJ6" s="37">
        <f t="shared" si="1"/>
        <v>14</v>
      </c>
      <c r="FK6" s="37">
        <f t="shared" si="2"/>
        <v>0</v>
      </c>
      <c r="FL6" s="37">
        <f t="shared" si="3"/>
        <v>16</v>
      </c>
      <c r="FM6" s="49"/>
      <c r="FN6" s="50"/>
      <c r="FO6" s="51"/>
    </row>
    <row r="7" spans="1:173" ht="15.75" thickBot="1" x14ac:dyDescent="0.3">
      <c r="A7" s="88" t="s">
        <v>13</v>
      </c>
      <c r="B7" s="81">
        <v>3</v>
      </c>
      <c r="C7" s="86" t="s">
        <v>17</v>
      </c>
      <c r="D7" s="87">
        <v>70842055</v>
      </c>
      <c r="E7" s="83">
        <v>43617</v>
      </c>
      <c r="F7" s="84" t="s">
        <v>15</v>
      </c>
      <c r="G7" s="62">
        <v>1</v>
      </c>
      <c r="H7" s="63">
        <v>0</v>
      </c>
      <c r="I7" s="63">
        <v>0</v>
      </c>
      <c r="J7" s="63">
        <v>0</v>
      </c>
      <c r="K7" s="64">
        <v>0</v>
      </c>
      <c r="L7" s="62">
        <v>1</v>
      </c>
      <c r="M7" s="63">
        <v>0</v>
      </c>
      <c r="N7" s="63">
        <v>0</v>
      </c>
      <c r="O7" s="63">
        <v>0</v>
      </c>
      <c r="P7" s="64">
        <v>0</v>
      </c>
      <c r="Q7" s="62">
        <v>1</v>
      </c>
      <c r="R7" s="63">
        <v>0</v>
      </c>
      <c r="S7" s="63">
        <v>0</v>
      </c>
      <c r="T7" s="63">
        <v>0</v>
      </c>
      <c r="U7" s="64">
        <v>0</v>
      </c>
      <c r="V7" s="62">
        <v>1</v>
      </c>
      <c r="W7" s="63">
        <v>0</v>
      </c>
      <c r="X7" s="63">
        <v>0</v>
      </c>
      <c r="Y7" s="63">
        <v>0</v>
      </c>
      <c r="Z7" s="64">
        <v>0</v>
      </c>
      <c r="AA7" s="62">
        <v>1</v>
      </c>
      <c r="AB7" s="63">
        <v>0</v>
      </c>
      <c r="AC7" s="63">
        <v>0</v>
      </c>
      <c r="AD7" s="63">
        <v>0</v>
      </c>
      <c r="AE7" s="64">
        <v>0</v>
      </c>
      <c r="AF7" s="62">
        <v>1</v>
      </c>
      <c r="AG7" s="63">
        <v>0</v>
      </c>
      <c r="AH7" s="63">
        <v>0</v>
      </c>
      <c r="AI7" s="63">
        <v>0</v>
      </c>
      <c r="AJ7" s="64">
        <v>0</v>
      </c>
      <c r="AK7" s="62">
        <v>1</v>
      </c>
      <c r="AL7" s="63">
        <v>0</v>
      </c>
      <c r="AM7" s="63">
        <v>0</v>
      </c>
      <c r="AN7" s="63">
        <v>0</v>
      </c>
      <c r="AO7" s="64">
        <v>0</v>
      </c>
      <c r="AP7" s="62">
        <v>1</v>
      </c>
      <c r="AQ7" s="63">
        <v>0</v>
      </c>
      <c r="AR7" s="63">
        <v>0</v>
      </c>
      <c r="AS7" s="63">
        <v>0</v>
      </c>
      <c r="AT7" s="64">
        <v>0</v>
      </c>
      <c r="AU7" s="62">
        <v>1</v>
      </c>
      <c r="AV7" s="63">
        <v>0</v>
      </c>
      <c r="AW7" s="63">
        <v>0</v>
      </c>
      <c r="AX7" s="63">
        <v>0</v>
      </c>
      <c r="AY7" s="64">
        <v>0</v>
      </c>
      <c r="AZ7" s="62">
        <v>1</v>
      </c>
      <c r="BA7" s="63">
        <v>0</v>
      </c>
      <c r="BB7" s="63">
        <v>0</v>
      </c>
      <c r="BC7" s="63">
        <v>0</v>
      </c>
      <c r="BD7" s="64">
        <v>0</v>
      </c>
      <c r="BE7" s="62">
        <v>1</v>
      </c>
      <c r="BF7" s="63">
        <v>0</v>
      </c>
      <c r="BG7" s="63">
        <v>0</v>
      </c>
      <c r="BH7" s="63">
        <v>0</v>
      </c>
      <c r="BI7" s="64">
        <v>0</v>
      </c>
      <c r="BJ7" s="62">
        <v>1</v>
      </c>
      <c r="BK7" s="63">
        <v>0</v>
      </c>
      <c r="BL7" s="63">
        <v>0</v>
      </c>
      <c r="BM7" s="63">
        <v>0</v>
      </c>
      <c r="BN7" s="64">
        <v>0</v>
      </c>
      <c r="BO7" s="62">
        <v>1</v>
      </c>
      <c r="BP7" s="63">
        <v>0</v>
      </c>
      <c r="BQ7" s="63">
        <v>0</v>
      </c>
      <c r="BR7" s="63">
        <v>0</v>
      </c>
      <c r="BS7" s="64">
        <v>0</v>
      </c>
      <c r="BT7" s="62">
        <v>1</v>
      </c>
      <c r="BU7" s="63">
        <v>0</v>
      </c>
      <c r="BV7" s="63">
        <v>0</v>
      </c>
      <c r="BW7" s="63">
        <v>0</v>
      </c>
      <c r="BX7" s="64">
        <v>0</v>
      </c>
      <c r="BY7" s="62">
        <v>1</v>
      </c>
      <c r="BZ7" s="63">
        <v>0</v>
      </c>
      <c r="CA7" s="63">
        <v>0</v>
      </c>
      <c r="CB7" s="63">
        <v>0</v>
      </c>
      <c r="CC7" s="64">
        <v>0</v>
      </c>
      <c r="CD7" s="62">
        <v>1</v>
      </c>
      <c r="CE7" s="63">
        <v>0</v>
      </c>
      <c r="CF7" s="63">
        <v>0</v>
      </c>
      <c r="CG7" s="63">
        <v>0</v>
      </c>
      <c r="CH7" s="64">
        <v>0</v>
      </c>
      <c r="CI7" s="62">
        <v>1</v>
      </c>
      <c r="CJ7" s="63">
        <v>0</v>
      </c>
      <c r="CK7" s="63">
        <v>0</v>
      </c>
      <c r="CL7" s="63">
        <v>0</v>
      </c>
      <c r="CM7" s="64">
        <v>0</v>
      </c>
      <c r="CN7" s="62">
        <v>1</v>
      </c>
      <c r="CO7" s="63">
        <v>0</v>
      </c>
      <c r="CP7" s="63">
        <v>0</v>
      </c>
      <c r="CQ7" s="63">
        <v>0</v>
      </c>
      <c r="CR7" s="64">
        <v>0</v>
      </c>
      <c r="CS7" s="62">
        <v>1</v>
      </c>
      <c r="CT7" s="63">
        <v>0</v>
      </c>
      <c r="CU7" s="63">
        <v>0</v>
      </c>
      <c r="CV7" s="63">
        <v>0</v>
      </c>
      <c r="CW7" s="64">
        <v>0</v>
      </c>
      <c r="CX7" s="62">
        <v>1</v>
      </c>
      <c r="CY7" s="63">
        <v>0</v>
      </c>
      <c r="CZ7" s="63">
        <v>0</v>
      </c>
      <c r="DA7" s="63">
        <v>0</v>
      </c>
      <c r="DB7" s="64">
        <v>0</v>
      </c>
      <c r="DC7" s="62">
        <v>1</v>
      </c>
      <c r="DD7" s="63">
        <v>0</v>
      </c>
      <c r="DE7" s="63">
        <v>0</v>
      </c>
      <c r="DF7" s="63">
        <v>0</v>
      </c>
      <c r="DG7" s="64">
        <v>0</v>
      </c>
      <c r="DH7" s="62">
        <v>1</v>
      </c>
      <c r="DI7" s="63">
        <v>0</v>
      </c>
      <c r="DJ7" s="63">
        <v>0</v>
      </c>
      <c r="DK7" s="63">
        <v>0</v>
      </c>
      <c r="DL7" s="64">
        <v>0</v>
      </c>
      <c r="DM7" s="62">
        <v>1</v>
      </c>
      <c r="DN7" s="63">
        <v>0</v>
      </c>
      <c r="DO7" s="63">
        <v>0</v>
      </c>
      <c r="DP7" s="63">
        <v>0</v>
      </c>
      <c r="DQ7" s="64">
        <v>0</v>
      </c>
      <c r="DR7" s="62">
        <v>1</v>
      </c>
      <c r="DS7" s="63">
        <v>0</v>
      </c>
      <c r="DT7" s="63">
        <v>0</v>
      </c>
      <c r="DU7" s="63">
        <v>0</v>
      </c>
      <c r="DV7" s="64">
        <v>0</v>
      </c>
      <c r="DW7" s="62">
        <v>1</v>
      </c>
      <c r="DX7" s="63">
        <v>0</v>
      </c>
      <c r="DY7" s="63">
        <v>0</v>
      </c>
      <c r="DZ7" s="63">
        <v>0</v>
      </c>
      <c r="EA7" s="64">
        <v>0</v>
      </c>
      <c r="EB7" s="62">
        <v>1</v>
      </c>
      <c r="EC7" s="63">
        <v>0</v>
      </c>
      <c r="ED7" s="63">
        <v>0</v>
      </c>
      <c r="EE7" s="63">
        <v>0</v>
      </c>
      <c r="EF7" s="64">
        <v>0</v>
      </c>
      <c r="EG7" s="62">
        <v>1</v>
      </c>
      <c r="EH7" s="63">
        <v>0</v>
      </c>
      <c r="EI7" s="63">
        <v>0</v>
      </c>
      <c r="EJ7" s="63">
        <v>0</v>
      </c>
      <c r="EK7" s="64">
        <v>0</v>
      </c>
      <c r="EL7" s="62">
        <v>1</v>
      </c>
      <c r="EM7" s="63">
        <v>0</v>
      </c>
      <c r="EN7" s="63">
        <v>0</v>
      </c>
      <c r="EO7" s="63">
        <v>0</v>
      </c>
      <c r="EP7" s="64">
        <v>0</v>
      </c>
      <c r="EQ7" s="62">
        <v>1</v>
      </c>
      <c r="ER7" s="63">
        <v>0</v>
      </c>
      <c r="ES7" s="63">
        <v>0</v>
      </c>
      <c r="ET7" s="63">
        <v>0</v>
      </c>
      <c r="EU7" s="64">
        <v>0</v>
      </c>
      <c r="EV7" s="62">
        <v>1</v>
      </c>
      <c r="EW7" s="63">
        <v>0</v>
      </c>
      <c r="EX7" s="63">
        <v>0</v>
      </c>
      <c r="EY7" s="63">
        <v>0</v>
      </c>
      <c r="EZ7" s="64">
        <v>0</v>
      </c>
      <c r="FA7" s="62">
        <v>1</v>
      </c>
      <c r="FB7" s="63">
        <v>0</v>
      </c>
      <c r="FC7" s="63">
        <v>0</v>
      </c>
      <c r="FD7" s="63">
        <v>0</v>
      </c>
      <c r="FE7" s="64">
        <v>0</v>
      </c>
      <c r="FF7" s="89">
        <f t="shared" si="4"/>
        <v>0</v>
      </c>
      <c r="FG7" s="90">
        <f t="shared" si="5"/>
        <v>30</v>
      </c>
      <c r="FH7" s="90">
        <f t="shared" ref="FH7:FH55" si="6">+FG7-FF7</f>
        <v>30</v>
      </c>
      <c r="FI7" s="90">
        <f t="shared" si="0"/>
        <v>0</v>
      </c>
      <c r="FJ7" s="90">
        <f t="shared" si="1"/>
        <v>0</v>
      </c>
      <c r="FK7" s="90">
        <f t="shared" si="2"/>
        <v>0</v>
      </c>
      <c r="FL7" s="90">
        <f t="shared" si="3"/>
        <v>0</v>
      </c>
      <c r="FM7" s="155"/>
      <c r="FN7" s="146"/>
      <c r="FO7" s="147"/>
    </row>
    <row r="8" spans="1:173" s="108" customFormat="1" ht="15.75" thickBot="1" x14ac:dyDescent="0.3">
      <c r="A8" s="58" t="s">
        <v>13</v>
      </c>
      <c r="B8" s="111">
        <v>4</v>
      </c>
      <c r="C8" s="109" t="s">
        <v>18</v>
      </c>
      <c r="D8" s="95">
        <v>80525762</v>
      </c>
      <c r="E8" s="98">
        <v>43617</v>
      </c>
      <c r="F8" s="99" t="s">
        <v>15</v>
      </c>
      <c r="G8" s="62">
        <v>0</v>
      </c>
      <c r="H8" s="63">
        <v>0</v>
      </c>
      <c r="I8" s="63">
        <v>0</v>
      </c>
      <c r="J8" s="63">
        <v>0</v>
      </c>
      <c r="K8" s="64">
        <v>0</v>
      </c>
      <c r="L8" s="62">
        <v>0</v>
      </c>
      <c r="M8" s="63">
        <v>0</v>
      </c>
      <c r="N8" s="63">
        <v>0</v>
      </c>
      <c r="O8" s="63">
        <v>0</v>
      </c>
      <c r="P8" s="64">
        <v>0</v>
      </c>
      <c r="Q8" s="62">
        <v>0</v>
      </c>
      <c r="R8" s="63">
        <v>0</v>
      </c>
      <c r="S8" s="63">
        <v>0</v>
      </c>
      <c r="T8" s="63">
        <v>0</v>
      </c>
      <c r="U8" s="64">
        <v>0</v>
      </c>
      <c r="V8" s="62">
        <v>0</v>
      </c>
      <c r="W8" s="63">
        <v>0</v>
      </c>
      <c r="X8" s="63">
        <v>0</v>
      </c>
      <c r="Y8" s="63">
        <v>0</v>
      </c>
      <c r="Z8" s="64">
        <v>0</v>
      </c>
      <c r="AA8" s="62">
        <v>0</v>
      </c>
      <c r="AB8" s="63">
        <v>0</v>
      </c>
      <c r="AC8" s="63">
        <v>0</v>
      </c>
      <c r="AD8" s="63">
        <v>0</v>
      </c>
      <c r="AE8" s="64">
        <v>0</v>
      </c>
      <c r="AF8" s="62">
        <v>0</v>
      </c>
      <c r="AG8" s="63">
        <v>0</v>
      </c>
      <c r="AH8" s="63">
        <v>0</v>
      </c>
      <c r="AI8" s="63">
        <v>0</v>
      </c>
      <c r="AJ8" s="64">
        <v>0</v>
      </c>
      <c r="AK8" s="62">
        <v>0</v>
      </c>
      <c r="AL8" s="63">
        <v>0</v>
      </c>
      <c r="AM8" s="63">
        <v>0</v>
      </c>
      <c r="AN8" s="63">
        <v>0</v>
      </c>
      <c r="AO8" s="64">
        <v>0</v>
      </c>
      <c r="AP8" s="62">
        <v>0</v>
      </c>
      <c r="AQ8" s="63">
        <v>0</v>
      </c>
      <c r="AR8" s="63">
        <v>0</v>
      </c>
      <c r="AS8" s="63">
        <v>0</v>
      </c>
      <c r="AT8" s="64">
        <v>0</v>
      </c>
      <c r="AU8" s="62">
        <v>0</v>
      </c>
      <c r="AV8" s="63">
        <v>0</v>
      </c>
      <c r="AW8" s="63">
        <v>0</v>
      </c>
      <c r="AX8" s="63">
        <v>0</v>
      </c>
      <c r="AY8" s="64">
        <v>0</v>
      </c>
      <c r="AZ8" s="62">
        <v>0</v>
      </c>
      <c r="BA8" s="63">
        <v>0</v>
      </c>
      <c r="BB8" s="63">
        <v>0</v>
      </c>
      <c r="BC8" s="63">
        <v>0</v>
      </c>
      <c r="BD8" s="64">
        <v>0</v>
      </c>
      <c r="BE8" s="62">
        <v>0</v>
      </c>
      <c r="BF8" s="63">
        <v>0</v>
      </c>
      <c r="BG8" s="63">
        <v>0</v>
      </c>
      <c r="BH8" s="63">
        <v>0</v>
      </c>
      <c r="BI8" s="64">
        <v>0</v>
      </c>
      <c r="BJ8" s="62">
        <v>0</v>
      </c>
      <c r="BK8" s="63">
        <v>0</v>
      </c>
      <c r="BL8" s="63">
        <v>0</v>
      </c>
      <c r="BM8" s="63">
        <v>0</v>
      </c>
      <c r="BN8" s="64">
        <v>0</v>
      </c>
      <c r="BO8" s="62">
        <v>0</v>
      </c>
      <c r="BP8" s="63">
        <v>0</v>
      </c>
      <c r="BQ8" s="63">
        <v>0</v>
      </c>
      <c r="BR8" s="63">
        <v>0</v>
      </c>
      <c r="BS8" s="64">
        <v>0</v>
      </c>
      <c r="BT8" s="62">
        <v>0</v>
      </c>
      <c r="BU8" s="63">
        <v>0</v>
      </c>
      <c r="BV8" s="63">
        <v>0</v>
      </c>
      <c r="BW8" s="63">
        <v>0</v>
      </c>
      <c r="BX8" s="64">
        <v>0</v>
      </c>
      <c r="BY8" s="62">
        <v>0</v>
      </c>
      <c r="BZ8" s="63">
        <v>0</v>
      </c>
      <c r="CA8" s="63">
        <v>0</v>
      </c>
      <c r="CB8" s="63">
        <v>0</v>
      </c>
      <c r="CC8" s="64">
        <v>0</v>
      </c>
      <c r="CD8" s="62">
        <v>0</v>
      </c>
      <c r="CE8" s="63">
        <v>0</v>
      </c>
      <c r="CF8" s="63">
        <v>0</v>
      </c>
      <c r="CG8" s="63">
        <v>0</v>
      </c>
      <c r="CH8" s="64">
        <v>0</v>
      </c>
      <c r="CI8" s="62">
        <v>0</v>
      </c>
      <c r="CJ8" s="63">
        <v>0</v>
      </c>
      <c r="CK8" s="63">
        <v>0</v>
      </c>
      <c r="CL8" s="63">
        <v>0</v>
      </c>
      <c r="CM8" s="64">
        <v>0</v>
      </c>
      <c r="CN8" s="62">
        <v>0</v>
      </c>
      <c r="CO8" s="63">
        <v>0</v>
      </c>
      <c r="CP8" s="63">
        <v>0</v>
      </c>
      <c r="CQ8" s="63">
        <v>0</v>
      </c>
      <c r="CR8" s="64">
        <v>0</v>
      </c>
      <c r="CS8" s="62">
        <v>0</v>
      </c>
      <c r="CT8" s="63">
        <v>0</v>
      </c>
      <c r="CU8" s="63">
        <v>0</v>
      </c>
      <c r="CV8" s="63">
        <v>0</v>
      </c>
      <c r="CW8" s="64">
        <v>0</v>
      </c>
      <c r="CX8" s="62">
        <v>0</v>
      </c>
      <c r="CY8" s="63">
        <v>0</v>
      </c>
      <c r="CZ8" s="63">
        <v>0</v>
      </c>
      <c r="DA8" s="63">
        <v>0</v>
      </c>
      <c r="DB8" s="64">
        <v>0</v>
      </c>
      <c r="DC8" s="62">
        <v>0</v>
      </c>
      <c r="DD8" s="63">
        <v>0</v>
      </c>
      <c r="DE8" s="63">
        <v>0</v>
      </c>
      <c r="DF8" s="63">
        <v>0</v>
      </c>
      <c r="DG8" s="64">
        <v>0</v>
      </c>
      <c r="DH8" s="62">
        <v>0</v>
      </c>
      <c r="DI8" s="63">
        <v>0</v>
      </c>
      <c r="DJ8" s="63">
        <v>0</v>
      </c>
      <c r="DK8" s="63">
        <v>0</v>
      </c>
      <c r="DL8" s="64">
        <v>0</v>
      </c>
      <c r="DM8" s="62">
        <v>0</v>
      </c>
      <c r="DN8" s="63">
        <v>0</v>
      </c>
      <c r="DO8" s="63">
        <v>0</v>
      </c>
      <c r="DP8" s="63">
        <v>0</v>
      </c>
      <c r="DQ8" s="64">
        <v>0</v>
      </c>
      <c r="DR8" s="62">
        <v>0</v>
      </c>
      <c r="DS8" s="63">
        <v>0</v>
      </c>
      <c r="DT8" s="63">
        <v>0</v>
      </c>
      <c r="DU8" s="63">
        <v>0</v>
      </c>
      <c r="DV8" s="64">
        <v>0</v>
      </c>
      <c r="DW8" s="62">
        <v>0</v>
      </c>
      <c r="DX8" s="63">
        <v>0</v>
      </c>
      <c r="DY8" s="63">
        <v>0</v>
      </c>
      <c r="DZ8" s="63">
        <v>0</v>
      </c>
      <c r="EA8" s="64">
        <v>0</v>
      </c>
      <c r="EB8" s="62">
        <v>0</v>
      </c>
      <c r="EC8" s="63">
        <v>0</v>
      </c>
      <c r="ED8" s="63">
        <v>0</v>
      </c>
      <c r="EE8" s="63">
        <v>0</v>
      </c>
      <c r="EF8" s="64">
        <v>0</v>
      </c>
      <c r="EG8" s="62">
        <v>0</v>
      </c>
      <c r="EH8" s="63">
        <v>0</v>
      </c>
      <c r="EI8" s="63">
        <v>0</v>
      </c>
      <c r="EJ8" s="63">
        <v>0</v>
      </c>
      <c r="EK8" s="64">
        <v>0</v>
      </c>
      <c r="EL8" s="62">
        <v>0</v>
      </c>
      <c r="EM8" s="63">
        <v>0</v>
      </c>
      <c r="EN8" s="63">
        <v>0</v>
      </c>
      <c r="EO8" s="63">
        <v>0</v>
      </c>
      <c r="EP8" s="64">
        <v>0</v>
      </c>
      <c r="EQ8" s="62">
        <v>0</v>
      </c>
      <c r="ER8" s="63">
        <v>0</v>
      </c>
      <c r="ES8" s="63">
        <v>0</v>
      </c>
      <c r="ET8" s="63">
        <v>0</v>
      </c>
      <c r="EU8" s="64">
        <v>0</v>
      </c>
      <c r="EV8" s="62">
        <v>0</v>
      </c>
      <c r="EW8" s="63">
        <v>0</v>
      </c>
      <c r="EX8" s="63">
        <v>0</v>
      </c>
      <c r="EY8" s="63">
        <v>0</v>
      </c>
      <c r="EZ8" s="64">
        <v>0</v>
      </c>
      <c r="FA8" s="62">
        <v>0</v>
      </c>
      <c r="FB8" s="63">
        <v>0</v>
      </c>
      <c r="FC8" s="63">
        <v>0</v>
      </c>
      <c r="FD8" s="63">
        <v>0</v>
      </c>
      <c r="FE8" s="64">
        <v>0</v>
      </c>
      <c r="FF8" s="103">
        <f t="shared" si="4"/>
        <v>0</v>
      </c>
      <c r="FG8" s="104">
        <f>AK8+AP8+AU8+AZ8+BE8+BJ8+BO8+BT8+BY8+CD8+CI8+CN8+CS8+CX8+DC8+DH8+DM8+DR8+DW8+EB8+EG8+EL8+EQ8+FA8</f>
        <v>0</v>
      </c>
      <c r="FH8" s="104">
        <f t="shared" si="6"/>
        <v>0</v>
      </c>
      <c r="FI8" s="104">
        <f t="shared" si="0"/>
        <v>0</v>
      </c>
      <c r="FJ8" s="104">
        <f t="shared" si="1"/>
        <v>0</v>
      </c>
      <c r="FK8" s="104">
        <f t="shared" si="2"/>
        <v>0</v>
      </c>
      <c r="FL8" s="104">
        <f t="shared" si="3"/>
        <v>0</v>
      </c>
      <c r="FM8" s="105"/>
      <c r="FN8" s="95"/>
      <c r="FO8" s="106"/>
      <c r="FP8" s="107"/>
      <c r="FQ8" s="107"/>
    </row>
    <row r="9" spans="1:173" ht="15.75" thickBot="1" x14ac:dyDescent="0.3">
      <c r="A9" s="41" t="s">
        <v>13</v>
      </c>
      <c r="B9" s="42">
        <v>5</v>
      </c>
      <c r="C9" s="52" t="s">
        <v>19</v>
      </c>
      <c r="D9" s="53">
        <v>74685070</v>
      </c>
      <c r="E9" s="45">
        <v>43617</v>
      </c>
      <c r="F9" s="46" t="s">
        <v>15</v>
      </c>
      <c r="G9" s="62">
        <v>1</v>
      </c>
      <c r="H9" s="63">
        <v>0</v>
      </c>
      <c r="I9" s="63">
        <v>0</v>
      </c>
      <c r="J9" s="63">
        <v>0</v>
      </c>
      <c r="K9" s="64">
        <v>0</v>
      </c>
      <c r="L9" s="62">
        <v>1</v>
      </c>
      <c r="M9" s="63">
        <v>2</v>
      </c>
      <c r="N9" s="63">
        <v>1</v>
      </c>
      <c r="O9" s="63">
        <v>0</v>
      </c>
      <c r="P9" s="64">
        <v>0</v>
      </c>
      <c r="Q9" s="62">
        <v>1</v>
      </c>
      <c r="R9" s="63">
        <v>0</v>
      </c>
      <c r="S9" s="63">
        <v>0</v>
      </c>
      <c r="T9" s="63">
        <v>0</v>
      </c>
      <c r="U9" s="64">
        <v>0</v>
      </c>
      <c r="V9" s="62">
        <v>1</v>
      </c>
      <c r="W9" s="63">
        <v>0</v>
      </c>
      <c r="X9" s="63">
        <v>0</v>
      </c>
      <c r="Y9" s="63">
        <v>0</v>
      </c>
      <c r="Z9" s="64">
        <v>0</v>
      </c>
      <c r="AA9" s="62">
        <v>1</v>
      </c>
      <c r="AB9" s="63">
        <v>0</v>
      </c>
      <c r="AC9" s="63">
        <v>0</v>
      </c>
      <c r="AD9" s="63">
        <v>0</v>
      </c>
      <c r="AE9" s="64">
        <v>0</v>
      </c>
      <c r="AF9" s="62">
        <v>1</v>
      </c>
      <c r="AG9" s="63">
        <v>2</v>
      </c>
      <c r="AH9" s="63">
        <v>1</v>
      </c>
      <c r="AI9" s="63">
        <v>0</v>
      </c>
      <c r="AJ9" s="64">
        <v>0</v>
      </c>
      <c r="AK9" s="62">
        <v>1</v>
      </c>
      <c r="AL9" s="63">
        <v>0</v>
      </c>
      <c r="AM9" s="63">
        <v>0</v>
      </c>
      <c r="AN9" s="63">
        <v>0</v>
      </c>
      <c r="AO9" s="64">
        <v>0</v>
      </c>
      <c r="AP9" s="62">
        <v>1</v>
      </c>
      <c r="AQ9" s="63">
        <v>0</v>
      </c>
      <c r="AR9" s="63">
        <v>0</v>
      </c>
      <c r="AS9" s="63">
        <v>0</v>
      </c>
      <c r="AT9" s="64">
        <v>0</v>
      </c>
      <c r="AU9" s="62">
        <v>1</v>
      </c>
      <c r="AV9" s="63">
        <v>0</v>
      </c>
      <c r="AW9" s="63">
        <v>0</v>
      </c>
      <c r="AX9" s="63">
        <v>0</v>
      </c>
      <c r="AY9" s="64">
        <v>0</v>
      </c>
      <c r="AZ9" s="62">
        <v>1</v>
      </c>
      <c r="BA9" s="63">
        <v>0</v>
      </c>
      <c r="BB9" s="63">
        <v>0</v>
      </c>
      <c r="BC9" s="63">
        <v>0</v>
      </c>
      <c r="BD9" s="64">
        <v>0</v>
      </c>
      <c r="BE9" s="62">
        <v>1</v>
      </c>
      <c r="BF9" s="63">
        <v>0</v>
      </c>
      <c r="BG9" s="63">
        <v>0</v>
      </c>
      <c r="BH9" s="63">
        <v>0</v>
      </c>
      <c r="BI9" s="64">
        <v>0</v>
      </c>
      <c r="BJ9" s="62">
        <v>1</v>
      </c>
      <c r="BK9" s="63">
        <v>0</v>
      </c>
      <c r="BL9" s="63">
        <v>0</v>
      </c>
      <c r="BM9" s="63">
        <v>0</v>
      </c>
      <c r="BN9" s="64">
        <v>0</v>
      </c>
      <c r="BO9" s="62">
        <v>1</v>
      </c>
      <c r="BP9" s="63">
        <v>0</v>
      </c>
      <c r="BQ9" s="63">
        <v>0</v>
      </c>
      <c r="BR9" s="63">
        <v>0</v>
      </c>
      <c r="BS9" s="64">
        <v>0</v>
      </c>
      <c r="BT9" s="62">
        <v>1</v>
      </c>
      <c r="BU9" s="63">
        <v>0</v>
      </c>
      <c r="BV9" s="63">
        <v>0</v>
      </c>
      <c r="BW9" s="63">
        <v>0</v>
      </c>
      <c r="BX9" s="64">
        <v>0</v>
      </c>
      <c r="BY9" s="62">
        <v>1</v>
      </c>
      <c r="BZ9" s="63">
        <v>2</v>
      </c>
      <c r="CA9" s="63">
        <v>1</v>
      </c>
      <c r="CB9" s="63">
        <v>0</v>
      </c>
      <c r="CC9" s="64">
        <v>5</v>
      </c>
      <c r="CD9" s="62">
        <v>1</v>
      </c>
      <c r="CE9" s="63">
        <v>2</v>
      </c>
      <c r="CF9" s="63">
        <v>1</v>
      </c>
      <c r="CG9" s="63">
        <v>0</v>
      </c>
      <c r="CH9" s="64">
        <v>5</v>
      </c>
      <c r="CI9" s="62">
        <v>1</v>
      </c>
      <c r="CJ9" s="63">
        <v>2</v>
      </c>
      <c r="CK9" s="63">
        <v>1</v>
      </c>
      <c r="CL9" s="63">
        <v>0</v>
      </c>
      <c r="CM9" s="64">
        <v>0</v>
      </c>
      <c r="CN9" s="62">
        <v>1</v>
      </c>
      <c r="CO9" s="63">
        <v>2</v>
      </c>
      <c r="CP9" s="63">
        <v>1</v>
      </c>
      <c r="CQ9" s="63">
        <v>0</v>
      </c>
      <c r="CR9" s="64">
        <v>5</v>
      </c>
      <c r="CS9" s="62">
        <v>1</v>
      </c>
      <c r="CT9" s="63">
        <v>2</v>
      </c>
      <c r="CU9" s="63">
        <v>1</v>
      </c>
      <c r="CV9" s="63">
        <v>0</v>
      </c>
      <c r="CW9" s="64">
        <v>5</v>
      </c>
      <c r="CX9" s="62">
        <v>1</v>
      </c>
      <c r="CY9" s="63">
        <v>2</v>
      </c>
      <c r="CZ9" s="63">
        <v>2</v>
      </c>
      <c r="DA9" s="63">
        <v>0</v>
      </c>
      <c r="DB9" s="64">
        <v>0</v>
      </c>
      <c r="DC9" s="62">
        <v>1</v>
      </c>
      <c r="DD9" s="63">
        <v>0</v>
      </c>
      <c r="DE9" s="63">
        <v>0</v>
      </c>
      <c r="DF9" s="63">
        <v>0</v>
      </c>
      <c r="DG9" s="64">
        <v>0</v>
      </c>
      <c r="DH9" s="62">
        <v>1</v>
      </c>
      <c r="DI9" s="63">
        <v>0</v>
      </c>
      <c r="DJ9" s="63">
        <v>0</v>
      </c>
      <c r="DK9" s="63">
        <v>0</v>
      </c>
      <c r="DL9" s="64">
        <v>0</v>
      </c>
      <c r="DM9" s="62">
        <v>1</v>
      </c>
      <c r="DN9" s="63">
        <v>0</v>
      </c>
      <c r="DO9" s="63">
        <v>0</v>
      </c>
      <c r="DP9" s="63">
        <v>0</v>
      </c>
      <c r="DQ9" s="64">
        <v>0</v>
      </c>
      <c r="DR9" s="62">
        <v>1</v>
      </c>
      <c r="DS9" s="63">
        <v>0</v>
      </c>
      <c r="DT9" s="63">
        <v>0</v>
      </c>
      <c r="DU9" s="63">
        <v>0</v>
      </c>
      <c r="DV9" s="64">
        <v>0</v>
      </c>
      <c r="DW9" s="62">
        <v>1</v>
      </c>
      <c r="DX9" s="63">
        <v>0</v>
      </c>
      <c r="DY9" s="63">
        <v>0</v>
      </c>
      <c r="DZ9" s="63">
        <v>0</v>
      </c>
      <c r="EA9" s="64">
        <v>0</v>
      </c>
      <c r="EB9" s="62">
        <v>1</v>
      </c>
      <c r="EC9" s="63">
        <v>2</v>
      </c>
      <c r="ED9" s="63">
        <v>1</v>
      </c>
      <c r="EE9" s="63">
        <v>0</v>
      </c>
      <c r="EF9" s="64">
        <v>0</v>
      </c>
      <c r="EG9" s="62">
        <v>1</v>
      </c>
      <c r="EH9" s="63">
        <v>2</v>
      </c>
      <c r="EI9" s="63">
        <v>2</v>
      </c>
      <c r="EJ9" s="63">
        <v>0</v>
      </c>
      <c r="EK9" s="64">
        <v>0</v>
      </c>
      <c r="EL9" s="62">
        <v>1</v>
      </c>
      <c r="EM9" s="63">
        <v>0</v>
      </c>
      <c r="EN9" s="63">
        <v>0</v>
      </c>
      <c r="EO9" s="63">
        <v>0</v>
      </c>
      <c r="EP9" s="64">
        <v>0</v>
      </c>
      <c r="EQ9" s="62">
        <v>1</v>
      </c>
      <c r="ER9" s="63">
        <v>0</v>
      </c>
      <c r="ES9" s="63">
        <v>0</v>
      </c>
      <c r="ET9" s="63">
        <v>0</v>
      </c>
      <c r="EU9" s="64">
        <v>0</v>
      </c>
      <c r="EV9" s="62">
        <v>1</v>
      </c>
      <c r="EW9" s="63">
        <v>2</v>
      </c>
      <c r="EX9" s="63">
        <v>1</v>
      </c>
      <c r="EY9" s="63">
        <v>0</v>
      </c>
      <c r="EZ9" s="64">
        <v>0</v>
      </c>
      <c r="FA9" s="62">
        <v>1</v>
      </c>
      <c r="FB9" s="63">
        <v>2</v>
      </c>
      <c r="FC9" s="63">
        <v>1</v>
      </c>
      <c r="FD9" s="63">
        <v>0</v>
      </c>
      <c r="FE9" s="64">
        <v>0</v>
      </c>
      <c r="FF9" s="35">
        <f t="shared" si="4"/>
        <v>0</v>
      </c>
      <c r="FG9" s="48">
        <f t="shared" si="5"/>
        <v>30</v>
      </c>
      <c r="FH9" s="37">
        <f t="shared" si="6"/>
        <v>30</v>
      </c>
      <c r="FI9" s="37">
        <f t="shared" si="0"/>
        <v>22</v>
      </c>
      <c r="FJ9" s="37">
        <f t="shared" si="1"/>
        <v>13</v>
      </c>
      <c r="FK9" s="37">
        <f t="shared" si="2"/>
        <v>0</v>
      </c>
      <c r="FL9" s="37">
        <f t="shared" si="3"/>
        <v>20</v>
      </c>
      <c r="FM9" s="49"/>
      <c r="FN9" s="50"/>
      <c r="FO9" s="51"/>
    </row>
    <row r="10" spans="1:173" ht="15.75" thickBot="1" x14ac:dyDescent="0.3">
      <c r="A10" s="41" t="s">
        <v>13</v>
      </c>
      <c r="B10" s="42">
        <v>6</v>
      </c>
      <c r="C10" s="52" t="s">
        <v>21</v>
      </c>
      <c r="D10" s="53">
        <v>70020857</v>
      </c>
      <c r="E10" s="45">
        <v>43617</v>
      </c>
      <c r="F10" s="46" t="s">
        <v>22</v>
      </c>
      <c r="G10" s="62">
        <v>1</v>
      </c>
      <c r="H10" s="63">
        <v>0</v>
      </c>
      <c r="I10" s="63">
        <v>0</v>
      </c>
      <c r="J10" s="63">
        <v>0</v>
      </c>
      <c r="K10" s="64">
        <v>0</v>
      </c>
      <c r="L10" s="62">
        <v>1</v>
      </c>
      <c r="M10" s="63">
        <v>0</v>
      </c>
      <c r="N10" s="63">
        <v>0</v>
      </c>
      <c r="O10" s="63">
        <v>0</v>
      </c>
      <c r="P10" s="64">
        <v>0</v>
      </c>
      <c r="Q10" s="62">
        <v>1</v>
      </c>
      <c r="R10" s="63">
        <v>0</v>
      </c>
      <c r="S10" s="63">
        <v>0</v>
      </c>
      <c r="T10" s="63">
        <v>0</v>
      </c>
      <c r="U10" s="64">
        <v>0</v>
      </c>
      <c r="V10" s="62">
        <v>1</v>
      </c>
      <c r="W10" s="63">
        <v>0</v>
      </c>
      <c r="X10" s="63">
        <v>0</v>
      </c>
      <c r="Y10" s="63">
        <v>0</v>
      </c>
      <c r="Z10" s="64">
        <v>0</v>
      </c>
      <c r="AA10" s="62">
        <v>1</v>
      </c>
      <c r="AB10" s="63">
        <v>0</v>
      </c>
      <c r="AC10" s="63">
        <v>0</v>
      </c>
      <c r="AD10" s="63">
        <v>0</v>
      </c>
      <c r="AE10" s="64">
        <v>0</v>
      </c>
      <c r="AF10" s="62">
        <v>1</v>
      </c>
      <c r="AG10" s="63">
        <v>0</v>
      </c>
      <c r="AH10" s="63">
        <v>0</v>
      </c>
      <c r="AI10" s="63">
        <v>0</v>
      </c>
      <c r="AJ10" s="64">
        <v>0</v>
      </c>
      <c r="AK10" s="62">
        <v>1</v>
      </c>
      <c r="AL10" s="63">
        <v>0</v>
      </c>
      <c r="AM10" s="63">
        <v>0</v>
      </c>
      <c r="AN10" s="63">
        <v>0</v>
      </c>
      <c r="AO10" s="64">
        <v>0</v>
      </c>
      <c r="AP10" s="62">
        <v>1</v>
      </c>
      <c r="AQ10" s="63">
        <v>0</v>
      </c>
      <c r="AR10" s="63">
        <v>0</v>
      </c>
      <c r="AS10" s="63">
        <v>0</v>
      </c>
      <c r="AT10" s="64">
        <v>0</v>
      </c>
      <c r="AU10" s="62">
        <v>1</v>
      </c>
      <c r="AV10" s="63">
        <v>0</v>
      </c>
      <c r="AW10" s="63">
        <v>0</v>
      </c>
      <c r="AX10" s="63">
        <v>0</v>
      </c>
      <c r="AY10" s="64">
        <v>0</v>
      </c>
      <c r="AZ10" s="62">
        <v>1</v>
      </c>
      <c r="BA10" s="63">
        <v>0</v>
      </c>
      <c r="BB10" s="63">
        <v>0</v>
      </c>
      <c r="BC10" s="63">
        <v>0</v>
      </c>
      <c r="BD10" s="64">
        <v>0</v>
      </c>
      <c r="BE10" s="62">
        <v>1</v>
      </c>
      <c r="BF10" s="63">
        <v>0</v>
      </c>
      <c r="BG10" s="63">
        <v>0</v>
      </c>
      <c r="BH10" s="63">
        <v>0</v>
      </c>
      <c r="BI10" s="64">
        <v>0</v>
      </c>
      <c r="BJ10" s="62">
        <v>1</v>
      </c>
      <c r="BK10" s="63">
        <v>0</v>
      </c>
      <c r="BL10" s="63">
        <v>0</v>
      </c>
      <c r="BM10" s="63">
        <v>0</v>
      </c>
      <c r="BN10" s="64">
        <v>0</v>
      </c>
      <c r="BO10" s="62">
        <v>1</v>
      </c>
      <c r="BP10" s="63">
        <v>0</v>
      </c>
      <c r="BQ10" s="63">
        <v>0</v>
      </c>
      <c r="BR10" s="63">
        <v>0</v>
      </c>
      <c r="BS10" s="64">
        <v>0</v>
      </c>
      <c r="BT10" s="62">
        <v>1</v>
      </c>
      <c r="BU10" s="63">
        <v>0</v>
      </c>
      <c r="BV10" s="63">
        <v>0</v>
      </c>
      <c r="BW10" s="63">
        <v>0</v>
      </c>
      <c r="BX10" s="64">
        <v>0</v>
      </c>
      <c r="BY10" s="62">
        <v>1</v>
      </c>
      <c r="BZ10" s="63">
        <v>0</v>
      </c>
      <c r="CA10" s="63">
        <v>0</v>
      </c>
      <c r="CB10" s="63">
        <v>0</v>
      </c>
      <c r="CC10" s="64">
        <v>0</v>
      </c>
      <c r="CD10" s="62">
        <v>1</v>
      </c>
      <c r="CE10" s="63">
        <v>0</v>
      </c>
      <c r="CF10" s="63">
        <v>0</v>
      </c>
      <c r="CG10" s="63">
        <v>0</v>
      </c>
      <c r="CH10" s="64">
        <v>0</v>
      </c>
      <c r="CI10" s="62">
        <v>1</v>
      </c>
      <c r="CJ10" s="63">
        <v>0</v>
      </c>
      <c r="CK10" s="63">
        <v>0</v>
      </c>
      <c r="CL10" s="63">
        <v>0</v>
      </c>
      <c r="CM10" s="64">
        <v>0</v>
      </c>
      <c r="CN10" s="62">
        <v>1</v>
      </c>
      <c r="CO10" s="63">
        <v>0</v>
      </c>
      <c r="CP10" s="63">
        <v>0</v>
      </c>
      <c r="CQ10" s="63">
        <v>0</v>
      </c>
      <c r="CR10" s="64">
        <v>0</v>
      </c>
      <c r="CS10" s="62">
        <v>1</v>
      </c>
      <c r="CT10" s="63">
        <v>0</v>
      </c>
      <c r="CU10" s="63">
        <v>0</v>
      </c>
      <c r="CV10" s="63">
        <v>0</v>
      </c>
      <c r="CW10" s="64">
        <v>0</v>
      </c>
      <c r="CX10" s="62">
        <v>1</v>
      </c>
      <c r="CY10" s="63">
        <v>0</v>
      </c>
      <c r="CZ10" s="63">
        <v>0</v>
      </c>
      <c r="DA10" s="63">
        <v>0</v>
      </c>
      <c r="DB10" s="64">
        <v>0</v>
      </c>
      <c r="DC10" s="62">
        <v>1</v>
      </c>
      <c r="DD10" s="63">
        <v>0</v>
      </c>
      <c r="DE10" s="63">
        <v>0</v>
      </c>
      <c r="DF10" s="63">
        <v>0</v>
      </c>
      <c r="DG10" s="64">
        <v>0</v>
      </c>
      <c r="DH10" s="62">
        <v>1</v>
      </c>
      <c r="DI10" s="63">
        <v>0</v>
      </c>
      <c r="DJ10" s="63">
        <v>0</v>
      </c>
      <c r="DK10" s="63">
        <v>0</v>
      </c>
      <c r="DL10" s="64">
        <v>0</v>
      </c>
      <c r="DM10" s="62">
        <v>1</v>
      </c>
      <c r="DN10" s="63">
        <v>0</v>
      </c>
      <c r="DO10" s="63">
        <v>0</v>
      </c>
      <c r="DP10" s="63">
        <v>0</v>
      </c>
      <c r="DQ10" s="64">
        <v>0</v>
      </c>
      <c r="DR10" s="62">
        <v>1</v>
      </c>
      <c r="DS10" s="63">
        <v>0</v>
      </c>
      <c r="DT10" s="63">
        <v>0</v>
      </c>
      <c r="DU10" s="63">
        <v>0</v>
      </c>
      <c r="DV10" s="64">
        <v>0</v>
      </c>
      <c r="DW10" s="62">
        <v>1</v>
      </c>
      <c r="DX10" s="63">
        <v>0</v>
      </c>
      <c r="DY10" s="63">
        <v>0</v>
      </c>
      <c r="DZ10" s="63">
        <v>0</v>
      </c>
      <c r="EA10" s="64">
        <v>0</v>
      </c>
      <c r="EB10" s="62">
        <v>1</v>
      </c>
      <c r="EC10" s="63">
        <v>0</v>
      </c>
      <c r="ED10" s="63">
        <v>0</v>
      </c>
      <c r="EE10" s="63">
        <v>0</v>
      </c>
      <c r="EF10" s="64">
        <v>0</v>
      </c>
      <c r="EG10" s="62">
        <v>1</v>
      </c>
      <c r="EH10" s="63">
        <v>0</v>
      </c>
      <c r="EI10" s="63">
        <v>0</v>
      </c>
      <c r="EJ10" s="63">
        <v>0</v>
      </c>
      <c r="EK10" s="64">
        <v>0</v>
      </c>
      <c r="EL10" s="62">
        <v>1</v>
      </c>
      <c r="EM10" s="63">
        <v>0</v>
      </c>
      <c r="EN10" s="63">
        <v>0</v>
      </c>
      <c r="EO10" s="63">
        <v>0</v>
      </c>
      <c r="EP10" s="64">
        <v>0</v>
      </c>
      <c r="EQ10" s="62">
        <v>1</v>
      </c>
      <c r="ER10" s="63">
        <v>0</v>
      </c>
      <c r="ES10" s="63">
        <v>0</v>
      </c>
      <c r="ET10" s="63">
        <v>0</v>
      </c>
      <c r="EU10" s="64">
        <v>0</v>
      </c>
      <c r="EV10" s="62">
        <v>1</v>
      </c>
      <c r="EW10" s="63">
        <v>0</v>
      </c>
      <c r="EX10" s="63">
        <v>0</v>
      </c>
      <c r="EY10" s="63">
        <v>0</v>
      </c>
      <c r="EZ10" s="64">
        <v>0</v>
      </c>
      <c r="FA10" s="62">
        <v>1</v>
      </c>
      <c r="FB10" s="63">
        <v>0</v>
      </c>
      <c r="FC10" s="63">
        <v>0</v>
      </c>
      <c r="FD10" s="63">
        <v>0</v>
      </c>
      <c r="FE10" s="64">
        <v>0</v>
      </c>
      <c r="FF10" s="35">
        <f t="shared" si="4"/>
        <v>0</v>
      </c>
      <c r="FG10" s="48">
        <f t="shared" si="5"/>
        <v>30</v>
      </c>
      <c r="FH10" s="37">
        <f t="shared" si="6"/>
        <v>30</v>
      </c>
      <c r="FI10" s="37">
        <f t="shared" si="0"/>
        <v>0</v>
      </c>
      <c r="FJ10" s="37">
        <f t="shared" si="1"/>
        <v>0</v>
      </c>
      <c r="FK10" s="37">
        <f t="shared" si="2"/>
        <v>0</v>
      </c>
      <c r="FL10" s="37">
        <f t="shared" si="3"/>
        <v>0</v>
      </c>
      <c r="FM10" s="49"/>
      <c r="FN10" s="50"/>
      <c r="FO10" s="51"/>
    </row>
    <row r="11" spans="1:173" ht="15.75" thickBot="1" x14ac:dyDescent="0.3">
      <c r="A11" s="41" t="s">
        <v>13</v>
      </c>
      <c r="B11" s="78">
        <v>7</v>
      </c>
      <c r="C11" s="52" t="s">
        <v>24</v>
      </c>
      <c r="D11" s="53">
        <v>41129944</v>
      </c>
      <c r="E11" s="45">
        <v>43617</v>
      </c>
      <c r="F11" s="46" t="s">
        <v>15</v>
      </c>
      <c r="G11" s="62">
        <v>1</v>
      </c>
      <c r="H11" s="63">
        <v>0</v>
      </c>
      <c r="I11" s="63">
        <v>0</v>
      </c>
      <c r="J11" s="63">
        <v>0</v>
      </c>
      <c r="K11" s="64">
        <v>0</v>
      </c>
      <c r="L11" s="62">
        <v>1</v>
      </c>
      <c r="M11" s="63">
        <v>2</v>
      </c>
      <c r="N11" s="63">
        <v>1</v>
      </c>
      <c r="O11" s="63">
        <v>0</v>
      </c>
      <c r="P11" s="64">
        <v>0</v>
      </c>
      <c r="Q11" s="62">
        <v>1</v>
      </c>
      <c r="R11" s="63">
        <v>2</v>
      </c>
      <c r="S11" s="63">
        <v>1</v>
      </c>
      <c r="T11" s="63">
        <v>0</v>
      </c>
      <c r="U11" s="64">
        <v>0</v>
      </c>
      <c r="V11" s="62">
        <v>1</v>
      </c>
      <c r="W11" s="63">
        <v>2</v>
      </c>
      <c r="X11" s="63">
        <v>1</v>
      </c>
      <c r="Y11" s="63">
        <v>0</v>
      </c>
      <c r="Z11" s="64">
        <v>0</v>
      </c>
      <c r="AA11" s="62">
        <v>1</v>
      </c>
      <c r="AB11" s="63">
        <v>2</v>
      </c>
      <c r="AC11" s="63">
        <v>0</v>
      </c>
      <c r="AD11" s="63">
        <v>0</v>
      </c>
      <c r="AE11" s="64">
        <v>0</v>
      </c>
      <c r="AF11" s="62">
        <v>1</v>
      </c>
      <c r="AG11" s="63">
        <v>2</v>
      </c>
      <c r="AH11" s="63">
        <v>1</v>
      </c>
      <c r="AI11" s="63">
        <v>0</v>
      </c>
      <c r="AJ11" s="64">
        <v>0</v>
      </c>
      <c r="AK11" s="62">
        <v>1</v>
      </c>
      <c r="AL11" s="63">
        <v>0</v>
      </c>
      <c r="AM11" s="63">
        <v>0</v>
      </c>
      <c r="AN11" s="63">
        <v>0</v>
      </c>
      <c r="AO11" s="64">
        <v>0</v>
      </c>
      <c r="AP11" s="62">
        <v>1</v>
      </c>
      <c r="AQ11" s="63">
        <v>2</v>
      </c>
      <c r="AR11" s="63">
        <v>1</v>
      </c>
      <c r="AS11" s="63">
        <v>0</v>
      </c>
      <c r="AT11" s="64">
        <v>0</v>
      </c>
      <c r="AU11" s="62">
        <v>1</v>
      </c>
      <c r="AV11" s="63">
        <v>0</v>
      </c>
      <c r="AW11" s="63">
        <v>0</v>
      </c>
      <c r="AX11" s="63">
        <v>0</v>
      </c>
      <c r="AY11" s="64">
        <v>0</v>
      </c>
      <c r="AZ11" s="62">
        <v>1</v>
      </c>
      <c r="BA11" s="63">
        <v>2</v>
      </c>
      <c r="BB11" s="63">
        <v>1</v>
      </c>
      <c r="BC11" s="63">
        <v>0</v>
      </c>
      <c r="BD11" s="64">
        <v>0</v>
      </c>
      <c r="BE11" s="62">
        <v>1</v>
      </c>
      <c r="BF11" s="63">
        <v>2</v>
      </c>
      <c r="BG11" s="63">
        <v>1</v>
      </c>
      <c r="BH11" s="63">
        <v>0</v>
      </c>
      <c r="BI11" s="64">
        <v>0</v>
      </c>
      <c r="BJ11" s="62">
        <v>1</v>
      </c>
      <c r="BK11" s="63">
        <v>2</v>
      </c>
      <c r="BL11" s="63">
        <v>1</v>
      </c>
      <c r="BM11" s="63">
        <v>0</v>
      </c>
      <c r="BN11" s="64">
        <v>0</v>
      </c>
      <c r="BO11" s="62">
        <v>1</v>
      </c>
      <c r="BP11" s="63">
        <v>2</v>
      </c>
      <c r="BQ11" s="63">
        <v>1</v>
      </c>
      <c r="BR11" s="63">
        <v>0</v>
      </c>
      <c r="BS11" s="64">
        <v>0</v>
      </c>
      <c r="BT11" s="62">
        <v>1</v>
      </c>
      <c r="BU11" s="63">
        <v>0</v>
      </c>
      <c r="BV11" s="63">
        <v>0</v>
      </c>
      <c r="BW11" s="63">
        <v>0</v>
      </c>
      <c r="BX11" s="64">
        <v>0</v>
      </c>
      <c r="BY11" s="62">
        <v>1</v>
      </c>
      <c r="BZ11" s="63">
        <v>2</v>
      </c>
      <c r="CA11" s="63">
        <v>1</v>
      </c>
      <c r="CB11" s="63">
        <v>0</v>
      </c>
      <c r="CC11" s="64">
        <v>0</v>
      </c>
      <c r="CD11" s="62">
        <v>1</v>
      </c>
      <c r="CE11" s="63">
        <v>2</v>
      </c>
      <c r="CF11" s="63">
        <v>1</v>
      </c>
      <c r="CG11" s="63">
        <v>0</v>
      </c>
      <c r="CH11" s="64">
        <v>0</v>
      </c>
      <c r="CI11" s="62">
        <v>1</v>
      </c>
      <c r="CJ11" s="63">
        <v>0</v>
      </c>
      <c r="CK11" s="63">
        <v>0</v>
      </c>
      <c r="CL11" s="63">
        <v>0</v>
      </c>
      <c r="CM11" s="64">
        <v>0</v>
      </c>
      <c r="CN11" s="62">
        <v>1</v>
      </c>
      <c r="CO11" s="63">
        <v>0</v>
      </c>
      <c r="CP11" s="63">
        <v>0</v>
      </c>
      <c r="CQ11" s="63">
        <v>0</v>
      </c>
      <c r="CR11" s="64">
        <v>0</v>
      </c>
      <c r="CS11" s="62">
        <v>1</v>
      </c>
      <c r="CT11" s="63">
        <v>0</v>
      </c>
      <c r="CU11" s="63">
        <v>0</v>
      </c>
      <c r="CV11" s="63">
        <v>0</v>
      </c>
      <c r="CW11" s="64">
        <v>0</v>
      </c>
      <c r="CX11" s="62">
        <v>1</v>
      </c>
      <c r="CY11" s="63">
        <v>0</v>
      </c>
      <c r="CZ11" s="63">
        <v>0</v>
      </c>
      <c r="DA11" s="63">
        <v>0</v>
      </c>
      <c r="DB11" s="64">
        <v>0</v>
      </c>
      <c r="DC11" s="62">
        <v>1</v>
      </c>
      <c r="DD11" s="63">
        <v>0</v>
      </c>
      <c r="DE11" s="63">
        <v>0</v>
      </c>
      <c r="DF11" s="63">
        <v>0</v>
      </c>
      <c r="DG11" s="64">
        <v>0</v>
      </c>
      <c r="DH11" s="62">
        <v>1</v>
      </c>
      <c r="DI11" s="63">
        <v>0</v>
      </c>
      <c r="DJ11" s="63">
        <v>0</v>
      </c>
      <c r="DK11" s="63">
        <v>0</v>
      </c>
      <c r="DL11" s="64">
        <v>0</v>
      </c>
      <c r="DM11" s="62">
        <v>1</v>
      </c>
      <c r="DN11" s="63">
        <v>0</v>
      </c>
      <c r="DO11" s="63">
        <v>0</v>
      </c>
      <c r="DP11" s="63">
        <v>0</v>
      </c>
      <c r="DQ11" s="64">
        <v>0</v>
      </c>
      <c r="DR11" s="62">
        <v>1</v>
      </c>
      <c r="DS11" s="63">
        <v>0</v>
      </c>
      <c r="DT11" s="63">
        <v>0</v>
      </c>
      <c r="DU11" s="63">
        <v>0</v>
      </c>
      <c r="DV11" s="64">
        <v>0</v>
      </c>
      <c r="DW11" s="62">
        <v>1</v>
      </c>
      <c r="DX11" s="63">
        <v>0</v>
      </c>
      <c r="DY11" s="63">
        <v>0</v>
      </c>
      <c r="DZ11" s="63">
        <v>0</v>
      </c>
      <c r="EA11" s="64">
        <v>0</v>
      </c>
      <c r="EB11" s="62">
        <v>1</v>
      </c>
      <c r="EC11" s="63">
        <v>0</v>
      </c>
      <c r="ED11" s="63">
        <v>0</v>
      </c>
      <c r="EE11" s="63">
        <v>0</v>
      </c>
      <c r="EF11" s="64">
        <v>0</v>
      </c>
      <c r="EG11" s="62">
        <v>1</v>
      </c>
      <c r="EH11" s="63">
        <v>0</v>
      </c>
      <c r="EI11" s="63">
        <v>0</v>
      </c>
      <c r="EJ11" s="63">
        <v>0</v>
      </c>
      <c r="EK11" s="64">
        <v>0</v>
      </c>
      <c r="EL11" s="62">
        <v>1</v>
      </c>
      <c r="EM11" s="63">
        <v>0</v>
      </c>
      <c r="EN11" s="63">
        <v>0</v>
      </c>
      <c r="EO11" s="63">
        <v>0</v>
      </c>
      <c r="EP11" s="64">
        <v>0</v>
      </c>
      <c r="EQ11" s="62">
        <v>1</v>
      </c>
      <c r="ER11" s="63">
        <v>2</v>
      </c>
      <c r="ES11" s="63">
        <v>1</v>
      </c>
      <c r="ET11" s="63">
        <v>0</v>
      </c>
      <c r="EU11" s="64">
        <v>0</v>
      </c>
      <c r="EV11" s="62">
        <v>1</v>
      </c>
      <c r="EW11" s="63">
        <v>2</v>
      </c>
      <c r="EX11" s="63">
        <v>1</v>
      </c>
      <c r="EY11" s="63">
        <v>0</v>
      </c>
      <c r="EZ11" s="64">
        <v>0</v>
      </c>
      <c r="FA11" s="62">
        <v>1</v>
      </c>
      <c r="FB11" s="63">
        <v>2</v>
      </c>
      <c r="FC11" s="63">
        <v>1</v>
      </c>
      <c r="FD11" s="63">
        <v>0</v>
      </c>
      <c r="FE11" s="64">
        <v>0</v>
      </c>
      <c r="FF11" s="35">
        <f t="shared" si="4"/>
        <v>0</v>
      </c>
      <c r="FG11" s="48">
        <f t="shared" si="5"/>
        <v>30</v>
      </c>
      <c r="FH11" s="37">
        <f t="shared" si="6"/>
        <v>30</v>
      </c>
      <c r="FI11" s="37">
        <f t="shared" si="0"/>
        <v>28</v>
      </c>
      <c r="FJ11" s="37">
        <f t="shared" si="1"/>
        <v>13</v>
      </c>
      <c r="FK11" s="37">
        <f t="shared" si="2"/>
        <v>0</v>
      </c>
      <c r="FL11" s="37">
        <f t="shared" si="3"/>
        <v>0</v>
      </c>
      <c r="FM11" s="49"/>
      <c r="FN11" s="50"/>
      <c r="FO11" s="51"/>
    </row>
    <row r="12" spans="1:173" ht="15.75" thickBot="1" x14ac:dyDescent="0.3">
      <c r="A12" s="41" t="s">
        <v>13</v>
      </c>
      <c r="B12" s="42">
        <v>8</v>
      </c>
      <c r="C12" s="52" t="s">
        <v>25</v>
      </c>
      <c r="D12" s="53">
        <v>18138541</v>
      </c>
      <c r="E12" s="45">
        <v>43617</v>
      </c>
      <c r="F12" s="46" t="s">
        <v>15</v>
      </c>
      <c r="G12" s="62">
        <v>1</v>
      </c>
      <c r="H12" s="63">
        <v>2</v>
      </c>
      <c r="I12" s="63">
        <v>2</v>
      </c>
      <c r="J12" s="63">
        <v>0</v>
      </c>
      <c r="K12" s="64">
        <v>8</v>
      </c>
      <c r="L12" s="62">
        <v>1</v>
      </c>
      <c r="M12" s="63">
        <v>2</v>
      </c>
      <c r="N12" s="63">
        <v>2</v>
      </c>
      <c r="O12" s="63">
        <v>0</v>
      </c>
      <c r="P12" s="64">
        <v>8</v>
      </c>
      <c r="Q12" s="62">
        <v>1</v>
      </c>
      <c r="R12" s="63">
        <v>2</v>
      </c>
      <c r="S12" s="63">
        <v>2</v>
      </c>
      <c r="T12" s="63">
        <v>0</v>
      </c>
      <c r="U12" s="64">
        <v>8</v>
      </c>
      <c r="V12" s="62">
        <v>1</v>
      </c>
      <c r="W12" s="63">
        <v>2</v>
      </c>
      <c r="X12" s="63">
        <v>0</v>
      </c>
      <c r="Y12" s="63">
        <v>0</v>
      </c>
      <c r="Z12" s="64">
        <v>5</v>
      </c>
      <c r="AA12" s="62">
        <v>1</v>
      </c>
      <c r="AB12" s="63">
        <v>2</v>
      </c>
      <c r="AC12" s="63">
        <v>0</v>
      </c>
      <c r="AD12" s="63">
        <v>0</v>
      </c>
      <c r="AE12" s="64">
        <v>5</v>
      </c>
      <c r="AF12" s="62">
        <v>1</v>
      </c>
      <c r="AG12" s="63">
        <v>2</v>
      </c>
      <c r="AH12" s="63">
        <v>0</v>
      </c>
      <c r="AI12" s="63">
        <v>0</v>
      </c>
      <c r="AJ12" s="64">
        <v>5</v>
      </c>
      <c r="AK12" s="62">
        <v>1</v>
      </c>
      <c r="AL12" s="63">
        <v>0</v>
      </c>
      <c r="AM12" s="63">
        <v>0</v>
      </c>
      <c r="AN12" s="63">
        <v>0</v>
      </c>
      <c r="AO12" s="64">
        <v>0</v>
      </c>
      <c r="AP12" s="62">
        <v>1</v>
      </c>
      <c r="AQ12" s="63">
        <v>2</v>
      </c>
      <c r="AR12" s="63">
        <v>1</v>
      </c>
      <c r="AS12" s="63">
        <v>0</v>
      </c>
      <c r="AT12" s="64">
        <v>0</v>
      </c>
      <c r="AU12" s="62">
        <v>1</v>
      </c>
      <c r="AV12" s="63">
        <v>2</v>
      </c>
      <c r="AW12" s="63">
        <v>1</v>
      </c>
      <c r="AX12" s="63">
        <v>0</v>
      </c>
      <c r="AY12" s="64">
        <v>0</v>
      </c>
      <c r="AZ12" s="62">
        <v>1</v>
      </c>
      <c r="BA12" s="63">
        <v>2</v>
      </c>
      <c r="BB12" s="63">
        <v>1</v>
      </c>
      <c r="BC12" s="63">
        <v>0</v>
      </c>
      <c r="BD12" s="64">
        <v>0</v>
      </c>
      <c r="BE12" s="62">
        <v>1</v>
      </c>
      <c r="BF12" s="63">
        <v>2</v>
      </c>
      <c r="BG12" s="63">
        <v>1</v>
      </c>
      <c r="BH12" s="63">
        <v>0</v>
      </c>
      <c r="BI12" s="64">
        <v>0</v>
      </c>
      <c r="BJ12" s="62">
        <v>1</v>
      </c>
      <c r="BK12" s="63">
        <v>2</v>
      </c>
      <c r="BL12" s="63">
        <v>1</v>
      </c>
      <c r="BM12" s="63">
        <v>0</v>
      </c>
      <c r="BN12" s="64">
        <v>0</v>
      </c>
      <c r="BO12" s="62">
        <v>1</v>
      </c>
      <c r="BP12" s="63">
        <v>2</v>
      </c>
      <c r="BQ12" s="63">
        <v>1</v>
      </c>
      <c r="BR12" s="63">
        <v>0</v>
      </c>
      <c r="BS12" s="64">
        <v>0</v>
      </c>
      <c r="BT12" s="62">
        <v>1</v>
      </c>
      <c r="BU12" s="63">
        <v>0</v>
      </c>
      <c r="BV12" s="63">
        <v>0</v>
      </c>
      <c r="BW12" s="63">
        <v>0</v>
      </c>
      <c r="BX12" s="64">
        <v>0</v>
      </c>
      <c r="BY12" s="62">
        <v>1</v>
      </c>
      <c r="BZ12" s="63">
        <v>0</v>
      </c>
      <c r="CA12" s="63">
        <v>0</v>
      </c>
      <c r="CB12" s="63">
        <v>0</v>
      </c>
      <c r="CC12" s="64">
        <v>0</v>
      </c>
      <c r="CD12" s="62">
        <v>1</v>
      </c>
      <c r="CE12" s="63">
        <v>0</v>
      </c>
      <c r="CF12" s="63">
        <v>0</v>
      </c>
      <c r="CG12" s="63">
        <v>0</v>
      </c>
      <c r="CH12" s="64">
        <v>0</v>
      </c>
      <c r="CI12" s="62">
        <v>1</v>
      </c>
      <c r="CJ12" s="63">
        <v>0</v>
      </c>
      <c r="CK12" s="63">
        <v>0</v>
      </c>
      <c r="CL12" s="63">
        <v>0</v>
      </c>
      <c r="CM12" s="64">
        <v>0</v>
      </c>
      <c r="CN12" s="62">
        <v>1</v>
      </c>
      <c r="CO12" s="63">
        <v>0</v>
      </c>
      <c r="CP12" s="63">
        <v>0</v>
      </c>
      <c r="CQ12" s="63">
        <v>0</v>
      </c>
      <c r="CR12" s="64">
        <v>0</v>
      </c>
      <c r="CS12" s="62">
        <v>1</v>
      </c>
      <c r="CT12" s="63">
        <v>0</v>
      </c>
      <c r="CU12" s="63">
        <v>0</v>
      </c>
      <c r="CV12" s="63">
        <v>0</v>
      </c>
      <c r="CW12" s="64">
        <v>0</v>
      </c>
      <c r="CX12" s="62">
        <v>1</v>
      </c>
      <c r="CY12" s="63">
        <v>0</v>
      </c>
      <c r="CZ12" s="63">
        <v>0</v>
      </c>
      <c r="DA12" s="63">
        <v>0</v>
      </c>
      <c r="DB12" s="64">
        <v>0</v>
      </c>
      <c r="DC12" s="62">
        <v>1</v>
      </c>
      <c r="DD12" s="63">
        <v>0</v>
      </c>
      <c r="DE12" s="63">
        <v>0</v>
      </c>
      <c r="DF12" s="63">
        <v>0</v>
      </c>
      <c r="DG12" s="64">
        <v>0</v>
      </c>
      <c r="DH12" s="62">
        <v>1</v>
      </c>
      <c r="DI12" s="63">
        <v>2</v>
      </c>
      <c r="DJ12" s="63">
        <v>1</v>
      </c>
      <c r="DK12" s="63">
        <v>0</v>
      </c>
      <c r="DL12" s="64">
        <v>0</v>
      </c>
      <c r="DM12" s="62">
        <v>1</v>
      </c>
      <c r="DN12" s="63">
        <v>2</v>
      </c>
      <c r="DO12" s="63">
        <v>2</v>
      </c>
      <c r="DP12" s="63">
        <v>0</v>
      </c>
      <c r="DQ12" s="64">
        <v>0</v>
      </c>
      <c r="DR12" s="62">
        <v>1</v>
      </c>
      <c r="DS12" s="63">
        <v>2</v>
      </c>
      <c r="DT12" s="63">
        <v>2</v>
      </c>
      <c r="DU12" s="63">
        <v>0</v>
      </c>
      <c r="DV12" s="64">
        <v>0</v>
      </c>
      <c r="DW12" s="62">
        <v>1</v>
      </c>
      <c r="DX12" s="63">
        <v>2</v>
      </c>
      <c r="DY12" s="63">
        <v>2</v>
      </c>
      <c r="DZ12" s="63">
        <v>0</v>
      </c>
      <c r="EA12" s="64">
        <v>0</v>
      </c>
      <c r="EB12" s="62">
        <v>1</v>
      </c>
      <c r="EC12" s="63">
        <v>2</v>
      </c>
      <c r="ED12" s="63">
        <v>2</v>
      </c>
      <c r="EE12" s="63">
        <v>0</v>
      </c>
      <c r="EF12" s="64">
        <v>0</v>
      </c>
      <c r="EG12" s="62">
        <v>1</v>
      </c>
      <c r="EH12" s="63">
        <v>1</v>
      </c>
      <c r="EI12" s="63">
        <v>0</v>
      </c>
      <c r="EJ12" s="63">
        <v>0</v>
      </c>
      <c r="EK12" s="64">
        <v>0</v>
      </c>
      <c r="EL12" s="62">
        <v>1</v>
      </c>
      <c r="EM12" s="63">
        <v>0</v>
      </c>
      <c r="EN12" s="63">
        <v>0</v>
      </c>
      <c r="EO12" s="63">
        <v>0</v>
      </c>
      <c r="EP12" s="64">
        <v>0</v>
      </c>
      <c r="EQ12" s="62">
        <v>1</v>
      </c>
      <c r="ER12" s="63">
        <v>2</v>
      </c>
      <c r="ES12" s="63">
        <v>1</v>
      </c>
      <c r="ET12" s="63">
        <v>0</v>
      </c>
      <c r="EU12" s="64">
        <v>0</v>
      </c>
      <c r="EV12" s="62">
        <v>1</v>
      </c>
      <c r="EW12" s="63">
        <v>1</v>
      </c>
      <c r="EX12" s="63">
        <v>0</v>
      </c>
      <c r="EY12" s="63">
        <v>0</v>
      </c>
      <c r="EZ12" s="64">
        <v>0</v>
      </c>
      <c r="FA12" s="62">
        <v>1</v>
      </c>
      <c r="FB12" s="63">
        <v>2</v>
      </c>
      <c r="FC12" s="63">
        <v>1</v>
      </c>
      <c r="FD12" s="63">
        <v>0</v>
      </c>
      <c r="FE12" s="64">
        <v>0</v>
      </c>
      <c r="FF12" s="35">
        <f t="shared" si="4"/>
        <v>0</v>
      </c>
      <c r="FG12" s="48">
        <f t="shared" si="5"/>
        <v>30</v>
      </c>
      <c r="FH12" s="37">
        <f t="shared" si="6"/>
        <v>30</v>
      </c>
      <c r="FI12" s="37">
        <f t="shared" si="0"/>
        <v>39</v>
      </c>
      <c r="FJ12" s="37">
        <f t="shared" si="1"/>
        <v>23</v>
      </c>
      <c r="FK12" s="37">
        <f t="shared" si="2"/>
        <v>0</v>
      </c>
      <c r="FL12" s="37">
        <f t="shared" si="3"/>
        <v>39</v>
      </c>
      <c r="FM12" s="49"/>
      <c r="FN12" s="50"/>
      <c r="FO12" s="51"/>
    </row>
    <row r="13" spans="1:173" ht="15.75" thickBot="1" x14ac:dyDescent="0.3">
      <c r="A13" s="41" t="s">
        <v>13</v>
      </c>
      <c r="B13" s="42">
        <v>9</v>
      </c>
      <c r="C13" s="52" t="s">
        <v>26</v>
      </c>
      <c r="D13" s="53">
        <v>44443029</v>
      </c>
      <c r="E13" s="55">
        <v>43617</v>
      </c>
      <c r="F13" s="46" t="s">
        <v>15</v>
      </c>
      <c r="G13" s="62">
        <v>1</v>
      </c>
      <c r="H13" s="63">
        <v>2</v>
      </c>
      <c r="I13" s="63">
        <v>1</v>
      </c>
      <c r="J13" s="63">
        <v>0</v>
      </c>
      <c r="K13" s="64">
        <v>0</v>
      </c>
      <c r="L13" s="62">
        <v>1</v>
      </c>
      <c r="M13" s="63">
        <v>2</v>
      </c>
      <c r="N13" s="63">
        <v>1</v>
      </c>
      <c r="O13" s="63">
        <v>0</v>
      </c>
      <c r="P13" s="64">
        <v>0</v>
      </c>
      <c r="Q13" s="62">
        <v>1</v>
      </c>
      <c r="R13" s="63">
        <v>2</v>
      </c>
      <c r="S13" s="63">
        <v>1</v>
      </c>
      <c r="T13" s="63">
        <v>0</v>
      </c>
      <c r="U13" s="64">
        <v>0</v>
      </c>
      <c r="V13" s="62">
        <v>1</v>
      </c>
      <c r="W13" s="63">
        <v>2</v>
      </c>
      <c r="X13" s="63">
        <v>1</v>
      </c>
      <c r="Y13" s="63">
        <v>0</v>
      </c>
      <c r="Z13" s="64">
        <v>0</v>
      </c>
      <c r="AA13" s="62">
        <v>1</v>
      </c>
      <c r="AB13" s="63">
        <v>2</v>
      </c>
      <c r="AC13" s="63">
        <v>1</v>
      </c>
      <c r="AD13" s="63">
        <v>0</v>
      </c>
      <c r="AE13" s="64">
        <v>0</v>
      </c>
      <c r="AF13" s="62">
        <v>1</v>
      </c>
      <c r="AG13" s="63">
        <v>2</v>
      </c>
      <c r="AH13" s="63">
        <v>1</v>
      </c>
      <c r="AI13" s="63">
        <v>0</v>
      </c>
      <c r="AJ13" s="64">
        <v>0</v>
      </c>
      <c r="AK13" s="62">
        <v>1</v>
      </c>
      <c r="AL13" s="63">
        <v>0</v>
      </c>
      <c r="AM13" s="63">
        <v>0</v>
      </c>
      <c r="AN13" s="63">
        <v>0</v>
      </c>
      <c r="AO13" s="64">
        <v>0</v>
      </c>
      <c r="AP13" s="62">
        <v>1</v>
      </c>
      <c r="AQ13" s="63">
        <v>2</v>
      </c>
      <c r="AR13" s="63">
        <v>1</v>
      </c>
      <c r="AS13" s="63">
        <v>0</v>
      </c>
      <c r="AT13" s="64">
        <v>0</v>
      </c>
      <c r="AU13" s="62">
        <v>1</v>
      </c>
      <c r="AV13" s="63">
        <v>2</v>
      </c>
      <c r="AW13" s="63">
        <v>1</v>
      </c>
      <c r="AX13" s="63">
        <v>0</v>
      </c>
      <c r="AY13" s="64">
        <v>0</v>
      </c>
      <c r="AZ13" s="62">
        <v>1</v>
      </c>
      <c r="BA13" s="63">
        <v>2</v>
      </c>
      <c r="BB13" s="63">
        <v>1</v>
      </c>
      <c r="BC13" s="63">
        <v>0</v>
      </c>
      <c r="BD13" s="64">
        <v>0</v>
      </c>
      <c r="BE13" s="62">
        <v>1</v>
      </c>
      <c r="BF13" s="63">
        <v>2</v>
      </c>
      <c r="BG13" s="63">
        <v>1</v>
      </c>
      <c r="BH13" s="63">
        <v>0</v>
      </c>
      <c r="BI13" s="64">
        <v>0</v>
      </c>
      <c r="BJ13" s="62">
        <v>1</v>
      </c>
      <c r="BK13" s="63">
        <v>2</v>
      </c>
      <c r="BL13" s="63">
        <v>1</v>
      </c>
      <c r="BM13" s="63">
        <v>0</v>
      </c>
      <c r="BN13" s="64">
        <v>0</v>
      </c>
      <c r="BO13" s="62">
        <v>1</v>
      </c>
      <c r="BP13" s="63">
        <v>2</v>
      </c>
      <c r="BQ13" s="63">
        <v>1</v>
      </c>
      <c r="BR13" s="63">
        <v>0</v>
      </c>
      <c r="BS13" s="64">
        <v>0</v>
      </c>
      <c r="BT13" s="62">
        <v>1</v>
      </c>
      <c r="BU13" s="63">
        <v>0</v>
      </c>
      <c r="BV13" s="63">
        <v>0</v>
      </c>
      <c r="BW13" s="63">
        <v>0</v>
      </c>
      <c r="BX13" s="64">
        <v>0</v>
      </c>
      <c r="BY13" s="62">
        <v>1</v>
      </c>
      <c r="BZ13" s="63">
        <v>0</v>
      </c>
      <c r="CA13" s="63">
        <v>0</v>
      </c>
      <c r="CB13" s="63">
        <v>0</v>
      </c>
      <c r="CC13" s="64">
        <v>0</v>
      </c>
      <c r="CD13" s="62">
        <v>1</v>
      </c>
      <c r="CE13" s="63">
        <v>2</v>
      </c>
      <c r="CF13" s="63">
        <v>1</v>
      </c>
      <c r="CG13" s="63">
        <v>0</v>
      </c>
      <c r="CH13" s="64">
        <v>0</v>
      </c>
      <c r="CI13" s="62">
        <v>1</v>
      </c>
      <c r="CJ13" s="63">
        <v>2</v>
      </c>
      <c r="CK13" s="63">
        <v>1</v>
      </c>
      <c r="CL13" s="63">
        <v>0</v>
      </c>
      <c r="CM13" s="64">
        <v>0</v>
      </c>
      <c r="CN13" s="62">
        <v>1</v>
      </c>
      <c r="CO13" s="63">
        <v>2</v>
      </c>
      <c r="CP13" s="63">
        <v>1</v>
      </c>
      <c r="CQ13" s="63">
        <v>0</v>
      </c>
      <c r="CR13" s="64">
        <v>0</v>
      </c>
      <c r="CS13" s="62">
        <v>1</v>
      </c>
      <c r="CT13" s="63">
        <v>2</v>
      </c>
      <c r="CU13" s="63">
        <v>1</v>
      </c>
      <c r="CV13" s="63">
        <v>0</v>
      </c>
      <c r="CW13" s="64">
        <v>0</v>
      </c>
      <c r="CX13" s="62">
        <v>1</v>
      </c>
      <c r="CY13" s="63">
        <v>2</v>
      </c>
      <c r="CZ13" s="63">
        <v>1</v>
      </c>
      <c r="DA13" s="63">
        <v>0</v>
      </c>
      <c r="DB13" s="64">
        <v>0</v>
      </c>
      <c r="DC13" s="62">
        <v>1</v>
      </c>
      <c r="DD13" s="63">
        <v>0</v>
      </c>
      <c r="DE13" s="63">
        <v>0</v>
      </c>
      <c r="DF13" s="63">
        <v>0</v>
      </c>
      <c r="DG13" s="64">
        <v>0</v>
      </c>
      <c r="DH13" s="62">
        <v>1</v>
      </c>
      <c r="DI13" s="63">
        <v>2</v>
      </c>
      <c r="DJ13" s="63">
        <v>1</v>
      </c>
      <c r="DK13" s="63">
        <v>0</v>
      </c>
      <c r="DL13" s="64">
        <v>0</v>
      </c>
      <c r="DM13" s="62">
        <v>1</v>
      </c>
      <c r="DN13" s="63">
        <v>2</v>
      </c>
      <c r="DO13" s="63">
        <v>1</v>
      </c>
      <c r="DP13" s="63">
        <v>0</v>
      </c>
      <c r="DQ13" s="64">
        <v>0</v>
      </c>
      <c r="DR13" s="62">
        <v>1</v>
      </c>
      <c r="DS13" s="63">
        <v>2</v>
      </c>
      <c r="DT13" s="63">
        <v>1</v>
      </c>
      <c r="DU13" s="63">
        <v>0</v>
      </c>
      <c r="DV13" s="64">
        <v>0</v>
      </c>
      <c r="DW13" s="62">
        <v>1</v>
      </c>
      <c r="DX13" s="63">
        <v>2</v>
      </c>
      <c r="DY13" s="63">
        <v>1</v>
      </c>
      <c r="DZ13" s="63">
        <v>0</v>
      </c>
      <c r="EA13" s="64">
        <v>0</v>
      </c>
      <c r="EB13" s="62">
        <v>1</v>
      </c>
      <c r="EC13" s="63">
        <v>2</v>
      </c>
      <c r="ED13" s="63">
        <v>1</v>
      </c>
      <c r="EE13" s="63">
        <v>0</v>
      </c>
      <c r="EF13" s="64">
        <v>0</v>
      </c>
      <c r="EG13" s="62">
        <v>1</v>
      </c>
      <c r="EH13" s="63">
        <v>0</v>
      </c>
      <c r="EI13" s="63">
        <v>0</v>
      </c>
      <c r="EJ13" s="63">
        <v>0</v>
      </c>
      <c r="EK13" s="64">
        <v>0</v>
      </c>
      <c r="EL13" s="62">
        <v>1</v>
      </c>
      <c r="EM13" s="63">
        <v>0</v>
      </c>
      <c r="EN13" s="63">
        <v>0</v>
      </c>
      <c r="EO13" s="63">
        <v>0</v>
      </c>
      <c r="EP13" s="64">
        <v>0</v>
      </c>
      <c r="EQ13" s="62">
        <v>1</v>
      </c>
      <c r="ER13" s="63">
        <v>0</v>
      </c>
      <c r="ES13" s="63">
        <v>0</v>
      </c>
      <c r="ET13" s="63">
        <v>0</v>
      </c>
      <c r="EU13" s="64">
        <v>0</v>
      </c>
      <c r="EV13" s="62">
        <v>1</v>
      </c>
      <c r="EW13" s="63">
        <v>0</v>
      </c>
      <c r="EX13" s="63">
        <v>0</v>
      </c>
      <c r="EY13" s="63">
        <v>0</v>
      </c>
      <c r="EZ13" s="64">
        <v>0</v>
      </c>
      <c r="FA13" s="62">
        <v>1</v>
      </c>
      <c r="FB13" s="63">
        <v>0</v>
      </c>
      <c r="FC13" s="63">
        <v>0</v>
      </c>
      <c r="FD13" s="63">
        <v>0</v>
      </c>
      <c r="FE13" s="64">
        <v>0</v>
      </c>
      <c r="FF13" s="35">
        <f t="shared" si="4"/>
        <v>0</v>
      </c>
      <c r="FG13" s="48">
        <f t="shared" si="5"/>
        <v>30</v>
      </c>
      <c r="FH13" s="37">
        <f t="shared" si="6"/>
        <v>30</v>
      </c>
      <c r="FI13" s="37">
        <f t="shared" si="0"/>
        <v>44</v>
      </c>
      <c r="FJ13" s="37">
        <f t="shared" si="1"/>
        <v>22</v>
      </c>
      <c r="FK13" s="37">
        <f t="shared" si="2"/>
        <v>0</v>
      </c>
      <c r="FL13" s="37">
        <f t="shared" si="3"/>
        <v>0</v>
      </c>
      <c r="FM13" s="49"/>
      <c r="FN13" s="50"/>
      <c r="FO13" s="51"/>
    </row>
    <row r="14" spans="1:173" ht="15.75" thickBot="1" x14ac:dyDescent="0.3">
      <c r="A14" s="88" t="s">
        <v>13</v>
      </c>
      <c r="B14" s="113">
        <v>10</v>
      </c>
      <c r="C14" s="86" t="s">
        <v>27</v>
      </c>
      <c r="D14" s="87">
        <v>31614799</v>
      </c>
      <c r="E14" s="83">
        <v>43617</v>
      </c>
      <c r="F14" s="84" t="s">
        <v>15</v>
      </c>
      <c r="G14" s="75">
        <v>1</v>
      </c>
      <c r="H14" s="76">
        <v>0</v>
      </c>
      <c r="I14" s="76">
        <v>0</v>
      </c>
      <c r="J14" s="76">
        <v>0</v>
      </c>
      <c r="K14" s="77">
        <v>0</v>
      </c>
      <c r="L14" s="75">
        <v>1</v>
      </c>
      <c r="M14" s="76">
        <v>0</v>
      </c>
      <c r="N14" s="76">
        <v>0</v>
      </c>
      <c r="O14" s="76">
        <v>0</v>
      </c>
      <c r="P14" s="77">
        <v>0</v>
      </c>
      <c r="Q14" s="75">
        <v>1</v>
      </c>
      <c r="R14" s="76">
        <v>0</v>
      </c>
      <c r="S14" s="76">
        <v>0</v>
      </c>
      <c r="T14" s="76">
        <v>0</v>
      </c>
      <c r="U14" s="77">
        <v>0</v>
      </c>
      <c r="V14" s="75">
        <v>1</v>
      </c>
      <c r="W14" s="76">
        <v>0</v>
      </c>
      <c r="X14" s="76">
        <v>0</v>
      </c>
      <c r="Y14" s="76">
        <v>0</v>
      </c>
      <c r="Z14" s="77">
        <v>0</v>
      </c>
      <c r="AA14" s="75">
        <v>1</v>
      </c>
      <c r="AB14" s="76">
        <v>0</v>
      </c>
      <c r="AC14" s="76">
        <v>0</v>
      </c>
      <c r="AD14" s="76">
        <v>0</v>
      </c>
      <c r="AE14" s="77">
        <v>0</v>
      </c>
      <c r="AF14" s="75">
        <v>1</v>
      </c>
      <c r="AG14" s="76">
        <v>0</v>
      </c>
      <c r="AH14" s="76">
        <v>0</v>
      </c>
      <c r="AI14" s="76">
        <v>0</v>
      </c>
      <c r="AJ14" s="77">
        <v>0</v>
      </c>
      <c r="AK14" s="75">
        <v>1</v>
      </c>
      <c r="AL14" s="76">
        <v>0</v>
      </c>
      <c r="AM14" s="76">
        <v>0</v>
      </c>
      <c r="AN14" s="76">
        <v>0</v>
      </c>
      <c r="AO14" s="77">
        <v>0</v>
      </c>
      <c r="AP14" s="75">
        <v>1</v>
      </c>
      <c r="AQ14" s="76">
        <v>0</v>
      </c>
      <c r="AR14" s="76">
        <v>0</v>
      </c>
      <c r="AS14" s="76">
        <v>0</v>
      </c>
      <c r="AT14" s="77">
        <v>0</v>
      </c>
      <c r="AU14" s="75">
        <v>1</v>
      </c>
      <c r="AV14" s="76">
        <v>0</v>
      </c>
      <c r="AW14" s="76">
        <v>0</v>
      </c>
      <c r="AX14" s="76">
        <v>0</v>
      </c>
      <c r="AY14" s="77">
        <v>0</v>
      </c>
      <c r="AZ14" s="75">
        <v>1</v>
      </c>
      <c r="BA14" s="76">
        <v>0</v>
      </c>
      <c r="BB14" s="76">
        <v>0</v>
      </c>
      <c r="BC14" s="76">
        <v>0</v>
      </c>
      <c r="BD14" s="77">
        <v>0</v>
      </c>
      <c r="BE14" s="75">
        <v>1</v>
      </c>
      <c r="BF14" s="76">
        <v>0</v>
      </c>
      <c r="BG14" s="76">
        <v>0</v>
      </c>
      <c r="BH14" s="76">
        <v>0</v>
      </c>
      <c r="BI14" s="77">
        <v>0</v>
      </c>
      <c r="BJ14" s="75">
        <v>1</v>
      </c>
      <c r="BK14" s="76">
        <v>0</v>
      </c>
      <c r="BL14" s="76">
        <v>0</v>
      </c>
      <c r="BM14" s="76">
        <v>0</v>
      </c>
      <c r="BN14" s="77">
        <v>0</v>
      </c>
      <c r="BO14" s="75">
        <v>1</v>
      </c>
      <c r="BP14" s="76">
        <v>0</v>
      </c>
      <c r="BQ14" s="76">
        <v>0</v>
      </c>
      <c r="BR14" s="76">
        <v>0</v>
      </c>
      <c r="BS14" s="77">
        <v>0</v>
      </c>
      <c r="BT14" s="75">
        <v>1</v>
      </c>
      <c r="BU14" s="76">
        <v>0</v>
      </c>
      <c r="BV14" s="76">
        <v>0</v>
      </c>
      <c r="BW14" s="76">
        <v>0</v>
      </c>
      <c r="BX14" s="77">
        <v>0</v>
      </c>
      <c r="BY14" s="75">
        <v>1</v>
      </c>
      <c r="BZ14" s="76">
        <v>2</v>
      </c>
      <c r="CA14" s="76">
        <v>1</v>
      </c>
      <c r="CB14" s="76">
        <v>0</v>
      </c>
      <c r="CC14" s="77">
        <v>5</v>
      </c>
      <c r="CD14" s="75">
        <v>1</v>
      </c>
      <c r="CE14" s="76">
        <v>2</v>
      </c>
      <c r="CF14" s="76">
        <v>1</v>
      </c>
      <c r="CG14" s="76">
        <v>0</v>
      </c>
      <c r="CH14" s="77">
        <v>5</v>
      </c>
      <c r="CI14" s="75">
        <v>1</v>
      </c>
      <c r="CJ14" s="76">
        <v>2</v>
      </c>
      <c r="CK14" s="76">
        <v>1</v>
      </c>
      <c r="CL14" s="76">
        <v>0</v>
      </c>
      <c r="CM14" s="77">
        <v>5</v>
      </c>
      <c r="CN14" s="75">
        <v>1</v>
      </c>
      <c r="CO14" s="76">
        <v>2</v>
      </c>
      <c r="CP14" s="76">
        <v>1</v>
      </c>
      <c r="CQ14" s="76">
        <v>0</v>
      </c>
      <c r="CR14" s="77">
        <v>5</v>
      </c>
      <c r="CS14" s="75">
        <v>1</v>
      </c>
      <c r="CT14" s="76">
        <v>2</v>
      </c>
      <c r="CU14" s="76">
        <v>1</v>
      </c>
      <c r="CV14" s="76">
        <v>0</v>
      </c>
      <c r="CW14" s="77">
        <v>5</v>
      </c>
      <c r="CX14" s="75">
        <v>1</v>
      </c>
      <c r="CY14" s="76">
        <v>2</v>
      </c>
      <c r="CZ14" s="76">
        <v>2</v>
      </c>
      <c r="DA14" s="76">
        <v>0</v>
      </c>
      <c r="DB14" s="77">
        <v>0</v>
      </c>
      <c r="DC14" s="75">
        <v>1</v>
      </c>
      <c r="DD14" s="76">
        <v>0</v>
      </c>
      <c r="DE14" s="76">
        <v>0</v>
      </c>
      <c r="DF14" s="76">
        <v>0</v>
      </c>
      <c r="DG14" s="77">
        <v>0</v>
      </c>
      <c r="DH14" s="75">
        <v>1</v>
      </c>
      <c r="DI14" s="76">
        <v>0</v>
      </c>
      <c r="DJ14" s="76">
        <v>0</v>
      </c>
      <c r="DK14" s="76">
        <v>0</v>
      </c>
      <c r="DL14" s="77">
        <v>0</v>
      </c>
      <c r="DM14" s="75">
        <v>1</v>
      </c>
      <c r="DN14" s="76">
        <v>0</v>
      </c>
      <c r="DO14" s="76">
        <v>0</v>
      </c>
      <c r="DP14" s="76">
        <v>0</v>
      </c>
      <c r="DQ14" s="77">
        <v>0</v>
      </c>
      <c r="DR14" s="75">
        <v>1</v>
      </c>
      <c r="DS14" s="76">
        <v>0</v>
      </c>
      <c r="DT14" s="76">
        <v>0</v>
      </c>
      <c r="DU14" s="76">
        <v>0</v>
      </c>
      <c r="DV14" s="77">
        <v>0</v>
      </c>
      <c r="DW14" s="75">
        <v>1</v>
      </c>
      <c r="DX14" s="76">
        <v>0</v>
      </c>
      <c r="DY14" s="76">
        <v>0</v>
      </c>
      <c r="DZ14" s="76">
        <v>0</v>
      </c>
      <c r="EA14" s="77">
        <v>0</v>
      </c>
      <c r="EB14" s="75">
        <v>1</v>
      </c>
      <c r="EC14" s="76">
        <v>0</v>
      </c>
      <c r="ED14" s="76">
        <v>0</v>
      </c>
      <c r="EE14" s="76">
        <v>0</v>
      </c>
      <c r="EF14" s="77">
        <v>0</v>
      </c>
      <c r="EG14" s="75">
        <v>1</v>
      </c>
      <c r="EH14" s="76">
        <v>0</v>
      </c>
      <c r="EI14" s="76">
        <v>0</v>
      </c>
      <c r="EJ14" s="76">
        <v>0</v>
      </c>
      <c r="EK14" s="77">
        <v>0</v>
      </c>
      <c r="EL14" s="75">
        <v>1</v>
      </c>
      <c r="EM14" s="76">
        <v>0</v>
      </c>
      <c r="EN14" s="76">
        <v>0</v>
      </c>
      <c r="EO14" s="76">
        <v>0</v>
      </c>
      <c r="EP14" s="77">
        <v>0</v>
      </c>
      <c r="EQ14" s="75">
        <v>1</v>
      </c>
      <c r="ER14" s="76">
        <v>2</v>
      </c>
      <c r="ES14" s="76">
        <v>1</v>
      </c>
      <c r="ET14" s="76">
        <v>0</v>
      </c>
      <c r="EU14" s="77">
        <v>0</v>
      </c>
      <c r="EV14" s="75">
        <v>1</v>
      </c>
      <c r="EW14" s="76">
        <v>2</v>
      </c>
      <c r="EX14" s="76">
        <v>0</v>
      </c>
      <c r="EY14" s="76">
        <v>0</v>
      </c>
      <c r="EZ14" s="77">
        <v>0</v>
      </c>
      <c r="FA14" s="75">
        <v>1</v>
      </c>
      <c r="FB14" s="76">
        <v>0</v>
      </c>
      <c r="FC14" s="76">
        <v>0</v>
      </c>
      <c r="FD14" s="76">
        <v>0</v>
      </c>
      <c r="FE14" s="77">
        <v>0</v>
      </c>
      <c r="FF14" s="89">
        <f t="shared" si="4"/>
        <v>0</v>
      </c>
      <c r="FG14" s="90">
        <f>AK14+AP14+AU14+AZ14+BE14+BJ14+BO14+BT14+BY14+CD14+CI14+CN14+CS14+CX14+DC14+DH14+DM14+DR14+DW14+EB14+EG14+EL14+EQ14+FA14+FK1</f>
        <v>30</v>
      </c>
      <c r="FH14" s="90">
        <f t="shared" si="6"/>
        <v>30</v>
      </c>
      <c r="FI14" s="90">
        <f t="shared" si="0"/>
        <v>14</v>
      </c>
      <c r="FJ14" s="90">
        <f t="shared" si="1"/>
        <v>8</v>
      </c>
      <c r="FK14" s="90">
        <f t="shared" si="2"/>
        <v>0</v>
      </c>
      <c r="FL14" s="90">
        <f t="shared" si="3"/>
        <v>25</v>
      </c>
      <c r="FM14" s="49"/>
      <c r="FN14" s="50"/>
      <c r="FO14" s="51"/>
    </row>
    <row r="15" spans="1:173" ht="15.75" thickBot="1" x14ac:dyDescent="0.3">
      <c r="A15" s="41" t="s">
        <v>28</v>
      </c>
      <c r="B15" s="42">
        <v>11</v>
      </c>
      <c r="C15" s="52" t="s">
        <v>29</v>
      </c>
      <c r="D15" s="53">
        <v>60228338</v>
      </c>
      <c r="E15" s="45">
        <v>43617</v>
      </c>
      <c r="F15" s="46" t="s">
        <v>15</v>
      </c>
      <c r="G15" s="62">
        <v>1</v>
      </c>
      <c r="H15" s="63">
        <v>0</v>
      </c>
      <c r="I15" s="63">
        <v>0</v>
      </c>
      <c r="J15" s="63">
        <v>0</v>
      </c>
      <c r="K15" s="64">
        <v>0</v>
      </c>
      <c r="L15" s="62">
        <v>1</v>
      </c>
      <c r="M15" s="63">
        <v>0</v>
      </c>
      <c r="N15" s="63">
        <v>0</v>
      </c>
      <c r="O15" s="63">
        <v>0</v>
      </c>
      <c r="P15" s="64">
        <v>0</v>
      </c>
      <c r="Q15" s="62">
        <v>1</v>
      </c>
      <c r="R15" s="63">
        <v>0</v>
      </c>
      <c r="S15" s="63">
        <v>0</v>
      </c>
      <c r="T15" s="63">
        <v>0</v>
      </c>
      <c r="U15" s="64">
        <v>0</v>
      </c>
      <c r="V15" s="62">
        <v>1</v>
      </c>
      <c r="W15" s="63">
        <v>0</v>
      </c>
      <c r="X15" s="63">
        <v>0</v>
      </c>
      <c r="Y15" s="63">
        <v>0</v>
      </c>
      <c r="Z15" s="64">
        <v>0</v>
      </c>
      <c r="AA15" s="62">
        <v>1</v>
      </c>
      <c r="AB15" s="63">
        <v>0</v>
      </c>
      <c r="AC15" s="63">
        <v>0</v>
      </c>
      <c r="AD15" s="63">
        <v>0</v>
      </c>
      <c r="AE15" s="64">
        <v>0</v>
      </c>
      <c r="AF15" s="62">
        <v>1</v>
      </c>
      <c r="AG15" s="63">
        <v>0</v>
      </c>
      <c r="AH15" s="63">
        <v>0</v>
      </c>
      <c r="AI15" s="63">
        <v>0</v>
      </c>
      <c r="AJ15" s="64">
        <v>0</v>
      </c>
      <c r="AK15" s="62">
        <v>1</v>
      </c>
      <c r="AL15" s="63">
        <v>0</v>
      </c>
      <c r="AM15" s="63">
        <v>0</v>
      </c>
      <c r="AN15" s="63">
        <v>0</v>
      </c>
      <c r="AO15" s="64">
        <v>0</v>
      </c>
      <c r="AP15" s="62">
        <v>1</v>
      </c>
      <c r="AQ15" s="63">
        <v>0</v>
      </c>
      <c r="AR15" s="63">
        <v>0</v>
      </c>
      <c r="AS15" s="63">
        <v>0</v>
      </c>
      <c r="AT15" s="64">
        <v>0</v>
      </c>
      <c r="AU15" s="62">
        <v>1</v>
      </c>
      <c r="AV15" s="63">
        <v>0</v>
      </c>
      <c r="AW15" s="63">
        <v>0</v>
      </c>
      <c r="AX15" s="63">
        <v>0</v>
      </c>
      <c r="AY15" s="64">
        <v>0</v>
      </c>
      <c r="AZ15" s="62">
        <v>1</v>
      </c>
      <c r="BA15" s="63">
        <v>0</v>
      </c>
      <c r="BB15" s="63">
        <v>0</v>
      </c>
      <c r="BC15" s="63">
        <v>0</v>
      </c>
      <c r="BD15" s="64">
        <v>0</v>
      </c>
      <c r="BE15" s="62">
        <v>1</v>
      </c>
      <c r="BF15" s="63">
        <v>0</v>
      </c>
      <c r="BG15" s="63">
        <v>0</v>
      </c>
      <c r="BH15" s="63">
        <v>0</v>
      </c>
      <c r="BI15" s="64">
        <v>0</v>
      </c>
      <c r="BJ15" s="62">
        <v>1</v>
      </c>
      <c r="BK15" s="63">
        <v>0</v>
      </c>
      <c r="BL15" s="63">
        <v>0</v>
      </c>
      <c r="BM15" s="63">
        <v>0</v>
      </c>
      <c r="BN15" s="64">
        <v>0</v>
      </c>
      <c r="BO15" s="62">
        <v>1</v>
      </c>
      <c r="BP15" s="63">
        <v>0</v>
      </c>
      <c r="BQ15" s="63">
        <v>0</v>
      </c>
      <c r="BR15" s="63">
        <v>0</v>
      </c>
      <c r="BS15" s="64">
        <v>0</v>
      </c>
      <c r="BT15" s="62">
        <v>1</v>
      </c>
      <c r="BU15" s="63">
        <v>0</v>
      </c>
      <c r="BV15" s="63">
        <v>0</v>
      </c>
      <c r="BW15" s="63">
        <v>0</v>
      </c>
      <c r="BX15" s="64">
        <v>0</v>
      </c>
      <c r="BY15" s="62">
        <v>1</v>
      </c>
      <c r="BZ15" s="63">
        <v>0</v>
      </c>
      <c r="CA15" s="63">
        <v>0</v>
      </c>
      <c r="CB15" s="63">
        <v>0</v>
      </c>
      <c r="CC15" s="64">
        <v>0</v>
      </c>
      <c r="CD15" s="62">
        <v>1</v>
      </c>
      <c r="CE15" s="63">
        <v>0</v>
      </c>
      <c r="CF15" s="63">
        <v>0</v>
      </c>
      <c r="CG15" s="63">
        <v>0</v>
      </c>
      <c r="CH15" s="64">
        <v>0</v>
      </c>
      <c r="CI15" s="62">
        <v>1</v>
      </c>
      <c r="CJ15" s="63">
        <v>0</v>
      </c>
      <c r="CK15" s="63">
        <v>0</v>
      </c>
      <c r="CL15" s="63">
        <v>0</v>
      </c>
      <c r="CM15" s="64">
        <v>0</v>
      </c>
      <c r="CN15" s="62">
        <v>1</v>
      </c>
      <c r="CO15" s="63">
        <v>0</v>
      </c>
      <c r="CP15" s="63">
        <v>0</v>
      </c>
      <c r="CQ15" s="63">
        <v>0</v>
      </c>
      <c r="CR15" s="64">
        <v>0</v>
      </c>
      <c r="CS15" s="62">
        <v>1</v>
      </c>
      <c r="CT15" s="63">
        <v>0</v>
      </c>
      <c r="CU15" s="63">
        <v>0</v>
      </c>
      <c r="CV15" s="63">
        <v>0</v>
      </c>
      <c r="CW15" s="64">
        <v>0</v>
      </c>
      <c r="CX15" s="62">
        <v>1</v>
      </c>
      <c r="CY15" s="63">
        <v>0</v>
      </c>
      <c r="CZ15" s="63">
        <v>0</v>
      </c>
      <c r="DA15" s="63">
        <v>0</v>
      </c>
      <c r="DB15" s="64">
        <v>0</v>
      </c>
      <c r="DC15" s="62">
        <v>1</v>
      </c>
      <c r="DD15" s="63">
        <v>0</v>
      </c>
      <c r="DE15" s="63">
        <v>0</v>
      </c>
      <c r="DF15" s="63">
        <v>0</v>
      </c>
      <c r="DG15" s="64">
        <v>0</v>
      </c>
      <c r="DH15" s="62">
        <v>1</v>
      </c>
      <c r="DI15" s="63">
        <v>0</v>
      </c>
      <c r="DJ15" s="63">
        <v>0</v>
      </c>
      <c r="DK15" s="63">
        <v>0</v>
      </c>
      <c r="DL15" s="64">
        <v>0</v>
      </c>
      <c r="DM15" s="62">
        <v>1</v>
      </c>
      <c r="DN15" s="63">
        <v>0</v>
      </c>
      <c r="DO15" s="63">
        <v>0</v>
      </c>
      <c r="DP15" s="63">
        <v>0</v>
      </c>
      <c r="DQ15" s="64">
        <v>0</v>
      </c>
      <c r="DR15" s="62">
        <v>1</v>
      </c>
      <c r="DS15" s="63">
        <v>0</v>
      </c>
      <c r="DT15" s="63">
        <v>0</v>
      </c>
      <c r="DU15" s="63">
        <v>0</v>
      </c>
      <c r="DV15" s="64">
        <v>0</v>
      </c>
      <c r="DW15" s="62">
        <v>1</v>
      </c>
      <c r="DX15" s="63">
        <v>0</v>
      </c>
      <c r="DY15" s="63">
        <v>0</v>
      </c>
      <c r="DZ15" s="63">
        <v>0</v>
      </c>
      <c r="EA15" s="64">
        <v>0</v>
      </c>
      <c r="EB15" s="62">
        <v>1</v>
      </c>
      <c r="EC15" s="63">
        <v>0</v>
      </c>
      <c r="ED15" s="63">
        <v>0</v>
      </c>
      <c r="EE15" s="63">
        <v>0</v>
      </c>
      <c r="EF15" s="64">
        <v>0</v>
      </c>
      <c r="EG15" s="62">
        <v>1</v>
      </c>
      <c r="EH15" s="63">
        <v>0</v>
      </c>
      <c r="EI15" s="63">
        <v>0</v>
      </c>
      <c r="EJ15" s="63">
        <v>0</v>
      </c>
      <c r="EK15" s="64">
        <v>0</v>
      </c>
      <c r="EL15" s="62">
        <v>1</v>
      </c>
      <c r="EM15" s="63">
        <v>0</v>
      </c>
      <c r="EN15" s="63">
        <v>0</v>
      </c>
      <c r="EO15" s="63">
        <v>0</v>
      </c>
      <c r="EP15" s="64">
        <v>0</v>
      </c>
      <c r="EQ15" s="62">
        <v>1</v>
      </c>
      <c r="ER15" s="63">
        <v>0</v>
      </c>
      <c r="ES15" s="63">
        <v>0</v>
      </c>
      <c r="ET15" s="63">
        <v>0</v>
      </c>
      <c r="EU15" s="64">
        <v>0</v>
      </c>
      <c r="EV15" s="62">
        <v>1</v>
      </c>
      <c r="EW15" s="63">
        <v>0</v>
      </c>
      <c r="EX15" s="63">
        <v>0</v>
      </c>
      <c r="EY15" s="63">
        <v>0</v>
      </c>
      <c r="EZ15" s="64">
        <v>0</v>
      </c>
      <c r="FA15" s="62">
        <v>1</v>
      </c>
      <c r="FB15" s="63">
        <v>0</v>
      </c>
      <c r="FC15" s="63">
        <v>0</v>
      </c>
      <c r="FD15" s="63">
        <v>0</v>
      </c>
      <c r="FE15" s="64">
        <v>0</v>
      </c>
      <c r="FF15" s="35">
        <f t="shared" si="4"/>
        <v>0</v>
      </c>
      <c r="FG15" s="48">
        <f t="shared" si="5"/>
        <v>30</v>
      </c>
      <c r="FH15" s="37">
        <f t="shared" si="6"/>
        <v>30</v>
      </c>
      <c r="FI15" s="37">
        <f t="shared" si="0"/>
        <v>0</v>
      </c>
      <c r="FJ15" s="37">
        <f t="shared" si="1"/>
        <v>0</v>
      </c>
      <c r="FK15" s="37">
        <f t="shared" si="2"/>
        <v>0</v>
      </c>
      <c r="FL15" s="37">
        <f t="shared" si="3"/>
        <v>0</v>
      </c>
      <c r="FM15" s="49"/>
      <c r="FN15" s="50"/>
      <c r="FO15" s="51"/>
    </row>
    <row r="16" spans="1:173" ht="15.75" thickBot="1" x14ac:dyDescent="0.3">
      <c r="A16" s="41" t="s">
        <v>13</v>
      </c>
      <c r="B16" s="42">
        <v>12</v>
      </c>
      <c r="C16" s="52" t="s">
        <v>30</v>
      </c>
      <c r="D16" s="53">
        <v>70747872</v>
      </c>
      <c r="E16" s="45">
        <v>43831</v>
      </c>
      <c r="F16" s="46" t="s">
        <v>15</v>
      </c>
      <c r="G16" s="62">
        <v>1</v>
      </c>
      <c r="H16" s="63">
        <v>0</v>
      </c>
      <c r="I16" s="63">
        <v>0</v>
      </c>
      <c r="J16" s="63">
        <v>0</v>
      </c>
      <c r="K16" s="64">
        <v>0</v>
      </c>
      <c r="L16" s="62">
        <v>1</v>
      </c>
      <c r="M16" s="63">
        <v>2</v>
      </c>
      <c r="N16" s="63">
        <v>1</v>
      </c>
      <c r="O16" s="63">
        <v>0</v>
      </c>
      <c r="P16" s="64">
        <v>0</v>
      </c>
      <c r="Q16" s="62">
        <v>1</v>
      </c>
      <c r="R16" s="63">
        <v>2</v>
      </c>
      <c r="S16" s="63">
        <v>1</v>
      </c>
      <c r="T16" s="63">
        <v>0</v>
      </c>
      <c r="U16" s="64">
        <v>0</v>
      </c>
      <c r="V16" s="62">
        <v>1</v>
      </c>
      <c r="W16" s="63">
        <v>2</v>
      </c>
      <c r="X16" s="63">
        <v>1</v>
      </c>
      <c r="Y16" s="63">
        <v>0</v>
      </c>
      <c r="Z16" s="64">
        <v>0</v>
      </c>
      <c r="AA16" s="62">
        <v>1</v>
      </c>
      <c r="AB16" s="63">
        <v>0</v>
      </c>
      <c r="AC16" s="63">
        <v>0</v>
      </c>
      <c r="AD16" s="63">
        <v>0</v>
      </c>
      <c r="AE16" s="64">
        <v>0</v>
      </c>
      <c r="AF16" s="62">
        <v>1</v>
      </c>
      <c r="AG16" s="63">
        <v>0</v>
      </c>
      <c r="AH16" s="63">
        <v>0</v>
      </c>
      <c r="AI16" s="63">
        <v>0</v>
      </c>
      <c r="AJ16" s="64">
        <v>0</v>
      </c>
      <c r="AK16" s="62">
        <v>1</v>
      </c>
      <c r="AL16" s="63">
        <v>0</v>
      </c>
      <c r="AM16" s="63">
        <v>0</v>
      </c>
      <c r="AN16" s="63">
        <v>0</v>
      </c>
      <c r="AO16" s="64">
        <v>0</v>
      </c>
      <c r="AP16" s="62">
        <v>1</v>
      </c>
      <c r="AQ16" s="63">
        <v>0</v>
      </c>
      <c r="AR16" s="63">
        <v>0</v>
      </c>
      <c r="AS16" s="63">
        <v>0</v>
      </c>
      <c r="AT16" s="64">
        <v>0</v>
      </c>
      <c r="AU16" s="62">
        <v>1</v>
      </c>
      <c r="AV16" s="63">
        <v>0</v>
      </c>
      <c r="AW16" s="63">
        <v>0</v>
      </c>
      <c r="AX16" s="63">
        <v>0</v>
      </c>
      <c r="AY16" s="64">
        <v>0</v>
      </c>
      <c r="AZ16" s="62">
        <v>1</v>
      </c>
      <c r="BA16" s="63">
        <v>0</v>
      </c>
      <c r="BB16" s="63">
        <v>0</v>
      </c>
      <c r="BC16" s="63">
        <v>0</v>
      </c>
      <c r="BD16" s="64">
        <v>0</v>
      </c>
      <c r="BE16" s="62">
        <v>1</v>
      </c>
      <c r="BF16" s="63">
        <v>0</v>
      </c>
      <c r="BG16" s="63">
        <v>0</v>
      </c>
      <c r="BH16" s="63">
        <v>0</v>
      </c>
      <c r="BI16" s="64">
        <v>0</v>
      </c>
      <c r="BJ16" s="62">
        <v>1</v>
      </c>
      <c r="BK16" s="63">
        <v>2</v>
      </c>
      <c r="BL16" s="63">
        <v>1</v>
      </c>
      <c r="BM16" s="63">
        <v>0</v>
      </c>
      <c r="BN16" s="64">
        <v>0</v>
      </c>
      <c r="BO16" s="62">
        <v>1</v>
      </c>
      <c r="BP16" s="63">
        <v>2</v>
      </c>
      <c r="BQ16" s="63">
        <v>1</v>
      </c>
      <c r="BR16" s="63">
        <v>0</v>
      </c>
      <c r="BS16" s="64">
        <v>0</v>
      </c>
      <c r="BT16" s="62">
        <v>1</v>
      </c>
      <c r="BU16" s="63">
        <v>0</v>
      </c>
      <c r="BV16" s="63">
        <v>0</v>
      </c>
      <c r="BW16" s="63">
        <v>0</v>
      </c>
      <c r="BX16" s="64">
        <v>0</v>
      </c>
      <c r="BY16" s="62">
        <v>1</v>
      </c>
      <c r="BZ16" s="63">
        <v>0</v>
      </c>
      <c r="CA16" s="63">
        <v>0</v>
      </c>
      <c r="CB16" s="63">
        <v>0</v>
      </c>
      <c r="CC16" s="64">
        <v>0</v>
      </c>
      <c r="CD16" s="62">
        <v>1</v>
      </c>
      <c r="CE16" s="63">
        <v>0</v>
      </c>
      <c r="CF16" s="63">
        <v>0</v>
      </c>
      <c r="CG16" s="63">
        <v>0</v>
      </c>
      <c r="CH16" s="64">
        <v>0</v>
      </c>
      <c r="CI16" s="62">
        <v>1</v>
      </c>
      <c r="CJ16" s="63">
        <v>0</v>
      </c>
      <c r="CK16" s="63">
        <v>0</v>
      </c>
      <c r="CL16" s="63">
        <v>0</v>
      </c>
      <c r="CM16" s="64">
        <v>0</v>
      </c>
      <c r="CN16" s="62">
        <v>1</v>
      </c>
      <c r="CO16" s="63">
        <v>0</v>
      </c>
      <c r="CP16" s="63">
        <v>0</v>
      </c>
      <c r="CQ16" s="63">
        <v>0</v>
      </c>
      <c r="CR16" s="64">
        <v>0</v>
      </c>
      <c r="CS16" s="62">
        <v>1</v>
      </c>
      <c r="CT16" s="63">
        <v>0</v>
      </c>
      <c r="CU16" s="63">
        <v>0</v>
      </c>
      <c r="CV16" s="63">
        <v>0</v>
      </c>
      <c r="CW16" s="64">
        <v>0</v>
      </c>
      <c r="CX16" s="62">
        <v>1</v>
      </c>
      <c r="CY16" s="63">
        <v>0</v>
      </c>
      <c r="CZ16" s="63">
        <v>0</v>
      </c>
      <c r="DA16" s="63">
        <v>0</v>
      </c>
      <c r="DB16" s="64">
        <v>0</v>
      </c>
      <c r="DC16" s="62">
        <v>1</v>
      </c>
      <c r="DD16" s="63">
        <v>0</v>
      </c>
      <c r="DE16" s="63">
        <v>0</v>
      </c>
      <c r="DF16" s="63">
        <v>0</v>
      </c>
      <c r="DG16" s="64">
        <v>0</v>
      </c>
      <c r="DH16" s="62">
        <v>1</v>
      </c>
      <c r="DI16" s="63">
        <v>0</v>
      </c>
      <c r="DJ16" s="63">
        <v>0</v>
      </c>
      <c r="DK16" s="63">
        <v>0</v>
      </c>
      <c r="DL16" s="64">
        <v>0</v>
      </c>
      <c r="DM16" s="62">
        <v>1</v>
      </c>
      <c r="DN16" s="63">
        <v>0</v>
      </c>
      <c r="DO16" s="63">
        <v>0</v>
      </c>
      <c r="DP16" s="63">
        <v>0</v>
      </c>
      <c r="DQ16" s="64">
        <v>0</v>
      </c>
      <c r="DR16" s="62">
        <v>1</v>
      </c>
      <c r="DS16" s="63">
        <v>0</v>
      </c>
      <c r="DT16" s="63">
        <v>0</v>
      </c>
      <c r="DU16" s="63">
        <v>0</v>
      </c>
      <c r="DV16" s="64">
        <v>0</v>
      </c>
      <c r="DW16" s="62">
        <v>1</v>
      </c>
      <c r="DX16" s="63">
        <v>2</v>
      </c>
      <c r="DY16" s="63">
        <v>2</v>
      </c>
      <c r="DZ16" s="63">
        <v>0</v>
      </c>
      <c r="EA16" s="64">
        <v>0</v>
      </c>
      <c r="EB16" s="62">
        <v>1</v>
      </c>
      <c r="EC16" s="63">
        <v>0</v>
      </c>
      <c r="ED16" s="63">
        <v>0</v>
      </c>
      <c r="EE16" s="63">
        <v>0</v>
      </c>
      <c r="EF16" s="64">
        <v>0</v>
      </c>
      <c r="EG16" s="62">
        <v>1</v>
      </c>
      <c r="EH16" s="63">
        <v>0</v>
      </c>
      <c r="EI16" s="63">
        <v>0</v>
      </c>
      <c r="EJ16" s="63">
        <v>0</v>
      </c>
      <c r="EK16" s="64">
        <v>0</v>
      </c>
      <c r="EL16" s="62">
        <v>1</v>
      </c>
      <c r="EM16" s="63">
        <v>0</v>
      </c>
      <c r="EN16" s="63">
        <v>0</v>
      </c>
      <c r="EO16" s="63">
        <v>0</v>
      </c>
      <c r="EP16" s="64">
        <v>0</v>
      </c>
      <c r="EQ16" s="62">
        <v>1</v>
      </c>
      <c r="ER16" s="63">
        <v>2</v>
      </c>
      <c r="ES16" s="63">
        <v>2</v>
      </c>
      <c r="ET16" s="63">
        <v>0</v>
      </c>
      <c r="EU16" s="64">
        <v>0</v>
      </c>
      <c r="EV16" s="62">
        <v>1</v>
      </c>
      <c r="EW16" s="63">
        <v>2</v>
      </c>
      <c r="EX16" s="63">
        <v>2</v>
      </c>
      <c r="EY16" s="63">
        <v>0</v>
      </c>
      <c r="EZ16" s="64">
        <v>0</v>
      </c>
      <c r="FA16" s="62">
        <v>1</v>
      </c>
      <c r="FB16" s="63">
        <v>2</v>
      </c>
      <c r="FC16" s="63">
        <v>2</v>
      </c>
      <c r="FD16" s="63">
        <v>0</v>
      </c>
      <c r="FE16" s="64">
        <v>0</v>
      </c>
      <c r="FF16" s="35">
        <f t="shared" si="4"/>
        <v>0</v>
      </c>
      <c r="FG16" s="48">
        <f t="shared" si="5"/>
        <v>30</v>
      </c>
      <c r="FH16" s="37">
        <f t="shared" si="6"/>
        <v>30</v>
      </c>
      <c r="FI16" s="37">
        <f t="shared" si="0"/>
        <v>16</v>
      </c>
      <c r="FJ16" s="37">
        <f t="shared" si="1"/>
        <v>11</v>
      </c>
      <c r="FK16" s="37">
        <f t="shared" si="2"/>
        <v>0</v>
      </c>
      <c r="FL16" s="37">
        <f t="shared" si="3"/>
        <v>0</v>
      </c>
      <c r="FM16" s="49"/>
      <c r="FN16" s="50"/>
      <c r="FO16" s="51"/>
    </row>
    <row r="17" spans="1:173" ht="15.75" thickBot="1" x14ac:dyDescent="0.3">
      <c r="A17" s="41" t="s">
        <v>13</v>
      </c>
      <c r="B17" s="78">
        <v>13</v>
      </c>
      <c r="C17" s="52" t="s">
        <v>31</v>
      </c>
      <c r="D17" s="53">
        <v>46629520</v>
      </c>
      <c r="E17" s="45">
        <v>43617</v>
      </c>
      <c r="F17" s="46" t="s">
        <v>15</v>
      </c>
      <c r="G17" s="62">
        <v>1</v>
      </c>
      <c r="H17" s="63">
        <v>0</v>
      </c>
      <c r="I17" s="63">
        <v>0</v>
      </c>
      <c r="J17" s="63">
        <v>0</v>
      </c>
      <c r="K17" s="64">
        <v>0</v>
      </c>
      <c r="L17" s="62">
        <v>1</v>
      </c>
      <c r="M17" s="63">
        <v>0</v>
      </c>
      <c r="N17" s="63">
        <v>0</v>
      </c>
      <c r="O17" s="63">
        <v>0</v>
      </c>
      <c r="P17" s="64">
        <v>0</v>
      </c>
      <c r="Q17" s="62">
        <v>1</v>
      </c>
      <c r="R17" s="63">
        <v>1</v>
      </c>
      <c r="S17" s="63">
        <v>0</v>
      </c>
      <c r="T17" s="63">
        <v>0</v>
      </c>
      <c r="U17" s="64">
        <v>0</v>
      </c>
      <c r="V17" s="62">
        <v>1</v>
      </c>
      <c r="W17" s="63">
        <v>2</v>
      </c>
      <c r="X17" s="63">
        <v>1</v>
      </c>
      <c r="Y17" s="63">
        <v>0</v>
      </c>
      <c r="Z17" s="64">
        <v>0</v>
      </c>
      <c r="AA17" s="62">
        <v>1</v>
      </c>
      <c r="AB17" s="63">
        <v>2</v>
      </c>
      <c r="AC17" s="63">
        <v>1</v>
      </c>
      <c r="AD17" s="63">
        <v>0</v>
      </c>
      <c r="AE17" s="64">
        <v>0</v>
      </c>
      <c r="AF17" s="62">
        <v>1</v>
      </c>
      <c r="AG17" s="63">
        <v>2</v>
      </c>
      <c r="AH17" s="63">
        <v>1</v>
      </c>
      <c r="AI17" s="63">
        <v>0</v>
      </c>
      <c r="AJ17" s="64">
        <v>0</v>
      </c>
      <c r="AK17" s="62">
        <v>1</v>
      </c>
      <c r="AL17" s="63">
        <v>0</v>
      </c>
      <c r="AM17" s="63">
        <v>0</v>
      </c>
      <c r="AN17" s="63">
        <v>0</v>
      </c>
      <c r="AO17" s="64">
        <v>0</v>
      </c>
      <c r="AP17" s="62">
        <v>1</v>
      </c>
      <c r="AQ17" s="63">
        <v>2</v>
      </c>
      <c r="AR17" s="63">
        <v>1</v>
      </c>
      <c r="AS17" s="63">
        <v>0</v>
      </c>
      <c r="AT17" s="64">
        <v>0</v>
      </c>
      <c r="AU17" s="62">
        <v>1</v>
      </c>
      <c r="AV17" s="63">
        <v>2</v>
      </c>
      <c r="AW17" s="63">
        <v>1</v>
      </c>
      <c r="AX17" s="63">
        <v>0</v>
      </c>
      <c r="AY17" s="64">
        <v>0</v>
      </c>
      <c r="AZ17" s="62">
        <v>1</v>
      </c>
      <c r="BA17" s="63">
        <v>2</v>
      </c>
      <c r="BB17" s="63">
        <v>1</v>
      </c>
      <c r="BC17" s="63">
        <v>0</v>
      </c>
      <c r="BD17" s="64">
        <v>0</v>
      </c>
      <c r="BE17" s="62">
        <v>1</v>
      </c>
      <c r="BF17" s="63">
        <v>2</v>
      </c>
      <c r="BG17" s="63">
        <v>1</v>
      </c>
      <c r="BH17" s="63">
        <v>0</v>
      </c>
      <c r="BI17" s="64">
        <v>0</v>
      </c>
      <c r="BJ17" s="62">
        <v>1</v>
      </c>
      <c r="BK17" s="63">
        <v>2</v>
      </c>
      <c r="BL17" s="63">
        <v>1</v>
      </c>
      <c r="BM17" s="63">
        <v>0</v>
      </c>
      <c r="BN17" s="64">
        <v>0</v>
      </c>
      <c r="BO17" s="62">
        <v>1</v>
      </c>
      <c r="BP17" s="63">
        <v>2</v>
      </c>
      <c r="BQ17" s="63">
        <v>1</v>
      </c>
      <c r="BR17" s="63">
        <v>0</v>
      </c>
      <c r="BS17" s="64">
        <v>0</v>
      </c>
      <c r="BT17" s="62">
        <v>1</v>
      </c>
      <c r="BU17" s="63">
        <v>0</v>
      </c>
      <c r="BV17" s="63">
        <v>0</v>
      </c>
      <c r="BW17" s="63">
        <v>0</v>
      </c>
      <c r="BX17" s="64">
        <v>0</v>
      </c>
      <c r="BY17" s="62">
        <v>1</v>
      </c>
      <c r="BZ17" s="63">
        <v>0</v>
      </c>
      <c r="CA17" s="63">
        <v>0</v>
      </c>
      <c r="CB17" s="63">
        <v>0</v>
      </c>
      <c r="CC17" s="64">
        <v>0</v>
      </c>
      <c r="CD17" s="62">
        <v>1</v>
      </c>
      <c r="CE17" s="63">
        <v>2</v>
      </c>
      <c r="CF17" s="63">
        <v>1</v>
      </c>
      <c r="CG17" s="63">
        <v>0</v>
      </c>
      <c r="CH17" s="64">
        <v>0</v>
      </c>
      <c r="CI17" s="62">
        <v>1</v>
      </c>
      <c r="CJ17" s="63">
        <v>2</v>
      </c>
      <c r="CK17" s="63">
        <v>1</v>
      </c>
      <c r="CL17" s="63">
        <v>0</v>
      </c>
      <c r="CM17" s="64">
        <v>0</v>
      </c>
      <c r="CN17" s="62">
        <v>1</v>
      </c>
      <c r="CO17" s="63">
        <v>2</v>
      </c>
      <c r="CP17" s="63">
        <v>1</v>
      </c>
      <c r="CQ17" s="63">
        <v>0</v>
      </c>
      <c r="CR17" s="64">
        <v>0</v>
      </c>
      <c r="CS17" s="62">
        <v>1</v>
      </c>
      <c r="CT17" s="63">
        <v>2</v>
      </c>
      <c r="CU17" s="63">
        <v>1</v>
      </c>
      <c r="CV17" s="63">
        <v>0</v>
      </c>
      <c r="CW17" s="64">
        <v>0</v>
      </c>
      <c r="CX17" s="62">
        <v>1</v>
      </c>
      <c r="CY17" s="63">
        <v>0</v>
      </c>
      <c r="CZ17" s="63">
        <v>0</v>
      </c>
      <c r="DA17" s="63">
        <v>0</v>
      </c>
      <c r="DB17" s="64">
        <v>0</v>
      </c>
      <c r="DC17" s="62">
        <v>1</v>
      </c>
      <c r="DD17" s="63">
        <v>0</v>
      </c>
      <c r="DE17" s="63">
        <v>0</v>
      </c>
      <c r="DF17" s="63">
        <v>0</v>
      </c>
      <c r="DG17" s="64">
        <v>0</v>
      </c>
      <c r="DH17" s="62">
        <v>1</v>
      </c>
      <c r="DI17" s="63">
        <v>2</v>
      </c>
      <c r="DJ17" s="63">
        <v>2</v>
      </c>
      <c r="DK17" s="63">
        <v>0</v>
      </c>
      <c r="DL17" s="64">
        <v>0</v>
      </c>
      <c r="DM17" s="62">
        <v>1</v>
      </c>
      <c r="DN17" s="63">
        <v>2</v>
      </c>
      <c r="DO17" s="63">
        <v>2</v>
      </c>
      <c r="DP17" s="63">
        <v>0</v>
      </c>
      <c r="DQ17" s="64">
        <v>0</v>
      </c>
      <c r="DR17" s="62">
        <v>1</v>
      </c>
      <c r="DS17" s="63">
        <v>2</v>
      </c>
      <c r="DT17" s="63">
        <v>2</v>
      </c>
      <c r="DU17" s="63">
        <v>0</v>
      </c>
      <c r="DV17" s="64">
        <v>0</v>
      </c>
      <c r="DW17" s="62">
        <v>1</v>
      </c>
      <c r="DX17" s="63">
        <v>2</v>
      </c>
      <c r="DY17" s="63">
        <v>2</v>
      </c>
      <c r="DZ17" s="63">
        <v>0</v>
      </c>
      <c r="EA17" s="64">
        <v>0</v>
      </c>
      <c r="EB17" s="62">
        <v>1</v>
      </c>
      <c r="EC17" s="63">
        <v>2</v>
      </c>
      <c r="ED17" s="63">
        <v>2</v>
      </c>
      <c r="EE17" s="63">
        <v>0</v>
      </c>
      <c r="EF17" s="64">
        <v>0</v>
      </c>
      <c r="EG17" s="62">
        <v>1</v>
      </c>
      <c r="EH17" s="63">
        <v>2</v>
      </c>
      <c r="EI17" s="63">
        <v>2</v>
      </c>
      <c r="EJ17" s="63">
        <v>0</v>
      </c>
      <c r="EK17" s="64">
        <v>0</v>
      </c>
      <c r="EL17" s="62">
        <v>1</v>
      </c>
      <c r="EM17" s="63">
        <v>0</v>
      </c>
      <c r="EN17" s="63">
        <v>0</v>
      </c>
      <c r="EO17" s="63">
        <v>0</v>
      </c>
      <c r="EP17" s="64">
        <v>0</v>
      </c>
      <c r="EQ17" s="62">
        <v>1</v>
      </c>
      <c r="ER17" s="63">
        <v>0</v>
      </c>
      <c r="ES17" s="63">
        <v>0</v>
      </c>
      <c r="ET17" s="63">
        <v>0</v>
      </c>
      <c r="EU17" s="64">
        <v>0</v>
      </c>
      <c r="EV17" s="62">
        <v>1</v>
      </c>
      <c r="EW17" s="63">
        <v>2</v>
      </c>
      <c r="EX17" s="63">
        <v>0</v>
      </c>
      <c r="EY17" s="63">
        <v>0</v>
      </c>
      <c r="EZ17" s="64">
        <v>0</v>
      </c>
      <c r="FA17" s="62">
        <v>1</v>
      </c>
      <c r="FB17" s="63">
        <v>2</v>
      </c>
      <c r="FC17" s="63">
        <v>0</v>
      </c>
      <c r="FD17" s="63">
        <v>0</v>
      </c>
      <c r="FE17" s="64">
        <v>0</v>
      </c>
      <c r="FF17" s="35">
        <f t="shared" si="4"/>
        <v>0</v>
      </c>
      <c r="FG17" s="48">
        <f t="shared" si="5"/>
        <v>30</v>
      </c>
      <c r="FH17" s="37">
        <f t="shared" si="6"/>
        <v>30</v>
      </c>
      <c r="FI17" s="37">
        <f t="shared" si="0"/>
        <v>41</v>
      </c>
      <c r="FJ17" s="37">
        <f t="shared" si="1"/>
        <v>25</v>
      </c>
      <c r="FK17" s="37">
        <f t="shared" si="2"/>
        <v>0</v>
      </c>
      <c r="FL17" s="37">
        <f t="shared" si="3"/>
        <v>0</v>
      </c>
      <c r="FM17" s="49"/>
      <c r="FN17" s="50"/>
      <c r="FO17" s="51"/>
    </row>
    <row r="18" spans="1:173" ht="15.75" thickBot="1" x14ac:dyDescent="0.3">
      <c r="A18" s="88" t="s">
        <v>32</v>
      </c>
      <c r="B18" s="81">
        <v>14</v>
      </c>
      <c r="C18" s="85" t="s">
        <v>33</v>
      </c>
      <c r="D18" s="81">
        <v>47841984</v>
      </c>
      <c r="E18" s="83">
        <v>43617</v>
      </c>
      <c r="F18" s="84" t="s">
        <v>15</v>
      </c>
      <c r="G18" s="62">
        <v>1</v>
      </c>
      <c r="H18" s="63">
        <v>2</v>
      </c>
      <c r="I18" s="63">
        <v>2</v>
      </c>
      <c r="J18" s="63">
        <v>0</v>
      </c>
      <c r="K18" s="64">
        <v>0</v>
      </c>
      <c r="L18" s="62">
        <v>1</v>
      </c>
      <c r="M18" s="63">
        <v>2</v>
      </c>
      <c r="N18" s="63">
        <v>2</v>
      </c>
      <c r="O18" s="63">
        <v>0</v>
      </c>
      <c r="P18" s="64">
        <v>0</v>
      </c>
      <c r="Q18" s="62">
        <v>1</v>
      </c>
      <c r="R18" s="63">
        <v>2</v>
      </c>
      <c r="S18" s="63">
        <v>2</v>
      </c>
      <c r="T18" s="63">
        <v>0</v>
      </c>
      <c r="U18" s="64">
        <v>0</v>
      </c>
      <c r="V18" s="62">
        <v>1</v>
      </c>
      <c r="W18" s="63">
        <v>2</v>
      </c>
      <c r="X18" s="63">
        <v>2</v>
      </c>
      <c r="Y18" s="63">
        <v>0</v>
      </c>
      <c r="Z18" s="64">
        <v>0</v>
      </c>
      <c r="AA18" s="62">
        <v>1</v>
      </c>
      <c r="AB18" s="63">
        <v>0</v>
      </c>
      <c r="AC18" s="63">
        <v>0</v>
      </c>
      <c r="AD18" s="63">
        <v>0</v>
      </c>
      <c r="AE18" s="64">
        <v>0</v>
      </c>
      <c r="AF18" s="62">
        <v>1</v>
      </c>
      <c r="AG18" s="63">
        <v>0</v>
      </c>
      <c r="AH18" s="63">
        <v>0</v>
      </c>
      <c r="AI18" s="63">
        <v>0</v>
      </c>
      <c r="AJ18" s="64">
        <v>0</v>
      </c>
      <c r="AK18" s="62">
        <v>1</v>
      </c>
      <c r="AL18" s="63">
        <v>0</v>
      </c>
      <c r="AM18" s="63">
        <v>0</v>
      </c>
      <c r="AN18" s="63">
        <v>0</v>
      </c>
      <c r="AO18" s="64">
        <v>0</v>
      </c>
      <c r="AP18" s="62">
        <v>1</v>
      </c>
      <c r="AQ18" s="63">
        <v>2</v>
      </c>
      <c r="AR18" s="63">
        <v>2</v>
      </c>
      <c r="AS18" s="63">
        <v>0</v>
      </c>
      <c r="AT18" s="64">
        <v>0</v>
      </c>
      <c r="AU18" s="62">
        <v>1</v>
      </c>
      <c r="AV18" s="63">
        <v>2</v>
      </c>
      <c r="AW18" s="63">
        <v>2</v>
      </c>
      <c r="AX18" s="63">
        <v>0</v>
      </c>
      <c r="AY18" s="64">
        <v>0</v>
      </c>
      <c r="AZ18" s="62">
        <v>1</v>
      </c>
      <c r="BA18" s="63">
        <v>2</v>
      </c>
      <c r="BB18" s="63">
        <v>1</v>
      </c>
      <c r="BC18" s="63">
        <v>0</v>
      </c>
      <c r="BD18" s="64">
        <v>0</v>
      </c>
      <c r="BE18" s="62">
        <v>1</v>
      </c>
      <c r="BF18" s="63">
        <v>2</v>
      </c>
      <c r="BG18" s="63">
        <v>1</v>
      </c>
      <c r="BH18" s="63">
        <v>0</v>
      </c>
      <c r="BI18" s="64">
        <v>0</v>
      </c>
      <c r="BJ18" s="62">
        <v>1</v>
      </c>
      <c r="BK18" s="63">
        <v>0</v>
      </c>
      <c r="BL18" s="63">
        <v>0</v>
      </c>
      <c r="BM18" s="63">
        <v>0</v>
      </c>
      <c r="BN18" s="64">
        <v>0</v>
      </c>
      <c r="BO18" s="62">
        <v>1</v>
      </c>
      <c r="BP18" s="63">
        <v>0</v>
      </c>
      <c r="BQ18" s="63">
        <v>0</v>
      </c>
      <c r="BR18" s="63">
        <v>0</v>
      </c>
      <c r="BS18" s="64">
        <v>0</v>
      </c>
      <c r="BT18" s="62">
        <v>1</v>
      </c>
      <c r="BU18" s="63">
        <v>0</v>
      </c>
      <c r="BV18" s="63">
        <v>0</v>
      </c>
      <c r="BW18" s="63">
        <v>0</v>
      </c>
      <c r="BX18" s="64">
        <v>0</v>
      </c>
      <c r="BY18" s="62">
        <v>1</v>
      </c>
      <c r="BZ18" s="63">
        <v>0</v>
      </c>
      <c r="CA18" s="63">
        <v>0</v>
      </c>
      <c r="CB18" s="63">
        <v>0</v>
      </c>
      <c r="CC18" s="64">
        <v>0</v>
      </c>
      <c r="CD18" s="62">
        <v>1</v>
      </c>
      <c r="CE18" s="63">
        <v>2</v>
      </c>
      <c r="CF18" s="63">
        <v>2</v>
      </c>
      <c r="CG18" s="63">
        <v>0</v>
      </c>
      <c r="CH18" s="64">
        <v>8</v>
      </c>
      <c r="CI18" s="62">
        <v>1</v>
      </c>
      <c r="CJ18" s="63">
        <v>2</v>
      </c>
      <c r="CK18" s="63">
        <v>2</v>
      </c>
      <c r="CL18" s="63">
        <v>0</v>
      </c>
      <c r="CM18" s="64">
        <v>8</v>
      </c>
      <c r="CN18" s="62">
        <v>1</v>
      </c>
      <c r="CO18" s="63">
        <v>0</v>
      </c>
      <c r="CP18" s="63">
        <v>0</v>
      </c>
      <c r="CQ18" s="63">
        <v>0</v>
      </c>
      <c r="CR18" s="64">
        <v>0</v>
      </c>
      <c r="CS18" s="62">
        <v>1</v>
      </c>
      <c r="CT18" s="63">
        <v>0</v>
      </c>
      <c r="CU18" s="63">
        <v>0</v>
      </c>
      <c r="CV18" s="63">
        <v>0</v>
      </c>
      <c r="CW18" s="64">
        <v>0</v>
      </c>
      <c r="CX18" s="62">
        <v>1</v>
      </c>
      <c r="CY18" s="63">
        <v>0</v>
      </c>
      <c r="CZ18" s="63">
        <v>0</v>
      </c>
      <c r="DA18" s="63">
        <v>0</v>
      </c>
      <c r="DB18" s="64">
        <v>0</v>
      </c>
      <c r="DC18" s="62">
        <v>1</v>
      </c>
      <c r="DD18" s="63">
        <v>0</v>
      </c>
      <c r="DE18" s="63">
        <v>0</v>
      </c>
      <c r="DF18" s="63">
        <v>0</v>
      </c>
      <c r="DG18" s="64">
        <v>0</v>
      </c>
      <c r="DH18" s="62">
        <v>1</v>
      </c>
      <c r="DI18" s="63">
        <v>2</v>
      </c>
      <c r="DJ18" s="63">
        <v>1</v>
      </c>
      <c r="DK18" s="63">
        <v>0</v>
      </c>
      <c r="DL18" s="64">
        <v>0</v>
      </c>
      <c r="DM18" s="62">
        <v>1</v>
      </c>
      <c r="DN18" s="63">
        <v>2</v>
      </c>
      <c r="DO18" s="63">
        <v>1</v>
      </c>
      <c r="DP18" s="63">
        <v>0</v>
      </c>
      <c r="DQ18" s="64">
        <v>0</v>
      </c>
      <c r="DR18" s="62">
        <v>1</v>
      </c>
      <c r="DS18" s="63">
        <v>2</v>
      </c>
      <c r="DT18" s="63">
        <v>1</v>
      </c>
      <c r="DU18" s="63">
        <v>0</v>
      </c>
      <c r="DV18" s="64">
        <v>0</v>
      </c>
      <c r="DW18" s="62">
        <v>1</v>
      </c>
      <c r="DX18" s="63">
        <v>2</v>
      </c>
      <c r="DY18" s="63">
        <v>1</v>
      </c>
      <c r="DZ18" s="63">
        <v>0</v>
      </c>
      <c r="EA18" s="64">
        <v>0</v>
      </c>
      <c r="EB18" s="62">
        <v>1</v>
      </c>
      <c r="EC18" s="63">
        <v>0</v>
      </c>
      <c r="ED18" s="63">
        <v>0</v>
      </c>
      <c r="EE18" s="63">
        <v>0</v>
      </c>
      <c r="EF18" s="64">
        <v>0</v>
      </c>
      <c r="EG18" s="62">
        <v>1</v>
      </c>
      <c r="EH18" s="63">
        <v>0</v>
      </c>
      <c r="EI18" s="63">
        <v>0</v>
      </c>
      <c r="EJ18" s="63">
        <v>0</v>
      </c>
      <c r="EK18" s="64">
        <v>0</v>
      </c>
      <c r="EL18" s="62">
        <v>1</v>
      </c>
      <c r="EM18" s="63">
        <v>0</v>
      </c>
      <c r="EN18" s="63">
        <v>0</v>
      </c>
      <c r="EO18" s="63">
        <v>0</v>
      </c>
      <c r="EP18" s="64">
        <v>0</v>
      </c>
      <c r="EQ18" s="62">
        <v>1</v>
      </c>
      <c r="ER18" s="63">
        <v>0</v>
      </c>
      <c r="ES18" s="63">
        <v>0</v>
      </c>
      <c r="ET18" s="63">
        <v>0</v>
      </c>
      <c r="EU18" s="64">
        <v>0</v>
      </c>
      <c r="EV18" s="62">
        <v>1</v>
      </c>
      <c r="EW18" s="63">
        <v>0</v>
      </c>
      <c r="EX18" s="63">
        <v>0</v>
      </c>
      <c r="EY18" s="63">
        <v>0</v>
      </c>
      <c r="EZ18" s="64">
        <v>0</v>
      </c>
      <c r="FA18" s="62">
        <v>1</v>
      </c>
      <c r="FB18" s="63">
        <v>0</v>
      </c>
      <c r="FC18" s="63">
        <v>0</v>
      </c>
      <c r="FD18" s="63">
        <v>0</v>
      </c>
      <c r="FE18" s="64">
        <v>0</v>
      </c>
      <c r="FF18" s="89">
        <f t="shared" si="4"/>
        <v>0</v>
      </c>
      <c r="FG18" s="90">
        <f t="shared" si="5"/>
        <v>30</v>
      </c>
      <c r="FH18" s="90">
        <f t="shared" si="6"/>
        <v>30</v>
      </c>
      <c r="FI18" s="90">
        <f t="shared" si="0"/>
        <v>28</v>
      </c>
      <c r="FJ18" s="90">
        <f t="shared" si="1"/>
        <v>22</v>
      </c>
      <c r="FK18" s="90">
        <f t="shared" si="2"/>
        <v>0</v>
      </c>
      <c r="FL18" s="90">
        <f t="shared" si="3"/>
        <v>16</v>
      </c>
      <c r="FM18" s="49"/>
      <c r="FN18" s="50"/>
      <c r="FO18" s="51"/>
    </row>
    <row r="19" spans="1:173" ht="15.75" thickBot="1" x14ac:dyDescent="0.3">
      <c r="A19" s="41" t="s">
        <v>13</v>
      </c>
      <c r="B19" s="42">
        <v>15</v>
      </c>
      <c r="C19" s="43" t="s">
        <v>34</v>
      </c>
      <c r="D19" s="44">
        <v>73600241</v>
      </c>
      <c r="E19" s="45">
        <v>43784</v>
      </c>
      <c r="F19" s="46" t="s">
        <v>22</v>
      </c>
      <c r="G19" s="62">
        <v>1</v>
      </c>
      <c r="H19" s="63">
        <v>0</v>
      </c>
      <c r="I19" s="63">
        <v>0</v>
      </c>
      <c r="J19" s="63">
        <v>0</v>
      </c>
      <c r="K19" s="64">
        <v>0</v>
      </c>
      <c r="L19" s="62">
        <v>1</v>
      </c>
      <c r="M19" s="63">
        <v>0</v>
      </c>
      <c r="N19" s="63">
        <v>0</v>
      </c>
      <c r="O19" s="63">
        <v>0</v>
      </c>
      <c r="P19" s="64">
        <v>0</v>
      </c>
      <c r="Q19" s="62">
        <v>1</v>
      </c>
      <c r="R19" s="63">
        <v>0</v>
      </c>
      <c r="S19" s="63">
        <v>0</v>
      </c>
      <c r="T19" s="63">
        <v>0</v>
      </c>
      <c r="U19" s="64">
        <v>0</v>
      </c>
      <c r="V19" s="62">
        <v>1</v>
      </c>
      <c r="W19" s="63">
        <v>0</v>
      </c>
      <c r="X19" s="63">
        <v>0</v>
      </c>
      <c r="Y19" s="63">
        <v>0</v>
      </c>
      <c r="Z19" s="64">
        <v>0</v>
      </c>
      <c r="AA19" s="62">
        <v>1</v>
      </c>
      <c r="AB19" s="63">
        <v>0</v>
      </c>
      <c r="AC19" s="63">
        <v>0</v>
      </c>
      <c r="AD19" s="63">
        <v>0</v>
      </c>
      <c r="AE19" s="64">
        <v>0</v>
      </c>
      <c r="AF19" s="62">
        <v>1</v>
      </c>
      <c r="AG19" s="63">
        <v>0</v>
      </c>
      <c r="AH19" s="63">
        <v>0</v>
      </c>
      <c r="AI19" s="63">
        <v>0</v>
      </c>
      <c r="AJ19" s="64">
        <v>0</v>
      </c>
      <c r="AK19" s="62">
        <v>1</v>
      </c>
      <c r="AL19" s="63">
        <v>0</v>
      </c>
      <c r="AM19" s="63">
        <v>0</v>
      </c>
      <c r="AN19" s="63">
        <v>0</v>
      </c>
      <c r="AO19" s="64">
        <v>0</v>
      </c>
      <c r="AP19" s="62">
        <v>1</v>
      </c>
      <c r="AQ19" s="63">
        <v>0</v>
      </c>
      <c r="AR19" s="63">
        <v>0</v>
      </c>
      <c r="AS19" s="63">
        <v>0</v>
      </c>
      <c r="AT19" s="64">
        <v>0</v>
      </c>
      <c r="AU19" s="62">
        <v>1</v>
      </c>
      <c r="AV19" s="63">
        <v>0</v>
      </c>
      <c r="AW19" s="63">
        <v>0</v>
      </c>
      <c r="AX19" s="63">
        <v>0</v>
      </c>
      <c r="AY19" s="64">
        <v>0</v>
      </c>
      <c r="AZ19" s="62">
        <v>1</v>
      </c>
      <c r="BA19" s="63">
        <v>0</v>
      </c>
      <c r="BB19" s="63">
        <v>0</v>
      </c>
      <c r="BC19" s="63">
        <v>0</v>
      </c>
      <c r="BD19" s="64">
        <v>0</v>
      </c>
      <c r="BE19" s="62">
        <v>1</v>
      </c>
      <c r="BF19" s="63">
        <v>0</v>
      </c>
      <c r="BG19" s="63">
        <v>0</v>
      </c>
      <c r="BH19" s="63">
        <v>0</v>
      </c>
      <c r="BI19" s="64">
        <v>0</v>
      </c>
      <c r="BJ19" s="62">
        <v>1</v>
      </c>
      <c r="BK19" s="63">
        <v>0</v>
      </c>
      <c r="BL19" s="63">
        <v>0</v>
      </c>
      <c r="BM19" s="63">
        <v>0</v>
      </c>
      <c r="BN19" s="64">
        <v>0</v>
      </c>
      <c r="BO19" s="62">
        <v>1</v>
      </c>
      <c r="BP19" s="63">
        <v>0</v>
      </c>
      <c r="BQ19" s="63">
        <v>0</v>
      </c>
      <c r="BR19" s="63">
        <v>0</v>
      </c>
      <c r="BS19" s="64">
        <v>0</v>
      </c>
      <c r="BT19" s="62">
        <v>1</v>
      </c>
      <c r="BU19" s="63">
        <v>0</v>
      </c>
      <c r="BV19" s="63">
        <v>0</v>
      </c>
      <c r="BW19" s="63">
        <v>0</v>
      </c>
      <c r="BX19" s="64">
        <v>0</v>
      </c>
      <c r="BY19" s="62">
        <v>1</v>
      </c>
      <c r="BZ19" s="63">
        <v>0</v>
      </c>
      <c r="CA19" s="63">
        <v>0</v>
      </c>
      <c r="CB19" s="63">
        <v>0</v>
      </c>
      <c r="CC19" s="64">
        <v>0</v>
      </c>
      <c r="CD19" s="62">
        <v>1</v>
      </c>
      <c r="CE19" s="63">
        <v>0</v>
      </c>
      <c r="CF19" s="63">
        <v>0</v>
      </c>
      <c r="CG19" s="63">
        <v>0</v>
      </c>
      <c r="CH19" s="64">
        <v>0</v>
      </c>
      <c r="CI19" s="62">
        <v>1</v>
      </c>
      <c r="CJ19" s="63">
        <v>0</v>
      </c>
      <c r="CK19" s="63">
        <v>0</v>
      </c>
      <c r="CL19" s="63">
        <v>0</v>
      </c>
      <c r="CM19" s="64">
        <v>0</v>
      </c>
      <c r="CN19" s="62">
        <v>1</v>
      </c>
      <c r="CO19" s="63">
        <v>0</v>
      </c>
      <c r="CP19" s="63">
        <v>0</v>
      </c>
      <c r="CQ19" s="63">
        <v>0</v>
      </c>
      <c r="CR19" s="64">
        <v>0</v>
      </c>
      <c r="CS19" s="62">
        <v>1</v>
      </c>
      <c r="CT19" s="63">
        <v>0</v>
      </c>
      <c r="CU19" s="63">
        <v>0</v>
      </c>
      <c r="CV19" s="63">
        <v>0</v>
      </c>
      <c r="CW19" s="64">
        <v>0</v>
      </c>
      <c r="CX19" s="62">
        <v>1</v>
      </c>
      <c r="CY19" s="63">
        <v>0</v>
      </c>
      <c r="CZ19" s="63">
        <v>0</v>
      </c>
      <c r="DA19" s="63">
        <v>0</v>
      </c>
      <c r="DB19" s="64">
        <v>0</v>
      </c>
      <c r="DC19" s="62">
        <v>1</v>
      </c>
      <c r="DD19" s="63">
        <v>0</v>
      </c>
      <c r="DE19" s="63">
        <v>0</v>
      </c>
      <c r="DF19" s="63">
        <v>0</v>
      </c>
      <c r="DG19" s="64">
        <v>0</v>
      </c>
      <c r="DH19" s="62">
        <v>1</v>
      </c>
      <c r="DI19" s="63">
        <v>0</v>
      </c>
      <c r="DJ19" s="63">
        <v>0</v>
      </c>
      <c r="DK19" s="63">
        <v>0</v>
      </c>
      <c r="DL19" s="64">
        <v>0</v>
      </c>
      <c r="DM19" s="62">
        <v>1</v>
      </c>
      <c r="DN19" s="63">
        <v>0</v>
      </c>
      <c r="DO19" s="63">
        <v>0</v>
      </c>
      <c r="DP19" s="63">
        <v>0</v>
      </c>
      <c r="DQ19" s="64">
        <v>0</v>
      </c>
      <c r="DR19" s="62">
        <v>1</v>
      </c>
      <c r="DS19" s="63">
        <v>0</v>
      </c>
      <c r="DT19" s="63">
        <v>0</v>
      </c>
      <c r="DU19" s="63">
        <v>0</v>
      </c>
      <c r="DV19" s="64">
        <v>0</v>
      </c>
      <c r="DW19" s="62">
        <v>1</v>
      </c>
      <c r="DX19" s="63">
        <v>0</v>
      </c>
      <c r="DY19" s="63">
        <v>0</v>
      </c>
      <c r="DZ19" s="63">
        <v>0</v>
      </c>
      <c r="EA19" s="64">
        <v>0</v>
      </c>
      <c r="EB19" s="62">
        <v>1</v>
      </c>
      <c r="EC19" s="63">
        <v>0</v>
      </c>
      <c r="ED19" s="63">
        <v>0</v>
      </c>
      <c r="EE19" s="63">
        <v>0</v>
      </c>
      <c r="EF19" s="64">
        <v>0</v>
      </c>
      <c r="EG19" s="62">
        <v>1</v>
      </c>
      <c r="EH19" s="63">
        <v>0</v>
      </c>
      <c r="EI19" s="63">
        <v>0</v>
      </c>
      <c r="EJ19" s="63">
        <v>0</v>
      </c>
      <c r="EK19" s="64">
        <v>0</v>
      </c>
      <c r="EL19" s="62">
        <v>1</v>
      </c>
      <c r="EM19" s="63">
        <v>0</v>
      </c>
      <c r="EN19" s="63">
        <v>0</v>
      </c>
      <c r="EO19" s="63">
        <v>0</v>
      </c>
      <c r="EP19" s="64">
        <v>0</v>
      </c>
      <c r="EQ19" s="62">
        <v>1</v>
      </c>
      <c r="ER19" s="63">
        <v>0</v>
      </c>
      <c r="ES19" s="63">
        <v>0</v>
      </c>
      <c r="ET19" s="63">
        <v>0</v>
      </c>
      <c r="EU19" s="64">
        <v>0</v>
      </c>
      <c r="EV19" s="62">
        <v>1</v>
      </c>
      <c r="EW19" s="63">
        <v>0</v>
      </c>
      <c r="EX19" s="63">
        <v>0</v>
      </c>
      <c r="EY19" s="63">
        <v>0</v>
      </c>
      <c r="EZ19" s="64">
        <v>0</v>
      </c>
      <c r="FA19" s="62">
        <v>1</v>
      </c>
      <c r="FB19" s="63">
        <v>0</v>
      </c>
      <c r="FC19" s="63">
        <v>0</v>
      </c>
      <c r="FD19" s="63">
        <v>0</v>
      </c>
      <c r="FE19" s="64">
        <v>0</v>
      </c>
      <c r="FF19" s="35">
        <f t="shared" si="4"/>
        <v>0</v>
      </c>
      <c r="FG19" s="48">
        <f t="shared" si="5"/>
        <v>30</v>
      </c>
      <c r="FH19" s="37">
        <f t="shared" si="6"/>
        <v>30</v>
      </c>
      <c r="FI19" s="37">
        <f t="shared" si="0"/>
        <v>0</v>
      </c>
      <c r="FJ19" s="37">
        <f t="shared" si="1"/>
        <v>0</v>
      </c>
      <c r="FK19" s="37">
        <f t="shared" si="2"/>
        <v>0</v>
      </c>
      <c r="FL19" s="37">
        <f t="shared" si="3"/>
        <v>0</v>
      </c>
      <c r="FM19" s="49"/>
      <c r="FN19" s="50"/>
      <c r="FO19" s="51"/>
    </row>
    <row r="20" spans="1:173" ht="15.75" thickBot="1" x14ac:dyDescent="0.3">
      <c r="A20" s="41" t="s">
        <v>13</v>
      </c>
      <c r="B20" s="78">
        <v>16</v>
      </c>
      <c r="C20" s="43" t="s">
        <v>35</v>
      </c>
      <c r="D20" s="44">
        <v>73855719</v>
      </c>
      <c r="E20" s="45">
        <v>43617</v>
      </c>
      <c r="F20" s="46" t="s">
        <v>15</v>
      </c>
      <c r="G20" s="62">
        <v>1</v>
      </c>
      <c r="H20" s="63">
        <v>0</v>
      </c>
      <c r="I20" s="63">
        <v>0</v>
      </c>
      <c r="J20" s="63">
        <v>0</v>
      </c>
      <c r="K20" s="64">
        <v>0</v>
      </c>
      <c r="L20" s="62">
        <v>1</v>
      </c>
      <c r="M20" s="63">
        <v>2</v>
      </c>
      <c r="N20" s="63">
        <v>1</v>
      </c>
      <c r="O20" s="63">
        <v>0</v>
      </c>
      <c r="P20" s="64">
        <v>0</v>
      </c>
      <c r="Q20" s="62">
        <v>1</v>
      </c>
      <c r="R20" s="63">
        <v>0</v>
      </c>
      <c r="S20" s="63">
        <v>0</v>
      </c>
      <c r="T20" s="63">
        <v>0</v>
      </c>
      <c r="U20" s="64">
        <v>0</v>
      </c>
      <c r="V20" s="62">
        <v>1</v>
      </c>
      <c r="W20" s="63">
        <v>0</v>
      </c>
      <c r="X20" s="63">
        <v>0</v>
      </c>
      <c r="Y20" s="63">
        <v>0</v>
      </c>
      <c r="Z20" s="64">
        <v>0</v>
      </c>
      <c r="AA20" s="62">
        <v>1</v>
      </c>
      <c r="AB20" s="63">
        <v>2</v>
      </c>
      <c r="AC20" s="63">
        <v>1</v>
      </c>
      <c r="AD20" s="63">
        <v>0</v>
      </c>
      <c r="AE20" s="64">
        <v>0</v>
      </c>
      <c r="AF20" s="62">
        <v>1</v>
      </c>
      <c r="AG20" s="63">
        <v>0</v>
      </c>
      <c r="AH20" s="63">
        <v>0</v>
      </c>
      <c r="AI20" s="63">
        <v>0</v>
      </c>
      <c r="AJ20" s="64">
        <v>0</v>
      </c>
      <c r="AK20" s="62">
        <v>1</v>
      </c>
      <c r="AL20" s="63">
        <v>0</v>
      </c>
      <c r="AM20" s="63">
        <v>0</v>
      </c>
      <c r="AN20" s="63">
        <v>0</v>
      </c>
      <c r="AO20" s="64">
        <v>0</v>
      </c>
      <c r="AP20" s="62">
        <v>1</v>
      </c>
      <c r="AQ20" s="63">
        <v>0</v>
      </c>
      <c r="AR20" s="63">
        <v>0</v>
      </c>
      <c r="AS20" s="63">
        <v>0</v>
      </c>
      <c r="AT20" s="64">
        <v>0</v>
      </c>
      <c r="AU20" s="62">
        <v>1</v>
      </c>
      <c r="AV20" s="63">
        <v>0</v>
      </c>
      <c r="AW20" s="63">
        <v>0</v>
      </c>
      <c r="AX20" s="63">
        <v>0</v>
      </c>
      <c r="AY20" s="64">
        <v>0</v>
      </c>
      <c r="AZ20" s="62">
        <v>1</v>
      </c>
      <c r="BA20" s="63">
        <v>0</v>
      </c>
      <c r="BB20" s="63">
        <v>0</v>
      </c>
      <c r="BC20" s="63">
        <v>0</v>
      </c>
      <c r="BD20" s="64">
        <v>0</v>
      </c>
      <c r="BE20" s="62">
        <v>1</v>
      </c>
      <c r="BF20" s="63">
        <v>0</v>
      </c>
      <c r="BG20" s="63">
        <v>0</v>
      </c>
      <c r="BH20" s="63">
        <v>0</v>
      </c>
      <c r="BI20" s="64">
        <v>0</v>
      </c>
      <c r="BJ20" s="62">
        <v>1</v>
      </c>
      <c r="BK20" s="63">
        <v>0</v>
      </c>
      <c r="BL20" s="63">
        <v>0</v>
      </c>
      <c r="BM20" s="63">
        <v>0</v>
      </c>
      <c r="BN20" s="64">
        <v>0</v>
      </c>
      <c r="BO20" s="62">
        <v>1</v>
      </c>
      <c r="BP20" s="63">
        <v>0</v>
      </c>
      <c r="BQ20" s="63">
        <v>0</v>
      </c>
      <c r="BR20" s="63">
        <v>0</v>
      </c>
      <c r="BS20" s="64">
        <v>0</v>
      </c>
      <c r="BT20" s="62">
        <v>1</v>
      </c>
      <c r="BU20" s="63">
        <v>0</v>
      </c>
      <c r="BV20" s="63">
        <v>0</v>
      </c>
      <c r="BW20" s="63">
        <v>0</v>
      </c>
      <c r="BX20" s="64">
        <v>0</v>
      </c>
      <c r="BY20" s="62">
        <v>1</v>
      </c>
      <c r="BZ20" s="63">
        <v>2</v>
      </c>
      <c r="CA20" s="63">
        <v>1</v>
      </c>
      <c r="CB20" s="63">
        <v>0</v>
      </c>
      <c r="CC20" s="64">
        <v>0</v>
      </c>
      <c r="CD20" s="62">
        <v>1</v>
      </c>
      <c r="CE20" s="63">
        <v>2</v>
      </c>
      <c r="CF20" s="63">
        <v>1</v>
      </c>
      <c r="CG20" s="63">
        <v>0</v>
      </c>
      <c r="CH20" s="64">
        <v>0</v>
      </c>
      <c r="CI20" s="62">
        <v>1</v>
      </c>
      <c r="CJ20" s="63">
        <v>2</v>
      </c>
      <c r="CK20" s="63">
        <v>1</v>
      </c>
      <c r="CL20" s="63">
        <v>0</v>
      </c>
      <c r="CM20" s="64">
        <v>0</v>
      </c>
      <c r="CN20" s="62">
        <v>1</v>
      </c>
      <c r="CO20" s="63">
        <v>0</v>
      </c>
      <c r="CP20" s="63">
        <v>0</v>
      </c>
      <c r="CQ20" s="63">
        <v>0</v>
      </c>
      <c r="CR20" s="64">
        <v>0</v>
      </c>
      <c r="CS20" s="62">
        <v>1</v>
      </c>
      <c r="CT20" s="63">
        <v>0</v>
      </c>
      <c r="CU20" s="63">
        <v>0</v>
      </c>
      <c r="CV20" s="63">
        <v>0</v>
      </c>
      <c r="CW20" s="64">
        <v>0</v>
      </c>
      <c r="CX20" s="62">
        <v>1</v>
      </c>
      <c r="CY20" s="63">
        <v>0</v>
      </c>
      <c r="CZ20" s="63">
        <v>0</v>
      </c>
      <c r="DA20" s="63">
        <v>0</v>
      </c>
      <c r="DB20" s="64">
        <v>0</v>
      </c>
      <c r="DC20" s="62">
        <v>1</v>
      </c>
      <c r="DD20" s="63">
        <v>0</v>
      </c>
      <c r="DE20" s="63">
        <v>0</v>
      </c>
      <c r="DF20" s="63">
        <v>0</v>
      </c>
      <c r="DG20" s="64">
        <v>0</v>
      </c>
      <c r="DH20" s="62">
        <v>1</v>
      </c>
      <c r="DI20" s="63">
        <v>0</v>
      </c>
      <c r="DJ20" s="63">
        <v>0</v>
      </c>
      <c r="DK20" s="63">
        <v>0</v>
      </c>
      <c r="DL20" s="64">
        <v>0</v>
      </c>
      <c r="DM20" s="62">
        <v>1</v>
      </c>
      <c r="DN20" s="63">
        <v>0</v>
      </c>
      <c r="DO20" s="63">
        <v>0</v>
      </c>
      <c r="DP20" s="63">
        <v>0</v>
      </c>
      <c r="DQ20" s="64">
        <v>0</v>
      </c>
      <c r="DR20" s="62">
        <v>1</v>
      </c>
      <c r="DS20" s="63">
        <v>0</v>
      </c>
      <c r="DT20" s="63">
        <v>0</v>
      </c>
      <c r="DU20" s="63">
        <v>0</v>
      </c>
      <c r="DV20" s="64">
        <v>0</v>
      </c>
      <c r="DW20" s="62">
        <v>1</v>
      </c>
      <c r="DX20" s="63">
        <v>0</v>
      </c>
      <c r="DY20" s="63">
        <v>0</v>
      </c>
      <c r="DZ20" s="63">
        <v>0</v>
      </c>
      <c r="EA20" s="64">
        <v>0</v>
      </c>
      <c r="EB20" s="62">
        <v>1</v>
      </c>
      <c r="EC20" s="63">
        <v>0</v>
      </c>
      <c r="ED20" s="63">
        <v>0</v>
      </c>
      <c r="EE20" s="63">
        <v>0</v>
      </c>
      <c r="EF20" s="64">
        <v>0</v>
      </c>
      <c r="EG20" s="62">
        <v>1</v>
      </c>
      <c r="EH20" s="63">
        <v>0</v>
      </c>
      <c r="EI20" s="63">
        <v>0</v>
      </c>
      <c r="EJ20" s="63">
        <v>0</v>
      </c>
      <c r="EK20" s="64">
        <v>0</v>
      </c>
      <c r="EL20" s="62">
        <v>1</v>
      </c>
      <c r="EM20" s="63">
        <v>0</v>
      </c>
      <c r="EN20" s="63">
        <v>0</v>
      </c>
      <c r="EO20" s="63">
        <v>0</v>
      </c>
      <c r="EP20" s="64">
        <v>0</v>
      </c>
      <c r="EQ20" s="62">
        <v>1</v>
      </c>
      <c r="ER20" s="63">
        <v>2</v>
      </c>
      <c r="ES20" s="63">
        <v>1</v>
      </c>
      <c r="ET20" s="63">
        <v>0</v>
      </c>
      <c r="EU20" s="64">
        <v>0</v>
      </c>
      <c r="EV20" s="62">
        <v>1</v>
      </c>
      <c r="EW20" s="63">
        <v>2</v>
      </c>
      <c r="EX20" s="63">
        <v>1</v>
      </c>
      <c r="EY20" s="63">
        <v>0</v>
      </c>
      <c r="EZ20" s="64">
        <v>0</v>
      </c>
      <c r="FA20" s="62">
        <v>1</v>
      </c>
      <c r="FB20" s="63">
        <v>2</v>
      </c>
      <c r="FC20" s="63">
        <v>1</v>
      </c>
      <c r="FD20" s="63">
        <v>0</v>
      </c>
      <c r="FE20" s="64">
        <v>0</v>
      </c>
      <c r="FF20" s="35">
        <f t="shared" si="4"/>
        <v>0</v>
      </c>
      <c r="FG20" s="48">
        <f t="shared" si="5"/>
        <v>30</v>
      </c>
      <c r="FH20" s="37">
        <f t="shared" si="6"/>
        <v>30</v>
      </c>
      <c r="FI20" s="37">
        <f t="shared" si="0"/>
        <v>14</v>
      </c>
      <c r="FJ20" s="37">
        <f t="shared" si="1"/>
        <v>7</v>
      </c>
      <c r="FK20" s="37">
        <f t="shared" si="2"/>
        <v>0</v>
      </c>
      <c r="FL20" s="37">
        <f t="shared" si="3"/>
        <v>0</v>
      </c>
      <c r="FM20" s="49"/>
      <c r="FN20" s="50"/>
      <c r="FO20" s="51"/>
    </row>
    <row r="21" spans="1:173" ht="15.75" thickBot="1" x14ac:dyDescent="0.3">
      <c r="A21" s="41" t="s">
        <v>13</v>
      </c>
      <c r="B21" s="42">
        <v>17</v>
      </c>
      <c r="C21" s="43" t="s">
        <v>36</v>
      </c>
      <c r="D21" s="44">
        <v>74294926</v>
      </c>
      <c r="E21" s="45">
        <v>43771</v>
      </c>
      <c r="F21" s="46" t="s">
        <v>15</v>
      </c>
      <c r="G21" s="62">
        <v>1</v>
      </c>
      <c r="H21" s="63">
        <v>2</v>
      </c>
      <c r="I21" s="63">
        <v>1</v>
      </c>
      <c r="J21" s="63">
        <v>0</v>
      </c>
      <c r="K21" s="64">
        <v>0</v>
      </c>
      <c r="L21" s="62">
        <v>1</v>
      </c>
      <c r="M21" s="63">
        <v>0</v>
      </c>
      <c r="N21" s="63">
        <v>0</v>
      </c>
      <c r="O21" s="63">
        <v>0</v>
      </c>
      <c r="P21" s="64">
        <v>0</v>
      </c>
      <c r="Q21" s="62">
        <v>1</v>
      </c>
      <c r="R21" s="63">
        <v>2</v>
      </c>
      <c r="S21" s="63">
        <v>1</v>
      </c>
      <c r="T21" s="63">
        <v>0</v>
      </c>
      <c r="U21" s="64">
        <v>0</v>
      </c>
      <c r="V21" s="62">
        <v>1</v>
      </c>
      <c r="W21" s="63">
        <v>0</v>
      </c>
      <c r="X21" s="63">
        <v>0</v>
      </c>
      <c r="Y21" s="63">
        <v>0</v>
      </c>
      <c r="Z21" s="64">
        <v>0</v>
      </c>
      <c r="AA21" s="62">
        <v>1</v>
      </c>
      <c r="AB21" s="63">
        <v>2</v>
      </c>
      <c r="AC21" s="63">
        <v>1</v>
      </c>
      <c r="AD21" s="63">
        <v>0</v>
      </c>
      <c r="AE21" s="64">
        <v>0</v>
      </c>
      <c r="AF21" s="62">
        <v>1</v>
      </c>
      <c r="AG21" s="63">
        <v>2</v>
      </c>
      <c r="AH21" s="63">
        <v>1</v>
      </c>
      <c r="AI21" s="63">
        <v>0</v>
      </c>
      <c r="AJ21" s="64">
        <v>0</v>
      </c>
      <c r="AK21" s="62">
        <v>1</v>
      </c>
      <c r="AL21" s="63">
        <v>0</v>
      </c>
      <c r="AM21" s="63">
        <v>0</v>
      </c>
      <c r="AN21" s="63">
        <v>0</v>
      </c>
      <c r="AO21" s="64">
        <v>0</v>
      </c>
      <c r="AP21" s="62">
        <v>1</v>
      </c>
      <c r="AQ21" s="63">
        <v>0</v>
      </c>
      <c r="AR21" s="63">
        <v>0</v>
      </c>
      <c r="AS21" s="63">
        <v>0</v>
      </c>
      <c r="AT21" s="64">
        <v>0</v>
      </c>
      <c r="AU21" s="62">
        <v>1</v>
      </c>
      <c r="AV21" s="63">
        <v>0</v>
      </c>
      <c r="AW21" s="63">
        <v>0</v>
      </c>
      <c r="AX21" s="63">
        <v>0</v>
      </c>
      <c r="AY21" s="64">
        <v>0</v>
      </c>
      <c r="AZ21" s="62">
        <v>1</v>
      </c>
      <c r="BA21" s="63">
        <v>0</v>
      </c>
      <c r="BB21" s="63">
        <v>0</v>
      </c>
      <c r="BC21" s="63">
        <v>0</v>
      </c>
      <c r="BD21" s="64">
        <v>0</v>
      </c>
      <c r="BE21" s="62">
        <v>1</v>
      </c>
      <c r="BF21" s="63">
        <v>0</v>
      </c>
      <c r="BG21" s="63">
        <v>0</v>
      </c>
      <c r="BH21" s="63">
        <v>0</v>
      </c>
      <c r="BI21" s="64">
        <v>0</v>
      </c>
      <c r="BJ21" s="62">
        <v>1</v>
      </c>
      <c r="BK21" s="63">
        <v>0</v>
      </c>
      <c r="BL21" s="63">
        <v>0</v>
      </c>
      <c r="BM21" s="63">
        <v>0</v>
      </c>
      <c r="BN21" s="64">
        <v>0</v>
      </c>
      <c r="BO21" s="62">
        <v>1</v>
      </c>
      <c r="BP21" s="63">
        <v>0</v>
      </c>
      <c r="BQ21" s="63">
        <v>0</v>
      </c>
      <c r="BR21" s="63">
        <v>0</v>
      </c>
      <c r="BS21" s="64">
        <v>0</v>
      </c>
      <c r="BT21" s="62">
        <v>1</v>
      </c>
      <c r="BU21" s="63">
        <v>0</v>
      </c>
      <c r="BV21" s="63">
        <v>0</v>
      </c>
      <c r="BW21" s="63">
        <v>0</v>
      </c>
      <c r="BX21" s="64">
        <v>0</v>
      </c>
      <c r="BY21" s="62">
        <v>1</v>
      </c>
      <c r="BZ21" s="63">
        <v>0</v>
      </c>
      <c r="CA21" s="63">
        <v>0</v>
      </c>
      <c r="CB21" s="63">
        <v>0</v>
      </c>
      <c r="CC21" s="64">
        <v>0</v>
      </c>
      <c r="CD21" s="62">
        <v>1</v>
      </c>
      <c r="CE21" s="63">
        <v>0</v>
      </c>
      <c r="CF21" s="63">
        <v>0</v>
      </c>
      <c r="CG21" s="63">
        <v>0</v>
      </c>
      <c r="CH21" s="64">
        <v>0</v>
      </c>
      <c r="CI21" s="62">
        <v>1</v>
      </c>
      <c r="CJ21" s="63">
        <v>0</v>
      </c>
      <c r="CK21" s="63">
        <v>0</v>
      </c>
      <c r="CL21" s="63">
        <v>0</v>
      </c>
      <c r="CM21" s="64">
        <v>0</v>
      </c>
      <c r="CN21" s="62">
        <v>1</v>
      </c>
      <c r="CO21" s="63">
        <v>0</v>
      </c>
      <c r="CP21" s="63">
        <v>0</v>
      </c>
      <c r="CQ21" s="63">
        <v>0</v>
      </c>
      <c r="CR21" s="64">
        <v>0</v>
      </c>
      <c r="CS21" s="62">
        <v>1</v>
      </c>
      <c r="CT21" s="63">
        <v>0</v>
      </c>
      <c r="CU21" s="63">
        <v>0</v>
      </c>
      <c r="CV21" s="63">
        <v>0</v>
      </c>
      <c r="CW21" s="64">
        <v>0</v>
      </c>
      <c r="CX21" s="62">
        <v>1</v>
      </c>
      <c r="CY21" s="63">
        <v>0</v>
      </c>
      <c r="CZ21" s="63">
        <v>0</v>
      </c>
      <c r="DA21" s="63">
        <v>0</v>
      </c>
      <c r="DB21" s="64">
        <v>0</v>
      </c>
      <c r="DC21" s="62">
        <v>1</v>
      </c>
      <c r="DD21" s="63">
        <v>0</v>
      </c>
      <c r="DE21" s="63">
        <v>0</v>
      </c>
      <c r="DF21" s="63">
        <v>0</v>
      </c>
      <c r="DG21" s="64">
        <v>0</v>
      </c>
      <c r="DH21" s="62">
        <v>1</v>
      </c>
      <c r="DI21" s="63">
        <v>0</v>
      </c>
      <c r="DJ21" s="63">
        <v>0</v>
      </c>
      <c r="DK21" s="63">
        <v>0</v>
      </c>
      <c r="DL21" s="64">
        <v>0</v>
      </c>
      <c r="DM21" s="62">
        <v>1</v>
      </c>
      <c r="DN21" s="63">
        <v>0</v>
      </c>
      <c r="DO21" s="63">
        <v>0</v>
      </c>
      <c r="DP21" s="63">
        <v>0</v>
      </c>
      <c r="DQ21" s="64">
        <v>0</v>
      </c>
      <c r="DR21" s="62">
        <v>1</v>
      </c>
      <c r="DS21" s="63">
        <v>0</v>
      </c>
      <c r="DT21" s="63">
        <v>0</v>
      </c>
      <c r="DU21" s="63">
        <v>0</v>
      </c>
      <c r="DV21" s="64">
        <v>0</v>
      </c>
      <c r="DW21" s="62">
        <v>1</v>
      </c>
      <c r="DX21" s="63">
        <v>0</v>
      </c>
      <c r="DY21" s="63">
        <v>0</v>
      </c>
      <c r="DZ21" s="63">
        <v>0</v>
      </c>
      <c r="EA21" s="64">
        <v>0</v>
      </c>
      <c r="EB21" s="62">
        <v>1</v>
      </c>
      <c r="EC21" s="63">
        <v>0</v>
      </c>
      <c r="ED21" s="63">
        <v>0</v>
      </c>
      <c r="EE21" s="63">
        <v>0</v>
      </c>
      <c r="EF21" s="64">
        <v>0</v>
      </c>
      <c r="EG21" s="62">
        <v>1</v>
      </c>
      <c r="EH21" s="63">
        <v>0</v>
      </c>
      <c r="EI21" s="63">
        <v>0</v>
      </c>
      <c r="EJ21" s="63">
        <v>0</v>
      </c>
      <c r="EK21" s="64">
        <v>0</v>
      </c>
      <c r="EL21" s="62">
        <v>1</v>
      </c>
      <c r="EM21" s="63">
        <v>0</v>
      </c>
      <c r="EN21" s="63">
        <v>0</v>
      </c>
      <c r="EO21" s="63">
        <v>0</v>
      </c>
      <c r="EP21" s="64">
        <v>0</v>
      </c>
      <c r="EQ21" s="62">
        <v>1</v>
      </c>
      <c r="ER21" s="63">
        <v>0</v>
      </c>
      <c r="ES21" s="63">
        <v>0</v>
      </c>
      <c r="ET21" s="63">
        <v>0</v>
      </c>
      <c r="EU21" s="64">
        <v>0</v>
      </c>
      <c r="EV21" s="62">
        <v>1</v>
      </c>
      <c r="EW21" s="63">
        <v>0</v>
      </c>
      <c r="EX21" s="63">
        <v>0</v>
      </c>
      <c r="EY21" s="63">
        <v>0</v>
      </c>
      <c r="EZ21" s="64">
        <v>0</v>
      </c>
      <c r="FA21" s="62">
        <v>1</v>
      </c>
      <c r="FB21" s="63">
        <v>2</v>
      </c>
      <c r="FC21" s="63">
        <v>1</v>
      </c>
      <c r="FD21" s="63">
        <v>0</v>
      </c>
      <c r="FE21" s="64">
        <v>0</v>
      </c>
      <c r="FF21" s="35">
        <f t="shared" si="4"/>
        <v>0</v>
      </c>
      <c r="FG21" s="48">
        <f t="shared" si="5"/>
        <v>30</v>
      </c>
      <c r="FH21" s="37">
        <f t="shared" si="6"/>
        <v>30</v>
      </c>
      <c r="FI21" s="37">
        <f t="shared" si="0"/>
        <v>10</v>
      </c>
      <c r="FJ21" s="37">
        <f t="shared" si="1"/>
        <v>5</v>
      </c>
      <c r="FK21" s="37">
        <f t="shared" si="2"/>
        <v>0</v>
      </c>
      <c r="FL21" s="37">
        <f t="shared" si="3"/>
        <v>0</v>
      </c>
      <c r="FM21" s="49"/>
      <c r="FN21" s="50"/>
      <c r="FO21" s="51"/>
    </row>
    <row r="22" spans="1:173" ht="15.75" thickBot="1" x14ac:dyDescent="0.3">
      <c r="A22" s="41" t="s">
        <v>13</v>
      </c>
      <c r="B22" s="42">
        <v>18</v>
      </c>
      <c r="C22" s="43" t="s">
        <v>37</v>
      </c>
      <c r="D22" s="44" t="s">
        <v>38</v>
      </c>
      <c r="E22" s="45">
        <v>43713</v>
      </c>
      <c r="F22" s="46" t="s">
        <v>15</v>
      </c>
      <c r="G22" s="62">
        <v>1</v>
      </c>
      <c r="H22" s="63">
        <v>2</v>
      </c>
      <c r="I22" s="63">
        <v>2</v>
      </c>
      <c r="J22" s="63">
        <v>0</v>
      </c>
      <c r="K22" s="64">
        <v>8</v>
      </c>
      <c r="L22" s="62">
        <v>1</v>
      </c>
      <c r="M22" s="63">
        <v>2</v>
      </c>
      <c r="N22" s="63">
        <v>2</v>
      </c>
      <c r="O22" s="63">
        <v>0</v>
      </c>
      <c r="P22" s="64">
        <v>8</v>
      </c>
      <c r="Q22" s="62">
        <v>1</v>
      </c>
      <c r="R22" s="63">
        <v>2</v>
      </c>
      <c r="S22" s="63">
        <v>2</v>
      </c>
      <c r="T22" s="63">
        <v>0</v>
      </c>
      <c r="U22" s="64">
        <v>8</v>
      </c>
      <c r="V22" s="62">
        <v>1</v>
      </c>
      <c r="W22" s="63">
        <v>2</v>
      </c>
      <c r="X22" s="63">
        <v>0</v>
      </c>
      <c r="Y22" s="63">
        <v>0</v>
      </c>
      <c r="Z22" s="64">
        <v>5</v>
      </c>
      <c r="AA22" s="62">
        <v>1</v>
      </c>
      <c r="AB22" s="63">
        <v>2</v>
      </c>
      <c r="AC22" s="63">
        <v>0</v>
      </c>
      <c r="AD22" s="63">
        <v>0</v>
      </c>
      <c r="AE22" s="64">
        <v>5</v>
      </c>
      <c r="AF22" s="62">
        <v>1</v>
      </c>
      <c r="AG22" s="63">
        <v>2</v>
      </c>
      <c r="AH22" s="63">
        <v>0</v>
      </c>
      <c r="AI22" s="63">
        <v>0</v>
      </c>
      <c r="AJ22" s="64">
        <v>5</v>
      </c>
      <c r="AK22" s="62">
        <v>1</v>
      </c>
      <c r="AL22" s="63">
        <v>0</v>
      </c>
      <c r="AM22" s="63">
        <v>0</v>
      </c>
      <c r="AN22" s="63">
        <v>0</v>
      </c>
      <c r="AO22" s="64">
        <v>0</v>
      </c>
      <c r="AP22" s="62">
        <v>1</v>
      </c>
      <c r="AQ22" s="63">
        <v>0</v>
      </c>
      <c r="AR22" s="63">
        <v>0</v>
      </c>
      <c r="AS22" s="63">
        <v>0</v>
      </c>
      <c r="AT22" s="64">
        <v>0</v>
      </c>
      <c r="AU22" s="62">
        <v>1</v>
      </c>
      <c r="AV22" s="63">
        <v>0</v>
      </c>
      <c r="AW22" s="63">
        <v>0</v>
      </c>
      <c r="AX22" s="63">
        <v>0</v>
      </c>
      <c r="AY22" s="64">
        <v>0</v>
      </c>
      <c r="AZ22" s="62">
        <v>1</v>
      </c>
      <c r="BA22" s="63">
        <v>0</v>
      </c>
      <c r="BB22" s="63">
        <v>0</v>
      </c>
      <c r="BC22" s="63">
        <v>0</v>
      </c>
      <c r="BD22" s="64">
        <v>0</v>
      </c>
      <c r="BE22" s="62">
        <v>1</v>
      </c>
      <c r="BF22" s="63">
        <v>0</v>
      </c>
      <c r="BG22" s="63">
        <v>0</v>
      </c>
      <c r="BH22" s="63">
        <v>0</v>
      </c>
      <c r="BI22" s="64">
        <v>0</v>
      </c>
      <c r="BJ22" s="62">
        <v>1</v>
      </c>
      <c r="BK22" s="63">
        <v>0</v>
      </c>
      <c r="BL22" s="63">
        <v>0</v>
      </c>
      <c r="BM22" s="63">
        <v>0</v>
      </c>
      <c r="BN22" s="64">
        <v>0</v>
      </c>
      <c r="BO22" s="62">
        <v>1</v>
      </c>
      <c r="BP22" s="63">
        <v>0</v>
      </c>
      <c r="BQ22" s="63">
        <v>0</v>
      </c>
      <c r="BR22" s="63">
        <v>0</v>
      </c>
      <c r="BS22" s="64">
        <v>0</v>
      </c>
      <c r="BT22" s="62">
        <v>1</v>
      </c>
      <c r="BU22" s="63">
        <v>0</v>
      </c>
      <c r="BV22" s="63">
        <v>0</v>
      </c>
      <c r="BW22" s="63">
        <v>0</v>
      </c>
      <c r="BX22" s="64">
        <v>0</v>
      </c>
      <c r="BY22" s="62">
        <v>1</v>
      </c>
      <c r="BZ22" s="63">
        <v>0</v>
      </c>
      <c r="CA22" s="63">
        <v>0</v>
      </c>
      <c r="CB22" s="63">
        <v>0</v>
      </c>
      <c r="CC22" s="64">
        <v>0</v>
      </c>
      <c r="CD22" s="62">
        <v>1</v>
      </c>
      <c r="CE22" s="63">
        <v>0</v>
      </c>
      <c r="CF22" s="63">
        <v>0</v>
      </c>
      <c r="CG22" s="63">
        <v>0</v>
      </c>
      <c r="CH22" s="64">
        <v>0</v>
      </c>
      <c r="CI22" s="62">
        <v>1</v>
      </c>
      <c r="CJ22" s="63">
        <v>0</v>
      </c>
      <c r="CK22" s="63">
        <v>0</v>
      </c>
      <c r="CL22" s="63">
        <v>0</v>
      </c>
      <c r="CM22" s="64">
        <v>0</v>
      </c>
      <c r="CN22" s="62">
        <v>1</v>
      </c>
      <c r="CO22" s="63">
        <v>0</v>
      </c>
      <c r="CP22" s="63">
        <v>0</v>
      </c>
      <c r="CQ22" s="63">
        <v>0</v>
      </c>
      <c r="CR22" s="64">
        <v>0</v>
      </c>
      <c r="CS22" s="62">
        <v>1</v>
      </c>
      <c r="CT22" s="63">
        <v>0</v>
      </c>
      <c r="CU22" s="63">
        <v>0</v>
      </c>
      <c r="CV22" s="63">
        <v>0</v>
      </c>
      <c r="CW22" s="64">
        <v>0</v>
      </c>
      <c r="CX22" s="62">
        <v>1</v>
      </c>
      <c r="CY22" s="63">
        <v>0</v>
      </c>
      <c r="CZ22" s="63">
        <v>0</v>
      </c>
      <c r="DA22" s="63">
        <v>0</v>
      </c>
      <c r="DB22" s="64">
        <v>0</v>
      </c>
      <c r="DC22" s="62">
        <v>1</v>
      </c>
      <c r="DD22" s="63">
        <v>0</v>
      </c>
      <c r="DE22" s="63">
        <v>0</v>
      </c>
      <c r="DF22" s="63">
        <v>0</v>
      </c>
      <c r="DG22" s="64">
        <v>0</v>
      </c>
      <c r="DH22" s="62">
        <v>1</v>
      </c>
      <c r="DI22" s="63">
        <v>0</v>
      </c>
      <c r="DJ22" s="63">
        <v>0</v>
      </c>
      <c r="DK22" s="63">
        <v>0</v>
      </c>
      <c r="DL22" s="64">
        <v>0</v>
      </c>
      <c r="DM22" s="62">
        <v>1</v>
      </c>
      <c r="DN22" s="63">
        <v>0</v>
      </c>
      <c r="DO22" s="63">
        <v>0</v>
      </c>
      <c r="DP22" s="63">
        <v>0</v>
      </c>
      <c r="DQ22" s="64">
        <v>0</v>
      </c>
      <c r="DR22" s="62">
        <v>1</v>
      </c>
      <c r="DS22" s="63">
        <v>0</v>
      </c>
      <c r="DT22" s="63">
        <v>0</v>
      </c>
      <c r="DU22" s="63">
        <v>0</v>
      </c>
      <c r="DV22" s="64">
        <v>0</v>
      </c>
      <c r="DW22" s="62">
        <v>1</v>
      </c>
      <c r="DX22" s="63">
        <v>0</v>
      </c>
      <c r="DY22" s="63">
        <v>0</v>
      </c>
      <c r="DZ22" s="63">
        <v>0</v>
      </c>
      <c r="EA22" s="64">
        <v>0</v>
      </c>
      <c r="EB22" s="62">
        <v>1</v>
      </c>
      <c r="EC22" s="63">
        <v>0</v>
      </c>
      <c r="ED22" s="63">
        <v>0</v>
      </c>
      <c r="EE22" s="63">
        <v>0</v>
      </c>
      <c r="EF22" s="64">
        <v>0</v>
      </c>
      <c r="EG22" s="62">
        <v>1</v>
      </c>
      <c r="EH22" s="63">
        <v>0</v>
      </c>
      <c r="EI22" s="63">
        <v>0</v>
      </c>
      <c r="EJ22" s="63">
        <v>0</v>
      </c>
      <c r="EK22" s="64">
        <v>0</v>
      </c>
      <c r="EL22" s="62">
        <v>1</v>
      </c>
      <c r="EM22" s="63">
        <v>0</v>
      </c>
      <c r="EN22" s="63">
        <v>0</v>
      </c>
      <c r="EO22" s="63">
        <v>0</v>
      </c>
      <c r="EP22" s="64">
        <v>0</v>
      </c>
      <c r="EQ22" s="62">
        <v>1</v>
      </c>
      <c r="ER22" s="63">
        <v>2</v>
      </c>
      <c r="ES22" s="63">
        <v>2</v>
      </c>
      <c r="ET22" s="63">
        <v>0</v>
      </c>
      <c r="EU22" s="64">
        <v>0</v>
      </c>
      <c r="EV22" s="62">
        <v>1</v>
      </c>
      <c r="EW22" s="63">
        <v>2</v>
      </c>
      <c r="EX22" s="63">
        <v>2</v>
      </c>
      <c r="EY22" s="63">
        <v>0</v>
      </c>
      <c r="EZ22" s="64">
        <v>0</v>
      </c>
      <c r="FA22" s="62">
        <v>1</v>
      </c>
      <c r="FB22" s="63">
        <v>2</v>
      </c>
      <c r="FC22" s="63">
        <v>2</v>
      </c>
      <c r="FD22" s="63">
        <v>0</v>
      </c>
      <c r="FE22" s="64">
        <v>0</v>
      </c>
      <c r="FF22" s="35">
        <f t="shared" si="4"/>
        <v>0</v>
      </c>
      <c r="FG22" s="48">
        <f t="shared" si="5"/>
        <v>30</v>
      </c>
      <c r="FH22" s="37">
        <f t="shared" si="6"/>
        <v>30</v>
      </c>
      <c r="FI22" s="37">
        <f t="shared" si="0"/>
        <v>16</v>
      </c>
      <c r="FJ22" s="37">
        <f t="shared" si="1"/>
        <v>10</v>
      </c>
      <c r="FK22" s="37">
        <f t="shared" si="2"/>
        <v>0</v>
      </c>
      <c r="FL22" s="37">
        <f t="shared" si="3"/>
        <v>39</v>
      </c>
      <c r="FM22" s="49"/>
      <c r="FN22" s="50"/>
      <c r="FO22" s="51"/>
    </row>
    <row r="23" spans="1:173" ht="15.75" thickBot="1" x14ac:dyDescent="0.3">
      <c r="A23" s="88" t="s">
        <v>13</v>
      </c>
      <c r="B23" s="113">
        <v>19</v>
      </c>
      <c r="C23" s="85" t="s">
        <v>39</v>
      </c>
      <c r="D23" s="81" t="s">
        <v>40</v>
      </c>
      <c r="E23" s="83">
        <v>43617</v>
      </c>
      <c r="F23" s="84" t="s">
        <v>15</v>
      </c>
      <c r="G23" s="75">
        <v>1</v>
      </c>
      <c r="H23" s="76">
        <v>0</v>
      </c>
      <c r="I23" s="76">
        <v>0</v>
      </c>
      <c r="J23" s="76">
        <v>0</v>
      </c>
      <c r="K23" s="77">
        <v>0</v>
      </c>
      <c r="L23" s="75">
        <v>1</v>
      </c>
      <c r="M23" s="76">
        <v>0</v>
      </c>
      <c r="N23" s="76">
        <v>0</v>
      </c>
      <c r="O23" s="76">
        <v>0</v>
      </c>
      <c r="P23" s="77">
        <v>0</v>
      </c>
      <c r="Q23" s="75">
        <v>1</v>
      </c>
      <c r="R23" s="76">
        <v>0</v>
      </c>
      <c r="S23" s="76">
        <v>0</v>
      </c>
      <c r="T23" s="76">
        <v>0</v>
      </c>
      <c r="U23" s="77">
        <v>0</v>
      </c>
      <c r="V23" s="75">
        <v>1</v>
      </c>
      <c r="W23" s="76">
        <v>0</v>
      </c>
      <c r="X23" s="76">
        <v>0</v>
      </c>
      <c r="Y23" s="76">
        <v>0</v>
      </c>
      <c r="Z23" s="77">
        <v>0</v>
      </c>
      <c r="AA23" s="75">
        <v>1</v>
      </c>
      <c r="AB23" s="76">
        <v>0</v>
      </c>
      <c r="AC23" s="76">
        <v>0</v>
      </c>
      <c r="AD23" s="76">
        <v>0</v>
      </c>
      <c r="AE23" s="77">
        <v>0</v>
      </c>
      <c r="AF23" s="75">
        <v>1</v>
      </c>
      <c r="AG23" s="76">
        <v>0</v>
      </c>
      <c r="AH23" s="76">
        <v>0</v>
      </c>
      <c r="AI23" s="76">
        <v>0</v>
      </c>
      <c r="AJ23" s="77">
        <v>0</v>
      </c>
      <c r="AK23" s="75">
        <v>1</v>
      </c>
      <c r="AL23" s="76">
        <v>0</v>
      </c>
      <c r="AM23" s="76">
        <v>0</v>
      </c>
      <c r="AN23" s="76">
        <v>0</v>
      </c>
      <c r="AO23" s="77">
        <v>0</v>
      </c>
      <c r="AP23" s="75">
        <v>1</v>
      </c>
      <c r="AQ23" s="76">
        <v>2</v>
      </c>
      <c r="AR23" s="76">
        <v>0</v>
      </c>
      <c r="AS23" s="76">
        <v>0</v>
      </c>
      <c r="AT23" s="77">
        <v>6</v>
      </c>
      <c r="AU23" s="75">
        <v>1</v>
      </c>
      <c r="AV23" s="76">
        <v>2</v>
      </c>
      <c r="AW23" s="76">
        <v>0</v>
      </c>
      <c r="AX23" s="76">
        <v>0</v>
      </c>
      <c r="AY23" s="77">
        <v>6</v>
      </c>
      <c r="AZ23" s="75">
        <v>1</v>
      </c>
      <c r="BA23" s="76">
        <v>2</v>
      </c>
      <c r="BB23" s="76">
        <v>0</v>
      </c>
      <c r="BC23" s="76">
        <v>0</v>
      </c>
      <c r="BD23" s="77">
        <v>6</v>
      </c>
      <c r="BE23" s="75">
        <v>1</v>
      </c>
      <c r="BF23" s="76">
        <v>2</v>
      </c>
      <c r="BG23" s="76">
        <v>0</v>
      </c>
      <c r="BH23" s="76">
        <v>0</v>
      </c>
      <c r="BI23" s="77">
        <v>6</v>
      </c>
      <c r="BJ23" s="75">
        <v>1</v>
      </c>
      <c r="BK23" s="76">
        <v>2</v>
      </c>
      <c r="BL23" s="76">
        <v>0</v>
      </c>
      <c r="BM23" s="76">
        <v>0</v>
      </c>
      <c r="BN23" s="77">
        <v>6</v>
      </c>
      <c r="BO23" s="75">
        <v>1</v>
      </c>
      <c r="BP23" s="76">
        <v>0</v>
      </c>
      <c r="BQ23" s="76">
        <v>0</v>
      </c>
      <c r="BR23" s="76">
        <v>0</v>
      </c>
      <c r="BS23" s="77">
        <v>0</v>
      </c>
      <c r="BT23" s="75">
        <v>1</v>
      </c>
      <c r="BU23" s="76">
        <v>0</v>
      </c>
      <c r="BV23" s="76">
        <v>0</v>
      </c>
      <c r="BW23" s="76">
        <v>0</v>
      </c>
      <c r="BX23" s="77">
        <v>0</v>
      </c>
      <c r="BY23" s="75">
        <v>1</v>
      </c>
      <c r="BZ23" s="76">
        <v>0</v>
      </c>
      <c r="CA23" s="76">
        <v>0</v>
      </c>
      <c r="CB23" s="76">
        <v>0</v>
      </c>
      <c r="CC23" s="77">
        <v>0</v>
      </c>
      <c r="CD23" s="75">
        <v>1</v>
      </c>
      <c r="CE23" s="76">
        <v>0</v>
      </c>
      <c r="CF23" s="76">
        <v>0</v>
      </c>
      <c r="CG23" s="76">
        <v>0</v>
      </c>
      <c r="CH23" s="77">
        <v>0</v>
      </c>
      <c r="CI23" s="75">
        <v>1</v>
      </c>
      <c r="CJ23" s="76">
        <v>0</v>
      </c>
      <c r="CK23" s="76">
        <v>0</v>
      </c>
      <c r="CL23" s="76">
        <v>0</v>
      </c>
      <c r="CM23" s="77">
        <v>0</v>
      </c>
      <c r="CN23" s="75">
        <v>1</v>
      </c>
      <c r="CO23" s="76">
        <v>0</v>
      </c>
      <c r="CP23" s="76">
        <v>0</v>
      </c>
      <c r="CQ23" s="76">
        <v>0</v>
      </c>
      <c r="CR23" s="77">
        <v>0</v>
      </c>
      <c r="CS23" s="75">
        <v>1</v>
      </c>
      <c r="CT23" s="76">
        <v>0</v>
      </c>
      <c r="CU23" s="76">
        <v>0</v>
      </c>
      <c r="CV23" s="76">
        <v>0</v>
      </c>
      <c r="CW23" s="77">
        <v>0</v>
      </c>
      <c r="CX23" s="75">
        <v>1</v>
      </c>
      <c r="CY23" s="76">
        <v>0</v>
      </c>
      <c r="CZ23" s="76">
        <v>0</v>
      </c>
      <c r="DA23" s="76">
        <v>0</v>
      </c>
      <c r="DB23" s="77">
        <v>0</v>
      </c>
      <c r="DC23" s="75">
        <v>1</v>
      </c>
      <c r="DD23" s="76">
        <v>0</v>
      </c>
      <c r="DE23" s="76">
        <v>0</v>
      </c>
      <c r="DF23" s="76">
        <v>0</v>
      </c>
      <c r="DG23" s="77">
        <v>0</v>
      </c>
      <c r="DH23" s="75">
        <v>1</v>
      </c>
      <c r="DI23" s="76">
        <v>0</v>
      </c>
      <c r="DJ23" s="76">
        <v>0</v>
      </c>
      <c r="DK23" s="76">
        <v>0</v>
      </c>
      <c r="DL23" s="77">
        <v>0</v>
      </c>
      <c r="DM23" s="75">
        <v>1</v>
      </c>
      <c r="DN23" s="76">
        <v>0</v>
      </c>
      <c r="DO23" s="76">
        <v>0</v>
      </c>
      <c r="DP23" s="76">
        <v>0</v>
      </c>
      <c r="DQ23" s="77">
        <v>0</v>
      </c>
      <c r="DR23" s="75">
        <v>1</v>
      </c>
      <c r="DS23" s="76">
        <v>0</v>
      </c>
      <c r="DT23" s="76">
        <v>0</v>
      </c>
      <c r="DU23" s="76">
        <v>0</v>
      </c>
      <c r="DV23" s="77">
        <v>0</v>
      </c>
      <c r="DW23" s="75">
        <v>1</v>
      </c>
      <c r="DX23" s="76">
        <v>0</v>
      </c>
      <c r="DY23" s="76">
        <v>0</v>
      </c>
      <c r="DZ23" s="76">
        <v>0</v>
      </c>
      <c r="EA23" s="77">
        <v>0</v>
      </c>
      <c r="EB23" s="75">
        <v>1</v>
      </c>
      <c r="EC23" s="76">
        <v>0</v>
      </c>
      <c r="ED23" s="76">
        <v>0</v>
      </c>
      <c r="EE23" s="76">
        <v>0</v>
      </c>
      <c r="EF23" s="77">
        <v>0</v>
      </c>
      <c r="EG23" s="75">
        <v>1</v>
      </c>
      <c r="EH23" s="76">
        <v>0</v>
      </c>
      <c r="EI23" s="76">
        <v>0</v>
      </c>
      <c r="EJ23" s="76">
        <v>0</v>
      </c>
      <c r="EK23" s="77">
        <v>0</v>
      </c>
      <c r="EL23" s="75">
        <v>1</v>
      </c>
      <c r="EM23" s="76">
        <v>0</v>
      </c>
      <c r="EN23" s="76">
        <v>0</v>
      </c>
      <c r="EO23" s="76">
        <v>0</v>
      </c>
      <c r="EP23" s="77">
        <v>0</v>
      </c>
      <c r="EQ23" s="75">
        <v>1</v>
      </c>
      <c r="ER23" s="76">
        <v>0</v>
      </c>
      <c r="ES23" s="76">
        <v>0</v>
      </c>
      <c r="ET23" s="76">
        <v>0</v>
      </c>
      <c r="EU23" s="77">
        <v>0</v>
      </c>
      <c r="EV23" s="75">
        <v>1</v>
      </c>
      <c r="EW23" s="76">
        <v>0</v>
      </c>
      <c r="EX23" s="76">
        <v>0</v>
      </c>
      <c r="EY23" s="76">
        <v>0</v>
      </c>
      <c r="EZ23" s="77">
        <v>0</v>
      </c>
      <c r="FA23" s="75">
        <v>1</v>
      </c>
      <c r="FB23" s="76">
        <v>1</v>
      </c>
      <c r="FC23" s="76">
        <v>0</v>
      </c>
      <c r="FD23" s="76">
        <v>0</v>
      </c>
      <c r="FE23" s="77">
        <v>0</v>
      </c>
      <c r="FF23" s="89">
        <f t="shared" si="4"/>
        <v>0</v>
      </c>
      <c r="FG23" s="90">
        <f>AK23+AP23+AU23+AZ23+BE23+BJ23+BO23+BT23+BY23+CD23+CI23+CN23+CS23+CX23+DC23+DH23+DM23+DR23+DW23+EB23+EG23+EL23+EQ23+FA23+FK1</f>
        <v>30</v>
      </c>
      <c r="FH23" s="90">
        <f t="shared" si="6"/>
        <v>30</v>
      </c>
      <c r="FI23" s="90">
        <f t="shared" si="0"/>
        <v>11</v>
      </c>
      <c r="FJ23" s="90">
        <f t="shared" si="1"/>
        <v>0</v>
      </c>
      <c r="FK23" s="90">
        <f t="shared" si="2"/>
        <v>0</v>
      </c>
      <c r="FL23" s="90">
        <f t="shared" si="3"/>
        <v>30</v>
      </c>
      <c r="FM23" s="49"/>
      <c r="FN23" s="50"/>
      <c r="FO23" s="51"/>
    </row>
    <row r="24" spans="1:173" s="108" customFormat="1" ht="15.75" thickBot="1" x14ac:dyDescent="0.3">
      <c r="A24" s="58" t="s">
        <v>13</v>
      </c>
      <c r="B24" s="95">
        <v>20</v>
      </c>
      <c r="C24" s="109" t="s">
        <v>42</v>
      </c>
      <c r="D24" s="95">
        <v>40585213</v>
      </c>
      <c r="E24" s="98">
        <v>43771</v>
      </c>
      <c r="F24" s="99" t="s">
        <v>15</v>
      </c>
      <c r="G24" s="62">
        <v>0</v>
      </c>
      <c r="H24" s="63">
        <v>0</v>
      </c>
      <c r="I24" s="63">
        <v>0</v>
      </c>
      <c r="J24" s="63">
        <v>0</v>
      </c>
      <c r="K24" s="64">
        <v>0</v>
      </c>
      <c r="L24" s="62">
        <v>0</v>
      </c>
      <c r="M24" s="63">
        <v>0</v>
      </c>
      <c r="N24" s="63">
        <v>0</v>
      </c>
      <c r="O24" s="63">
        <v>0</v>
      </c>
      <c r="P24" s="64">
        <v>0</v>
      </c>
      <c r="Q24" s="62">
        <v>0</v>
      </c>
      <c r="R24" s="63">
        <v>0</v>
      </c>
      <c r="S24" s="63">
        <v>0</v>
      </c>
      <c r="T24" s="63">
        <v>0</v>
      </c>
      <c r="U24" s="64">
        <v>0</v>
      </c>
      <c r="V24" s="62">
        <v>0</v>
      </c>
      <c r="W24" s="63">
        <v>0</v>
      </c>
      <c r="X24" s="63">
        <v>0</v>
      </c>
      <c r="Y24" s="63">
        <v>0</v>
      </c>
      <c r="Z24" s="64">
        <v>0</v>
      </c>
      <c r="AA24" s="62">
        <v>0</v>
      </c>
      <c r="AB24" s="63">
        <v>0</v>
      </c>
      <c r="AC24" s="63">
        <v>0</v>
      </c>
      <c r="AD24" s="63">
        <v>0</v>
      </c>
      <c r="AE24" s="64">
        <v>0</v>
      </c>
      <c r="AF24" s="62">
        <v>0</v>
      </c>
      <c r="AG24" s="63">
        <v>0</v>
      </c>
      <c r="AH24" s="63">
        <v>0</v>
      </c>
      <c r="AI24" s="63">
        <v>0</v>
      </c>
      <c r="AJ24" s="64">
        <v>0</v>
      </c>
      <c r="AK24" s="62">
        <v>0</v>
      </c>
      <c r="AL24" s="63">
        <v>0</v>
      </c>
      <c r="AM24" s="63">
        <v>0</v>
      </c>
      <c r="AN24" s="63">
        <v>0</v>
      </c>
      <c r="AO24" s="64">
        <v>0</v>
      </c>
      <c r="AP24" s="62">
        <v>0</v>
      </c>
      <c r="AQ24" s="63">
        <v>0</v>
      </c>
      <c r="AR24" s="63">
        <v>0</v>
      </c>
      <c r="AS24" s="63">
        <v>0</v>
      </c>
      <c r="AT24" s="64">
        <v>0</v>
      </c>
      <c r="AU24" s="62">
        <v>0</v>
      </c>
      <c r="AV24" s="63">
        <v>0</v>
      </c>
      <c r="AW24" s="63">
        <v>0</v>
      </c>
      <c r="AX24" s="63">
        <v>0</v>
      </c>
      <c r="AY24" s="64">
        <v>0</v>
      </c>
      <c r="AZ24" s="62">
        <v>0</v>
      </c>
      <c r="BA24" s="63">
        <v>0</v>
      </c>
      <c r="BB24" s="63">
        <v>0</v>
      </c>
      <c r="BC24" s="63">
        <v>0</v>
      </c>
      <c r="BD24" s="64">
        <v>0</v>
      </c>
      <c r="BE24" s="62">
        <v>0</v>
      </c>
      <c r="BF24" s="63">
        <v>0</v>
      </c>
      <c r="BG24" s="63">
        <v>0</v>
      </c>
      <c r="BH24" s="63">
        <v>0</v>
      </c>
      <c r="BI24" s="64">
        <v>0</v>
      </c>
      <c r="BJ24" s="62">
        <v>0</v>
      </c>
      <c r="BK24" s="63">
        <v>0</v>
      </c>
      <c r="BL24" s="63">
        <v>0</v>
      </c>
      <c r="BM24" s="63">
        <v>0</v>
      </c>
      <c r="BN24" s="64">
        <v>0</v>
      </c>
      <c r="BO24" s="62">
        <v>0</v>
      </c>
      <c r="BP24" s="63">
        <v>0</v>
      </c>
      <c r="BQ24" s="63">
        <v>0</v>
      </c>
      <c r="BR24" s="63">
        <v>0</v>
      </c>
      <c r="BS24" s="64">
        <v>0</v>
      </c>
      <c r="BT24" s="62">
        <v>0</v>
      </c>
      <c r="BU24" s="63">
        <v>0</v>
      </c>
      <c r="BV24" s="63">
        <v>0</v>
      </c>
      <c r="BW24" s="63">
        <v>0</v>
      </c>
      <c r="BX24" s="64">
        <v>0</v>
      </c>
      <c r="BY24" s="62">
        <v>0</v>
      </c>
      <c r="BZ24" s="63">
        <v>0</v>
      </c>
      <c r="CA24" s="63">
        <v>0</v>
      </c>
      <c r="CB24" s="63">
        <v>0</v>
      </c>
      <c r="CC24" s="64">
        <v>0</v>
      </c>
      <c r="CD24" s="62">
        <v>0</v>
      </c>
      <c r="CE24" s="63">
        <v>0</v>
      </c>
      <c r="CF24" s="63">
        <v>0</v>
      </c>
      <c r="CG24" s="63">
        <v>0</v>
      </c>
      <c r="CH24" s="64">
        <v>0</v>
      </c>
      <c r="CI24" s="62">
        <v>0</v>
      </c>
      <c r="CJ24" s="63">
        <v>0</v>
      </c>
      <c r="CK24" s="63">
        <v>0</v>
      </c>
      <c r="CL24" s="63">
        <v>0</v>
      </c>
      <c r="CM24" s="64">
        <v>0</v>
      </c>
      <c r="CN24" s="62">
        <v>0</v>
      </c>
      <c r="CO24" s="63">
        <v>0</v>
      </c>
      <c r="CP24" s="63">
        <v>0</v>
      </c>
      <c r="CQ24" s="63">
        <v>0</v>
      </c>
      <c r="CR24" s="64">
        <v>0</v>
      </c>
      <c r="CS24" s="62">
        <v>0</v>
      </c>
      <c r="CT24" s="63">
        <v>0</v>
      </c>
      <c r="CU24" s="63">
        <v>0</v>
      </c>
      <c r="CV24" s="63">
        <v>0</v>
      </c>
      <c r="CW24" s="64">
        <v>0</v>
      </c>
      <c r="CX24" s="62">
        <v>0</v>
      </c>
      <c r="CY24" s="63">
        <v>0</v>
      </c>
      <c r="CZ24" s="63">
        <v>0</v>
      </c>
      <c r="DA24" s="63">
        <v>0</v>
      </c>
      <c r="DB24" s="64">
        <v>0</v>
      </c>
      <c r="DC24" s="62">
        <v>0</v>
      </c>
      <c r="DD24" s="63">
        <v>0</v>
      </c>
      <c r="DE24" s="63">
        <v>0</v>
      </c>
      <c r="DF24" s="63">
        <v>0</v>
      </c>
      <c r="DG24" s="64">
        <v>0</v>
      </c>
      <c r="DH24" s="62">
        <v>0</v>
      </c>
      <c r="DI24" s="63">
        <v>0</v>
      </c>
      <c r="DJ24" s="63">
        <v>0</v>
      </c>
      <c r="DK24" s="63">
        <v>0</v>
      </c>
      <c r="DL24" s="64">
        <v>0</v>
      </c>
      <c r="DM24" s="62">
        <v>0</v>
      </c>
      <c r="DN24" s="63">
        <v>0</v>
      </c>
      <c r="DO24" s="63">
        <v>0</v>
      </c>
      <c r="DP24" s="63">
        <v>0</v>
      </c>
      <c r="DQ24" s="64">
        <v>0</v>
      </c>
      <c r="DR24" s="62">
        <v>0</v>
      </c>
      <c r="DS24" s="63">
        <v>0</v>
      </c>
      <c r="DT24" s="63">
        <v>0</v>
      </c>
      <c r="DU24" s="63">
        <v>0</v>
      </c>
      <c r="DV24" s="64">
        <v>0</v>
      </c>
      <c r="DW24" s="62">
        <v>0</v>
      </c>
      <c r="DX24" s="63">
        <v>0</v>
      </c>
      <c r="DY24" s="63">
        <v>0</v>
      </c>
      <c r="DZ24" s="63">
        <v>0</v>
      </c>
      <c r="EA24" s="64">
        <v>0</v>
      </c>
      <c r="EB24" s="62">
        <v>0</v>
      </c>
      <c r="EC24" s="63">
        <v>0</v>
      </c>
      <c r="ED24" s="63">
        <v>0</v>
      </c>
      <c r="EE24" s="63">
        <v>0</v>
      </c>
      <c r="EF24" s="64">
        <v>0</v>
      </c>
      <c r="EG24" s="62">
        <v>0</v>
      </c>
      <c r="EH24" s="63">
        <v>0</v>
      </c>
      <c r="EI24" s="63">
        <v>0</v>
      </c>
      <c r="EJ24" s="63">
        <v>0</v>
      </c>
      <c r="EK24" s="64">
        <v>0</v>
      </c>
      <c r="EL24" s="62">
        <v>0</v>
      </c>
      <c r="EM24" s="63">
        <v>0</v>
      </c>
      <c r="EN24" s="63">
        <v>0</v>
      </c>
      <c r="EO24" s="63">
        <v>0</v>
      </c>
      <c r="EP24" s="64">
        <v>0</v>
      </c>
      <c r="EQ24" s="62">
        <v>0</v>
      </c>
      <c r="ER24" s="63">
        <v>0</v>
      </c>
      <c r="ES24" s="63">
        <v>0</v>
      </c>
      <c r="ET24" s="63">
        <v>0</v>
      </c>
      <c r="EU24" s="64">
        <v>0</v>
      </c>
      <c r="EV24" s="62">
        <v>0</v>
      </c>
      <c r="EW24" s="63">
        <v>0</v>
      </c>
      <c r="EX24" s="63">
        <v>0</v>
      </c>
      <c r="EY24" s="63">
        <v>0</v>
      </c>
      <c r="EZ24" s="64">
        <v>0</v>
      </c>
      <c r="FA24" s="62">
        <v>0</v>
      </c>
      <c r="FB24" s="63">
        <v>0</v>
      </c>
      <c r="FC24" s="63">
        <v>0</v>
      </c>
      <c r="FD24" s="63">
        <v>0</v>
      </c>
      <c r="FE24" s="64">
        <v>0</v>
      </c>
      <c r="FF24" s="103">
        <f t="shared" si="4"/>
        <v>0</v>
      </c>
      <c r="FG24" s="104">
        <f>AK24+AP24+AU24+AZ24+BE24+BJ24+BO24+BT24+BY24+CD24+CI24+CN24+CS24+CX24+DC24+DH24+DM24+DR24+DW24+EB24+EG24+EL24+EQ24+FA24</f>
        <v>0</v>
      </c>
      <c r="FH24" s="104">
        <f t="shared" si="6"/>
        <v>0</v>
      </c>
      <c r="FI24" s="104">
        <f t="shared" si="0"/>
        <v>0</v>
      </c>
      <c r="FJ24" s="104">
        <f t="shared" si="1"/>
        <v>0</v>
      </c>
      <c r="FK24" s="104">
        <f t="shared" si="2"/>
        <v>0</v>
      </c>
      <c r="FL24" s="104">
        <f t="shared" si="3"/>
        <v>0</v>
      </c>
      <c r="FM24" s="105"/>
      <c r="FN24" s="110"/>
      <c r="FO24" s="106"/>
      <c r="FP24" s="107"/>
      <c r="FQ24" s="107"/>
    </row>
    <row r="25" spans="1:173" ht="15.75" thickBot="1" x14ac:dyDescent="0.3">
      <c r="A25" s="41" t="s">
        <v>13</v>
      </c>
      <c r="B25" s="42">
        <v>21</v>
      </c>
      <c r="C25" s="43" t="s">
        <v>43</v>
      </c>
      <c r="D25" s="44" t="s">
        <v>44</v>
      </c>
      <c r="E25" s="45">
        <v>43710</v>
      </c>
      <c r="F25" s="46" t="s">
        <v>15</v>
      </c>
      <c r="G25" s="62">
        <v>1</v>
      </c>
      <c r="H25" s="63">
        <v>2</v>
      </c>
      <c r="I25" s="63">
        <v>1</v>
      </c>
      <c r="J25" s="63">
        <v>0</v>
      </c>
      <c r="K25" s="64">
        <v>0</v>
      </c>
      <c r="L25" s="62">
        <v>1</v>
      </c>
      <c r="M25" s="63">
        <v>2</v>
      </c>
      <c r="N25" s="63">
        <v>1</v>
      </c>
      <c r="O25" s="63">
        <v>0</v>
      </c>
      <c r="P25" s="64">
        <v>0</v>
      </c>
      <c r="Q25" s="62">
        <v>1</v>
      </c>
      <c r="R25" s="63">
        <v>0</v>
      </c>
      <c r="S25" s="63">
        <v>0</v>
      </c>
      <c r="T25" s="63">
        <v>0</v>
      </c>
      <c r="U25" s="64">
        <v>0</v>
      </c>
      <c r="V25" s="62">
        <v>1</v>
      </c>
      <c r="W25" s="63">
        <v>2</v>
      </c>
      <c r="X25" s="63">
        <v>1</v>
      </c>
      <c r="Y25" s="63">
        <v>0</v>
      </c>
      <c r="Z25" s="64">
        <v>0</v>
      </c>
      <c r="AA25" s="62">
        <v>1</v>
      </c>
      <c r="AB25" s="63">
        <v>0</v>
      </c>
      <c r="AC25" s="63">
        <v>0</v>
      </c>
      <c r="AD25" s="63">
        <v>0</v>
      </c>
      <c r="AE25" s="64">
        <v>0</v>
      </c>
      <c r="AF25" s="62">
        <v>1</v>
      </c>
      <c r="AG25" s="63">
        <v>0</v>
      </c>
      <c r="AH25" s="63">
        <v>0</v>
      </c>
      <c r="AI25" s="63">
        <v>0</v>
      </c>
      <c r="AJ25" s="64">
        <v>0</v>
      </c>
      <c r="AK25" s="62">
        <v>1</v>
      </c>
      <c r="AL25" s="63">
        <v>0</v>
      </c>
      <c r="AM25" s="63">
        <v>0</v>
      </c>
      <c r="AN25" s="63">
        <v>0</v>
      </c>
      <c r="AO25" s="64">
        <v>0</v>
      </c>
      <c r="AP25" s="62">
        <v>1</v>
      </c>
      <c r="AQ25" s="63">
        <v>2</v>
      </c>
      <c r="AR25" s="63">
        <v>0</v>
      </c>
      <c r="AS25" s="63">
        <v>0</v>
      </c>
      <c r="AT25" s="64">
        <v>6</v>
      </c>
      <c r="AU25" s="62">
        <v>1</v>
      </c>
      <c r="AV25" s="63">
        <v>2</v>
      </c>
      <c r="AW25" s="63">
        <v>0</v>
      </c>
      <c r="AX25" s="63">
        <v>0</v>
      </c>
      <c r="AY25" s="64">
        <v>6</v>
      </c>
      <c r="AZ25" s="62">
        <v>1</v>
      </c>
      <c r="BA25" s="63">
        <v>2</v>
      </c>
      <c r="BB25" s="63">
        <v>0</v>
      </c>
      <c r="BC25" s="63">
        <v>0</v>
      </c>
      <c r="BD25" s="64">
        <v>6</v>
      </c>
      <c r="BE25" s="62">
        <v>1</v>
      </c>
      <c r="BF25" s="63">
        <v>2</v>
      </c>
      <c r="BG25" s="63">
        <v>0</v>
      </c>
      <c r="BH25" s="63">
        <v>0</v>
      </c>
      <c r="BI25" s="64">
        <v>6</v>
      </c>
      <c r="BJ25" s="62">
        <v>1</v>
      </c>
      <c r="BK25" s="63">
        <v>2</v>
      </c>
      <c r="BL25" s="63">
        <v>0</v>
      </c>
      <c r="BM25" s="63">
        <v>0</v>
      </c>
      <c r="BN25" s="64">
        <v>6</v>
      </c>
      <c r="BO25" s="62">
        <v>1</v>
      </c>
      <c r="BP25" s="63">
        <v>2</v>
      </c>
      <c r="BQ25" s="63">
        <v>0</v>
      </c>
      <c r="BR25" s="63">
        <v>0</v>
      </c>
      <c r="BS25" s="64">
        <v>6</v>
      </c>
      <c r="BT25" s="62">
        <v>1</v>
      </c>
      <c r="BU25" s="63">
        <v>0</v>
      </c>
      <c r="BV25" s="63">
        <v>0</v>
      </c>
      <c r="BW25" s="63">
        <v>0</v>
      </c>
      <c r="BX25" s="64">
        <v>0</v>
      </c>
      <c r="BY25" s="62">
        <v>1</v>
      </c>
      <c r="BZ25" s="63">
        <v>0</v>
      </c>
      <c r="CA25" s="63">
        <v>0</v>
      </c>
      <c r="CB25" s="63">
        <v>0</v>
      </c>
      <c r="CC25" s="64">
        <v>0</v>
      </c>
      <c r="CD25" s="62">
        <v>1</v>
      </c>
      <c r="CE25" s="63">
        <v>0</v>
      </c>
      <c r="CF25" s="63">
        <v>0</v>
      </c>
      <c r="CG25" s="63">
        <v>0</v>
      </c>
      <c r="CH25" s="64">
        <v>0</v>
      </c>
      <c r="CI25" s="62">
        <v>1</v>
      </c>
      <c r="CJ25" s="63">
        <v>0</v>
      </c>
      <c r="CK25" s="63">
        <v>0</v>
      </c>
      <c r="CL25" s="63">
        <v>0</v>
      </c>
      <c r="CM25" s="64">
        <v>0</v>
      </c>
      <c r="CN25" s="62">
        <v>1</v>
      </c>
      <c r="CO25" s="63">
        <v>0</v>
      </c>
      <c r="CP25" s="63">
        <v>0</v>
      </c>
      <c r="CQ25" s="63">
        <v>0</v>
      </c>
      <c r="CR25" s="64">
        <v>0</v>
      </c>
      <c r="CS25" s="62">
        <v>1</v>
      </c>
      <c r="CT25" s="63">
        <v>2</v>
      </c>
      <c r="CU25" s="63">
        <v>1</v>
      </c>
      <c r="CV25" s="63">
        <v>0</v>
      </c>
      <c r="CW25" s="64">
        <v>0</v>
      </c>
      <c r="CX25" s="62">
        <v>1</v>
      </c>
      <c r="CY25" s="63">
        <v>0</v>
      </c>
      <c r="CZ25" s="63">
        <v>0</v>
      </c>
      <c r="DA25" s="63">
        <v>0</v>
      </c>
      <c r="DB25" s="64">
        <v>0</v>
      </c>
      <c r="DC25" s="62">
        <v>1</v>
      </c>
      <c r="DD25" s="63">
        <v>0</v>
      </c>
      <c r="DE25" s="63">
        <v>0</v>
      </c>
      <c r="DF25" s="63">
        <v>0</v>
      </c>
      <c r="DG25" s="64">
        <v>0</v>
      </c>
      <c r="DH25" s="62">
        <v>1</v>
      </c>
      <c r="DI25" s="63">
        <v>2</v>
      </c>
      <c r="DJ25" s="63">
        <v>1</v>
      </c>
      <c r="DK25" s="63">
        <v>0</v>
      </c>
      <c r="DL25" s="64">
        <v>0</v>
      </c>
      <c r="DM25" s="62">
        <v>1</v>
      </c>
      <c r="DN25" s="63">
        <v>2</v>
      </c>
      <c r="DO25" s="63">
        <v>2</v>
      </c>
      <c r="DP25" s="63">
        <v>0</v>
      </c>
      <c r="DQ25" s="64">
        <v>0</v>
      </c>
      <c r="DR25" s="62">
        <v>1</v>
      </c>
      <c r="DS25" s="63">
        <v>2</v>
      </c>
      <c r="DT25" s="63">
        <v>2</v>
      </c>
      <c r="DU25" s="63">
        <v>0</v>
      </c>
      <c r="DV25" s="64">
        <v>0</v>
      </c>
      <c r="DW25" s="62">
        <v>1</v>
      </c>
      <c r="DX25" s="63">
        <v>2</v>
      </c>
      <c r="DY25" s="63">
        <v>2</v>
      </c>
      <c r="DZ25" s="63">
        <v>0</v>
      </c>
      <c r="EA25" s="64">
        <v>0</v>
      </c>
      <c r="EB25" s="62">
        <v>1</v>
      </c>
      <c r="EC25" s="63">
        <v>2</v>
      </c>
      <c r="ED25" s="63">
        <v>1</v>
      </c>
      <c r="EE25" s="63">
        <v>0</v>
      </c>
      <c r="EF25" s="64">
        <v>0</v>
      </c>
      <c r="EG25" s="62">
        <v>1</v>
      </c>
      <c r="EH25" s="63">
        <v>2</v>
      </c>
      <c r="EI25" s="63">
        <v>1</v>
      </c>
      <c r="EJ25" s="63">
        <v>0</v>
      </c>
      <c r="EK25" s="64">
        <v>0</v>
      </c>
      <c r="EL25" s="62">
        <v>1</v>
      </c>
      <c r="EM25" s="63">
        <v>0</v>
      </c>
      <c r="EN25" s="63">
        <v>0</v>
      </c>
      <c r="EO25" s="63">
        <v>0</v>
      </c>
      <c r="EP25" s="64">
        <v>0</v>
      </c>
      <c r="EQ25" s="62">
        <v>1</v>
      </c>
      <c r="ER25" s="63">
        <v>0</v>
      </c>
      <c r="ES25" s="63">
        <v>0</v>
      </c>
      <c r="ET25" s="63">
        <v>0</v>
      </c>
      <c r="EU25" s="64">
        <v>0</v>
      </c>
      <c r="EV25" s="62">
        <v>1</v>
      </c>
      <c r="EW25" s="63">
        <v>2</v>
      </c>
      <c r="EX25" s="63">
        <v>1</v>
      </c>
      <c r="EY25" s="63">
        <v>0</v>
      </c>
      <c r="EZ25" s="64">
        <v>0</v>
      </c>
      <c r="FA25" s="62">
        <v>1</v>
      </c>
      <c r="FB25" s="63">
        <v>2</v>
      </c>
      <c r="FC25" s="63">
        <v>1</v>
      </c>
      <c r="FD25" s="63">
        <v>0</v>
      </c>
      <c r="FE25" s="64">
        <v>0</v>
      </c>
      <c r="FF25" s="35">
        <f t="shared" si="4"/>
        <v>0</v>
      </c>
      <c r="FG25" s="48">
        <f t="shared" si="5"/>
        <v>30</v>
      </c>
      <c r="FH25" s="37">
        <f t="shared" si="6"/>
        <v>30</v>
      </c>
      <c r="FI25" s="37">
        <f t="shared" si="0"/>
        <v>34</v>
      </c>
      <c r="FJ25" s="37">
        <f t="shared" si="1"/>
        <v>14</v>
      </c>
      <c r="FK25" s="37">
        <f t="shared" si="2"/>
        <v>0</v>
      </c>
      <c r="FL25" s="37">
        <f t="shared" si="3"/>
        <v>36</v>
      </c>
      <c r="FM25" s="49"/>
      <c r="FN25" s="54"/>
      <c r="FO25" s="51"/>
    </row>
    <row r="26" spans="1:173" ht="15.75" thickBot="1" x14ac:dyDescent="0.3">
      <c r="A26" s="41" t="s">
        <v>13</v>
      </c>
      <c r="B26" s="78">
        <v>22</v>
      </c>
      <c r="C26" s="43" t="s">
        <v>46</v>
      </c>
      <c r="D26" s="44">
        <v>43377960</v>
      </c>
      <c r="E26" s="45">
        <v>43759</v>
      </c>
      <c r="F26" s="46" t="s">
        <v>15</v>
      </c>
      <c r="G26" s="62">
        <v>1</v>
      </c>
      <c r="H26" s="63">
        <v>2</v>
      </c>
      <c r="I26" s="63">
        <v>1</v>
      </c>
      <c r="J26" s="63">
        <v>0</v>
      </c>
      <c r="K26" s="64">
        <v>0</v>
      </c>
      <c r="L26" s="62">
        <v>1</v>
      </c>
      <c r="M26" s="63">
        <v>0</v>
      </c>
      <c r="N26" s="63">
        <v>0</v>
      </c>
      <c r="O26" s="63">
        <v>0</v>
      </c>
      <c r="P26" s="64">
        <v>0</v>
      </c>
      <c r="Q26" s="62">
        <v>1</v>
      </c>
      <c r="R26" s="63">
        <v>2</v>
      </c>
      <c r="S26" s="63">
        <v>1</v>
      </c>
      <c r="T26" s="63">
        <v>0</v>
      </c>
      <c r="U26" s="64">
        <v>0</v>
      </c>
      <c r="V26" s="62">
        <v>1</v>
      </c>
      <c r="W26" s="63">
        <v>0</v>
      </c>
      <c r="X26" s="63">
        <v>0</v>
      </c>
      <c r="Y26" s="63">
        <v>0</v>
      </c>
      <c r="Z26" s="64">
        <v>0</v>
      </c>
      <c r="AA26" s="62">
        <v>1</v>
      </c>
      <c r="AB26" s="63">
        <v>2</v>
      </c>
      <c r="AC26" s="63">
        <v>1</v>
      </c>
      <c r="AD26" s="63">
        <v>0</v>
      </c>
      <c r="AE26" s="64">
        <v>0</v>
      </c>
      <c r="AF26" s="62">
        <v>1</v>
      </c>
      <c r="AG26" s="63">
        <v>0</v>
      </c>
      <c r="AH26" s="63">
        <v>0</v>
      </c>
      <c r="AI26" s="63">
        <v>0</v>
      </c>
      <c r="AJ26" s="64">
        <v>0</v>
      </c>
      <c r="AK26" s="62">
        <v>1</v>
      </c>
      <c r="AL26" s="63">
        <v>0</v>
      </c>
      <c r="AM26" s="63">
        <v>0</v>
      </c>
      <c r="AN26" s="63">
        <v>0</v>
      </c>
      <c r="AO26" s="64">
        <v>0</v>
      </c>
      <c r="AP26" s="62">
        <v>1</v>
      </c>
      <c r="AQ26" s="63">
        <v>0</v>
      </c>
      <c r="AR26" s="63">
        <v>0</v>
      </c>
      <c r="AS26" s="63">
        <v>0</v>
      </c>
      <c r="AT26" s="64">
        <v>0</v>
      </c>
      <c r="AU26" s="62">
        <v>1</v>
      </c>
      <c r="AV26" s="63">
        <v>0</v>
      </c>
      <c r="AW26" s="63">
        <v>0</v>
      </c>
      <c r="AX26" s="63">
        <v>0</v>
      </c>
      <c r="AY26" s="64">
        <v>0</v>
      </c>
      <c r="AZ26" s="62">
        <v>1</v>
      </c>
      <c r="BA26" s="63">
        <v>0</v>
      </c>
      <c r="BB26" s="63">
        <v>0</v>
      </c>
      <c r="BC26" s="63">
        <v>0</v>
      </c>
      <c r="BD26" s="64">
        <v>0</v>
      </c>
      <c r="BE26" s="62">
        <v>1</v>
      </c>
      <c r="BF26" s="63">
        <v>0</v>
      </c>
      <c r="BG26" s="63">
        <v>0</v>
      </c>
      <c r="BH26" s="63">
        <v>0</v>
      </c>
      <c r="BI26" s="64">
        <v>0</v>
      </c>
      <c r="BJ26" s="62">
        <v>1</v>
      </c>
      <c r="BK26" s="63">
        <v>0</v>
      </c>
      <c r="BL26" s="63">
        <v>0</v>
      </c>
      <c r="BM26" s="63">
        <v>0</v>
      </c>
      <c r="BN26" s="64">
        <v>0</v>
      </c>
      <c r="BO26" s="62">
        <v>1</v>
      </c>
      <c r="BP26" s="63">
        <v>0</v>
      </c>
      <c r="BQ26" s="63">
        <v>0</v>
      </c>
      <c r="BR26" s="63">
        <v>0</v>
      </c>
      <c r="BS26" s="64">
        <v>0</v>
      </c>
      <c r="BT26" s="62">
        <v>1</v>
      </c>
      <c r="BU26" s="63">
        <v>0</v>
      </c>
      <c r="BV26" s="63">
        <v>0</v>
      </c>
      <c r="BW26" s="63">
        <v>0</v>
      </c>
      <c r="BX26" s="64">
        <v>0</v>
      </c>
      <c r="BY26" s="62">
        <v>1</v>
      </c>
      <c r="BZ26" s="63">
        <v>2</v>
      </c>
      <c r="CA26" s="63">
        <v>1</v>
      </c>
      <c r="CB26" s="63">
        <v>0</v>
      </c>
      <c r="CC26" s="64">
        <v>0</v>
      </c>
      <c r="CD26" s="62">
        <v>1</v>
      </c>
      <c r="CE26" s="63">
        <v>2</v>
      </c>
      <c r="CF26" s="63">
        <v>1</v>
      </c>
      <c r="CG26" s="63">
        <v>0</v>
      </c>
      <c r="CH26" s="64">
        <v>0</v>
      </c>
      <c r="CI26" s="62">
        <v>1</v>
      </c>
      <c r="CJ26" s="63">
        <v>2</v>
      </c>
      <c r="CK26" s="63">
        <v>1</v>
      </c>
      <c r="CL26" s="63">
        <v>0</v>
      </c>
      <c r="CM26" s="64">
        <v>0</v>
      </c>
      <c r="CN26" s="62">
        <v>1</v>
      </c>
      <c r="CO26" s="63">
        <v>2</v>
      </c>
      <c r="CP26" s="63">
        <v>1</v>
      </c>
      <c r="CQ26" s="63">
        <v>0</v>
      </c>
      <c r="CR26" s="64">
        <v>0</v>
      </c>
      <c r="CS26" s="62">
        <v>1</v>
      </c>
      <c r="CT26" s="63">
        <v>2</v>
      </c>
      <c r="CU26" s="63">
        <v>1</v>
      </c>
      <c r="CV26" s="63">
        <v>0</v>
      </c>
      <c r="CW26" s="64">
        <v>0</v>
      </c>
      <c r="CX26" s="62">
        <v>1</v>
      </c>
      <c r="CY26" s="63">
        <v>2</v>
      </c>
      <c r="CZ26" s="63">
        <v>2</v>
      </c>
      <c r="DA26" s="63">
        <v>0</v>
      </c>
      <c r="DB26" s="64">
        <v>0</v>
      </c>
      <c r="DC26" s="62">
        <v>1</v>
      </c>
      <c r="DD26" s="63">
        <v>0</v>
      </c>
      <c r="DE26" s="63">
        <v>0</v>
      </c>
      <c r="DF26" s="63">
        <v>0</v>
      </c>
      <c r="DG26" s="64">
        <v>0</v>
      </c>
      <c r="DH26" s="62">
        <v>1</v>
      </c>
      <c r="DI26" s="63">
        <v>2</v>
      </c>
      <c r="DJ26" s="63">
        <v>1</v>
      </c>
      <c r="DK26" s="63">
        <v>0</v>
      </c>
      <c r="DL26" s="64">
        <v>0</v>
      </c>
      <c r="DM26" s="62">
        <v>1</v>
      </c>
      <c r="DN26" s="63">
        <v>2</v>
      </c>
      <c r="DO26" s="63">
        <v>2</v>
      </c>
      <c r="DP26" s="63">
        <v>0</v>
      </c>
      <c r="DQ26" s="64">
        <v>0</v>
      </c>
      <c r="DR26" s="62">
        <v>1</v>
      </c>
      <c r="DS26" s="63">
        <v>2</v>
      </c>
      <c r="DT26" s="63">
        <v>2</v>
      </c>
      <c r="DU26" s="63">
        <v>0</v>
      </c>
      <c r="DV26" s="64">
        <v>0</v>
      </c>
      <c r="DW26" s="62">
        <v>1</v>
      </c>
      <c r="DX26" s="63">
        <v>2</v>
      </c>
      <c r="DY26" s="63">
        <v>1</v>
      </c>
      <c r="DZ26" s="63">
        <v>0</v>
      </c>
      <c r="EA26" s="64">
        <v>0</v>
      </c>
      <c r="EB26" s="62">
        <v>1</v>
      </c>
      <c r="EC26" s="63">
        <v>2</v>
      </c>
      <c r="ED26" s="63">
        <v>1</v>
      </c>
      <c r="EE26" s="63">
        <v>0</v>
      </c>
      <c r="EF26" s="64">
        <v>0</v>
      </c>
      <c r="EG26" s="62">
        <v>1</v>
      </c>
      <c r="EH26" s="63">
        <v>0</v>
      </c>
      <c r="EI26" s="63">
        <v>0</v>
      </c>
      <c r="EJ26" s="63">
        <v>0</v>
      </c>
      <c r="EK26" s="64">
        <v>0</v>
      </c>
      <c r="EL26" s="62">
        <v>1</v>
      </c>
      <c r="EM26" s="63">
        <v>0</v>
      </c>
      <c r="EN26" s="63">
        <v>0</v>
      </c>
      <c r="EO26" s="63">
        <v>0</v>
      </c>
      <c r="EP26" s="64">
        <v>0</v>
      </c>
      <c r="EQ26" s="62">
        <v>1</v>
      </c>
      <c r="ER26" s="63">
        <v>2</v>
      </c>
      <c r="ES26" s="63">
        <v>1</v>
      </c>
      <c r="ET26" s="63">
        <v>0</v>
      </c>
      <c r="EU26" s="64">
        <v>0</v>
      </c>
      <c r="EV26" s="62">
        <v>1</v>
      </c>
      <c r="EW26" s="63">
        <v>2</v>
      </c>
      <c r="EX26" s="63">
        <v>1</v>
      </c>
      <c r="EY26" s="63">
        <v>0</v>
      </c>
      <c r="EZ26" s="64">
        <v>0</v>
      </c>
      <c r="FA26" s="62">
        <v>1</v>
      </c>
      <c r="FB26" s="63">
        <v>2</v>
      </c>
      <c r="FC26" s="63">
        <v>1</v>
      </c>
      <c r="FD26" s="63">
        <v>0</v>
      </c>
      <c r="FE26" s="64">
        <v>0</v>
      </c>
      <c r="FF26" s="35">
        <f t="shared" si="4"/>
        <v>0</v>
      </c>
      <c r="FG26" s="48">
        <f t="shared" si="5"/>
        <v>30</v>
      </c>
      <c r="FH26" s="37">
        <f t="shared" si="6"/>
        <v>30</v>
      </c>
      <c r="FI26" s="37">
        <f t="shared" si="0"/>
        <v>32</v>
      </c>
      <c r="FJ26" s="37">
        <f t="shared" si="1"/>
        <v>19</v>
      </c>
      <c r="FK26" s="37">
        <f t="shared" si="2"/>
        <v>0</v>
      </c>
      <c r="FL26" s="37">
        <f t="shared" si="3"/>
        <v>0</v>
      </c>
      <c r="FM26" s="49"/>
      <c r="FN26" s="54"/>
      <c r="FO26" s="51"/>
    </row>
    <row r="27" spans="1:173" ht="15.75" thickBot="1" x14ac:dyDescent="0.3">
      <c r="A27" s="41" t="s">
        <v>13</v>
      </c>
      <c r="B27" s="42">
        <v>23</v>
      </c>
      <c r="C27" s="43" t="s">
        <v>47</v>
      </c>
      <c r="D27" s="44">
        <v>80571960</v>
      </c>
      <c r="E27" s="45">
        <v>43771</v>
      </c>
      <c r="F27" s="46" t="s">
        <v>15</v>
      </c>
      <c r="G27" s="62">
        <v>1</v>
      </c>
      <c r="H27" s="63">
        <v>2</v>
      </c>
      <c r="I27" s="63">
        <v>1</v>
      </c>
      <c r="J27" s="63">
        <v>0</v>
      </c>
      <c r="K27" s="64">
        <v>0</v>
      </c>
      <c r="L27" s="62">
        <v>1</v>
      </c>
      <c r="M27" s="63">
        <v>0</v>
      </c>
      <c r="N27" s="63">
        <v>0</v>
      </c>
      <c r="O27" s="63">
        <v>0</v>
      </c>
      <c r="P27" s="64">
        <v>0</v>
      </c>
      <c r="Q27" s="62">
        <v>1</v>
      </c>
      <c r="R27" s="63">
        <v>2</v>
      </c>
      <c r="S27" s="63">
        <v>1</v>
      </c>
      <c r="T27" s="63">
        <v>0</v>
      </c>
      <c r="U27" s="64">
        <v>0</v>
      </c>
      <c r="V27" s="62">
        <v>1</v>
      </c>
      <c r="W27" s="63">
        <v>0</v>
      </c>
      <c r="X27" s="63">
        <v>0</v>
      </c>
      <c r="Y27" s="63">
        <v>0</v>
      </c>
      <c r="Z27" s="64">
        <v>0</v>
      </c>
      <c r="AA27" s="62">
        <v>1</v>
      </c>
      <c r="AB27" s="63">
        <v>2</v>
      </c>
      <c r="AC27" s="63">
        <v>1</v>
      </c>
      <c r="AD27" s="63">
        <v>0</v>
      </c>
      <c r="AE27" s="64">
        <v>0</v>
      </c>
      <c r="AF27" s="62">
        <v>1</v>
      </c>
      <c r="AG27" s="63">
        <v>0</v>
      </c>
      <c r="AH27" s="63">
        <v>0</v>
      </c>
      <c r="AI27" s="63">
        <v>0</v>
      </c>
      <c r="AJ27" s="64">
        <v>0</v>
      </c>
      <c r="AK27" s="62">
        <v>1</v>
      </c>
      <c r="AL27" s="63">
        <v>0</v>
      </c>
      <c r="AM27" s="63">
        <v>0</v>
      </c>
      <c r="AN27" s="63">
        <v>0</v>
      </c>
      <c r="AO27" s="64">
        <v>0</v>
      </c>
      <c r="AP27" s="62">
        <v>1</v>
      </c>
      <c r="AQ27" s="63">
        <v>2</v>
      </c>
      <c r="AR27" s="63">
        <v>1</v>
      </c>
      <c r="AS27" s="63">
        <v>0</v>
      </c>
      <c r="AT27" s="64">
        <v>0</v>
      </c>
      <c r="AU27" s="62">
        <v>1</v>
      </c>
      <c r="AV27" s="63">
        <v>2</v>
      </c>
      <c r="AW27" s="63">
        <v>1</v>
      </c>
      <c r="AX27" s="63">
        <v>0</v>
      </c>
      <c r="AY27" s="64">
        <v>0</v>
      </c>
      <c r="AZ27" s="62">
        <v>1</v>
      </c>
      <c r="BA27" s="63">
        <v>2</v>
      </c>
      <c r="BB27" s="63">
        <v>1</v>
      </c>
      <c r="BC27" s="63">
        <v>0</v>
      </c>
      <c r="BD27" s="64">
        <v>0</v>
      </c>
      <c r="BE27" s="62">
        <v>1</v>
      </c>
      <c r="BF27" s="63">
        <v>2</v>
      </c>
      <c r="BG27" s="63">
        <v>1</v>
      </c>
      <c r="BH27" s="63">
        <v>0</v>
      </c>
      <c r="BI27" s="64">
        <v>0</v>
      </c>
      <c r="BJ27" s="62">
        <v>1</v>
      </c>
      <c r="BK27" s="63">
        <v>2</v>
      </c>
      <c r="BL27" s="63">
        <v>1</v>
      </c>
      <c r="BM27" s="63">
        <v>0</v>
      </c>
      <c r="BN27" s="64">
        <v>0</v>
      </c>
      <c r="BO27" s="62">
        <v>1</v>
      </c>
      <c r="BP27" s="63">
        <v>2</v>
      </c>
      <c r="BQ27" s="63">
        <v>1</v>
      </c>
      <c r="BR27" s="63">
        <v>0</v>
      </c>
      <c r="BS27" s="64">
        <v>0</v>
      </c>
      <c r="BT27" s="62">
        <v>1</v>
      </c>
      <c r="BU27" s="63">
        <v>0</v>
      </c>
      <c r="BV27" s="63">
        <v>0</v>
      </c>
      <c r="BW27" s="63">
        <v>0</v>
      </c>
      <c r="BX27" s="64">
        <v>0</v>
      </c>
      <c r="BY27" s="62">
        <v>1</v>
      </c>
      <c r="BZ27" s="63">
        <v>2</v>
      </c>
      <c r="CA27" s="63">
        <v>1</v>
      </c>
      <c r="CB27" s="63">
        <v>0</v>
      </c>
      <c r="CC27" s="64">
        <v>0</v>
      </c>
      <c r="CD27" s="62">
        <v>1</v>
      </c>
      <c r="CE27" s="63">
        <v>2</v>
      </c>
      <c r="CF27" s="63">
        <v>1</v>
      </c>
      <c r="CG27" s="63">
        <v>0</v>
      </c>
      <c r="CH27" s="64">
        <v>0</v>
      </c>
      <c r="CI27" s="62">
        <v>1</v>
      </c>
      <c r="CJ27" s="63">
        <v>2</v>
      </c>
      <c r="CK27" s="63">
        <v>1</v>
      </c>
      <c r="CL27" s="63">
        <v>0</v>
      </c>
      <c r="CM27" s="64">
        <v>0</v>
      </c>
      <c r="CN27" s="62">
        <v>1</v>
      </c>
      <c r="CO27" s="63">
        <v>2</v>
      </c>
      <c r="CP27" s="63">
        <v>1</v>
      </c>
      <c r="CQ27" s="63">
        <v>0</v>
      </c>
      <c r="CR27" s="64">
        <v>0</v>
      </c>
      <c r="CS27" s="62">
        <v>1</v>
      </c>
      <c r="CT27" s="63">
        <v>2</v>
      </c>
      <c r="CU27" s="63">
        <v>1</v>
      </c>
      <c r="CV27" s="63">
        <v>0</v>
      </c>
      <c r="CW27" s="64">
        <v>0</v>
      </c>
      <c r="CX27" s="62">
        <v>1</v>
      </c>
      <c r="CY27" s="63">
        <v>2</v>
      </c>
      <c r="CZ27" s="63">
        <v>1</v>
      </c>
      <c r="DA27" s="63">
        <v>0</v>
      </c>
      <c r="DB27" s="64">
        <v>0</v>
      </c>
      <c r="DC27" s="62">
        <v>1</v>
      </c>
      <c r="DD27" s="63">
        <v>0</v>
      </c>
      <c r="DE27" s="63">
        <v>0</v>
      </c>
      <c r="DF27" s="63">
        <v>0</v>
      </c>
      <c r="DG27" s="64">
        <v>0</v>
      </c>
      <c r="DH27" s="62">
        <v>1</v>
      </c>
      <c r="DI27" s="63">
        <v>2</v>
      </c>
      <c r="DJ27" s="63">
        <v>1</v>
      </c>
      <c r="DK27" s="63">
        <v>0</v>
      </c>
      <c r="DL27" s="64">
        <v>0</v>
      </c>
      <c r="DM27" s="62">
        <v>1</v>
      </c>
      <c r="DN27" s="63">
        <v>0</v>
      </c>
      <c r="DO27" s="63">
        <v>0</v>
      </c>
      <c r="DP27" s="63">
        <v>0</v>
      </c>
      <c r="DQ27" s="64">
        <v>0</v>
      </c>
      <c r="DR27" s="62">
        <v>1</v>
      </c>
      <c r="DS27" s="63">
        <v>2</v>
      </c>
      <c r="DT27" s="63">
        <v>2</v>
      </c>
      <c r="DU27" s="63">
        <v>0</v>
      </c>
      <c r="DV27" s="64">
        <v>0</v>
      </c>
      <c r="DW27" s="62">
        <v>1</v>
      </c>
      <c r="DX27" s="63">
        <v>2</v>
      </c>
      <c r="DY27" s="63">
        <v>1</v>
      </c>
      <c r="DZ27" s="63">
        <v>0</v>
      </c>
      <c r="EA27" s="64">
        <v>0</v>
      </c>
      <c r="EB27" s="62">
        <v>1</v>
      </c>
      <c r="EC27" s="63">
        <v>2</v>
      </c>
      <c r="ED27" s="63">
        <v>1</v>
      </c>
      <c r="EE27" s="63">
        <v>0</v>
      </c>
      <c r="EF27" s="64">
        <v>0</v>
      </c>
      <c r="EG27" s="62">
        <v>1</v>
      </c>
      <c r="EH27" s="63">
        <v>2</v>
      </c>
      <c r="EI27" s="63">
        <v>1</v>
      </c>
      <c r="EJ27" s="63">
        <v>0</v>
      </c>
      <c r="EK27" s="64">
        <v>0</v>
      </c>
      <c r="EL27" s="62">
        <v>1</v>
      </c>
      <c r="EM27" s="63">
        <v>0</v>
      </c>
      <c r="EN27" s="63">
        <v>0</v>
      </c>
      <c r="EO27" s="63">
        <v>0</v>
      </c>
      <c r="EP27" s="64">
        <v>0</v>
      </c>
      <c r="EQ27" s="62">
        <v>1</v>
      </c>
      <c r="ER27" s="63">
        <v>2</v>
      </c>
      <c r="ES27" s="63">
        <v>1</v>
      </c>
      <c r="ET27" s="63">
        <v>0</v>
      </c>
      <c r="EU27" s="64">
        <v>0</v>
      </c>
      <c r="EV27" s="62">
        <v>1</v>
      </c>
      <c r="EW27" s="63">
        <v>2</v>
      </c>
      <c r="EX27" s="63">
        <v>1</v>
      </c>
      <c r="EY27" s="63">
        <v>0</v>
      </c>
      <c r="EZ27" s="64">
        <v>0</v>
      </c>
      <c r="FA27" s="62">
        <v>1</v>
      </c>
      <c r="FB27" s="63">
        <v>2</v>
      </c>
      <c r="FC27" s="63">
        <v>1</v>
      </c>
      <c r="FD27" s="63">
        <v>0</v>
      </c>
      <c r="FE27" s="64">
        <v>0</v>
      </c>
      <c r="FF27" s="35">
        <f t="shared" si="4"/>
        <v>0</v>
      </c>
      <c r="FG27" s="48">
        <f t="shared" si="5"/>
        <v>30</v>
      </c>
      <c r="FH27" s="37">
        <f t="shared" si="6"/>
        <v>30</v>
      </c>
      <c r="FI27" s="37">
        <f t="shared" si="0"/>
        <v>44</v>
      </c>
      <c r="FJ27" s="37">
        <f t="shared" si="1"/>
        <v>23</v>
      </c>
      <c r="FK27" s="37">
        <f t="shared" si="2"/>
        <v>0</v>
      </c>
      <c r="FL27" s="37">
        <f t="shared" si="3"/>
        <v>0</v>
      </c>
      <c r="FM27" s="49"/>
      <c r="FN27" s="54"/>
      <c r="FO27" s="51"/>
    </row>
    <row r="28" spans="1:173" ht="15.75" thickBot="1" x14ac:dyDescent="0.3">
      <c r="A28" s="88" t="s">
        <v>13</v>
      </c>
      <c r="B28" s="81">
        <v>24</v>
      </c>
      <c r="C28" s="86" t="s">
        <v>48</v>
      </c>
      <c r="D28" s="87">
        <v>46507146</v>
      </c>
      <c r="E28" s="83">
        <v>43617</v>
      </c>
      <c r="F28" s="84" t="s">
        <v>15</v>
      </c>
      <c r="G28" s="62">
        <v>1</v>
      </c>
      <c r="H28" s="63">
        <v>0</v>
      </c>
      <c r="I28" s="63">
        <v>0</v>
      </c>
      <c r="J28" s="63">
        <v>0</v>
      </c>
      <c r="K28" s="64">
        <v>0</v>
      </c>
      <c r="L28" s="62">
        <v>1</v>
      </c>
      <c r="M28" s="63">
        <v>0</v>
      </c>
      <c r="N28" s="63">
        <v>0</v>
      </c>
      <c r="O28" s="63">
        <v>0</v>
      </c>
      <c r="P28" s="64">
        <v>0</v>
      </c>
      <c r="Q28" s="62">
        <v>1</v>
      </c>
      <c r="R28" s="63">
        <v>0</v>
      </c>
      <c r="S28" s="63">
        <v>0</v>
      </c>
      <c r="T28" s="63">
        <v>0</v>
      </c>
      <c r="U28" s="64">
        <v>0</v>
      </c>
      <c r="V28" s="62">
        <v>1</v>
      </c>
      <c r="W28" s="63">
        <v>0</v>
      </c>
      <c r="X28" s="63">
        <v>0</v>
      </c>
      <c r="Y28" s="63">
        <v>0</v>
      </c>
      <c r="Z28" s="64">
        <v>0</v>
      </c>
      <c r="AA28" s="62">
        <v>1</v>
      </c>
      <c r="AB28" s="63">
        <v>0</v>
      </c>
      <c r="AC28" s="63">
        <v>0</v>
      </c>
      <c r="AD28" s="63">
        <v>0</v>
      </c>
      <c r="AE28" s="64">
        <v>0</v>
      </c>
      <c r="AF28" s="62">
        <v>1</v>
      </c>
      <c r="AG28" s="63">
        <v>0</v>
      </c>
      <c r="AH28" s="63">
        <v>0</v>
      </c>
      <c r="AI28" s="63">
        <v>0</v>
      </c>
      <c r="AJ28" s="64">
        <v>0</v>
      </c>
      <c r="AK28" s="62">
        <v>1</v>
      </c>
      <c r="AL28" s="63">
        <v>0</v>
      </c>
      <c r="AM28" s="63">
        <v>0</v>
      </c>
      <c r="AN28" s="63">
        <v>0</v>
      </c>
      <c r="AO28" s="64">
        <v>0</v>
      </c>
      <c r="AP28" s="62">
        <v>1</v>
      </c>
      <c r="AQ28" s="63">
        <v>0</v>
      </c>
      <c r="AR28" s="63">
        <v>0</v>
      </c>
      <c r="AS28" s="63">
        <v>0</v>
      </c>
      <c r="AT28" s="64">
        <v>0</v>
      </c>
      <c r="AU28" s="62">
        <v>1</v>
      </c>
      <c r="AV28" s="63">
        <v>0</v>
      </c>
      <c r="AW28" s="63">
        <v>0</v>
      </c>
      <c r="AX28" s="63">
        <v>0</v>
      </c>
      <c r="AY28" s="64">
        <v>0</v>
      </c>
      <c r="AZ28" s="62">
        <v>1</v>
      </c>
      <c r="BA28" s="63">
        <v>0</v>
      </c>
      <c r="BB28" s="63">
        <v>0</v>
      </c>
      <c r="BC28" s="63">
        <v>0</v>
      </c>
      <c r="BD28" s="64">
        <v>0</v>
      </c>
      <c r="BE28" s="62">
        <v>1</v>
      </c>
      <c r="BF28" s="63">
        <v>0</v>
      </c>
      <c r="BG28" s="63">
        <v>0</v>
      </c>
      <c r="BH28" s="63">
        <v>0</v>
      </c>
      <c r="BI28" s="64">
        <v>0</v>
      </c>
      <c r="BJ28" s="62">
        <v>1</v>
      </c>
      <c r="BK28" s="63">
        <v>0</v>
      </c>
      <c r="BL28" s="63">
        <v>0</v>
      </c>
      <c r="BM28" s="63">
        <v>0</v>
      </c>
      <c r="BN28" s="64">
        <v>0</v>
      </c>
      <c r="BO28" s="62">
        <v>1</v>
      </c>
      <c r="BP28" s="63">
        <v>0</v>
      </c>
      <c r="BQ28" s="63">
        <v>0</v>
      </c>
      <c r="BR28" s="63">
        <v>0</v>
      </c>
      <c r="BS28" s="64">
        <v>0</v>
      </c>
      <c r="BT28" s="62">
        <v>1</v>
      </c>
      <c r="BU28" s="63">
        <v>0</v>
      </c>
      <c r="BV28" s="63">
        <v>0</v>
      </c>
      <c r="BW28" s="63">
        <v>0</v>
      </c>
      <c r="BX28" s="64">
        <v>0</v>
      </c>
      <c r="BY28" s="62">
        <v>1</v>
      </c>
      <c r="BZ28" s="63">
        <v>0</v>
      </c>
      <c r="CA28" s="63">
        <v>0</v>
      </c>
      <c r="CB28" s="63">
        <v>0</v>
      </c>
      <c r="CC28" s="64">
        <v>0</v>
      </c>
      <c r="CD28" s="62">
        <v>1</v>
      </c>
      <c r="CE28" s="63">
        <v>0</v>
      </c>
      <c r="CF28" s="63">
        <v>0</v>
      </c>
      <c r="CG28" s="63">
        <v>0</v>
      </c>
      <c r="CH28" s="64">
        <v>0</v>
      </c>
      <c r="CI28" s="62">
        <v>1</v>
      </c>
      <c r="CJ28" s="63">
        <v>0</v>
      </c>
      <c r="CK28" s="63">
        <v>0</v>
      </c>
      <c r="CL28" s="63">
        <v>0</v>
      </c>
      <c r="CM28" s="64">
        <v>0</v>
      </c>
      <c r="CN28" s="62">
        <v>1</v>
      </c>
      <c r="CO28" s="63">
        <v>0</v>
      </c>
      <c r="CP28" s="63">
        <v>0</v>
      </c>
      <c r="CQ28" s="63">
        <v>0</v>
      </c>
      <c r="CR28" s="64">
        <v>0</v>
      </c>
      <c r="CS28" s="62">
        <v>1</v>
      </c>
      <c r="CT28" s="63">
        <v>0</v>
      </c>
      <c r="CU28" s="63">
        <v>0</v>
      </c>
      <c r="CV28" s="63">
        <v>0</v>
      </c>
      <c r="CW28" s="64">
        <v>0</v>
      </c>
      <c r="CX28" s="62">
        <v>1</v>
      </c>
      <c r="CY28" s="63">
        <v>0</v>
      </c>
      <c r="CZ28" s="63">
        <v>0</v>
      </c>
      <c r="DA28" s="63">
        <v>0</v>
      </c>
      <c r="DB28" s="64">
        <v>0</v>
      </c>
      <c r="DC28" s="62">
        <v>1</v>
      </c>
      <c r="DD28" s="63">
        <v>0</v>
      </c>
      <c r="DE28" s="63">
        <v>0</v>
      </c>
      <c r="DF28" s="63">
        <v>0</v>
      </c>
      <c r="DG28" s="64">
        <v>0</v>
      </c>
      <c r="DH28" s="62">
        <v>1</v>
      </c>
      <c r="DI28" s="63">
        <v>0</v>
      </c>
      <c r="DJ28" s="63">
        <v>0</v>
      </c>
      <c r="DK28" s="63">
        <v>0</v>
      </c>
      <c r="DL28" s="64">
        <v>0</v>
      </c>
      <c r="DM28" s="62">
        <v>1</v>
      </c>
      <c r="DN28" s="63">
        <v>0</v>
      </c>
      <c r="DO28" s="63">
        <v>0</v>
      </c>
      <c r="DP28" s="63">
        <v>0</v>
      </c>
      <c r="DQ28" s="64">
        <v>0</v>
      </c>
      <c r="DR28" s="62">
        <v>1</v>
      </c>
      <c r="DS28" s="63">
        <v>0</v>
      </c>
      <c r="DT28" s="63">
        <v>0</v>
      </c>
      <c r="DU28" s="63">
        <v>0</v>
      </c>
      <c r="DV28" s="64">
        <v>0</v>
      </c>
      <c r="DW28" s="62">
        <v>1</v>
      </c>
      <c r="DX28" s="63">
        <v>0</v>
      </c>
      <c r="DY28" s="63">
        <v>0</v>
      </c>
      <c r="DZ28" s="63">
        <v>0</v>
      </c>
      <c r="EA28" s="64">
        <v>0</v>
      </c>
      <c r="EB28" s="62">
        <v>1</v>
      </c>
      <c r="EC28" s="63">
        <v>0</v>
      </c>
      <c r="ED28" s="63">
        <v>0</v>
      </c>
      <c r="EE28" s="63">
        <v>0</v>
      </c>
      <c r="EF28" s="64">
        <v>0</v>
      </c>
      <c r="EG28" s="62">
        <v>1</v>
      </c>
      <c r="EH28" s="63">
        <v>0</v>
      </c>
      <c r="EI28" s="63">
        <v>0</v>
      </c>
      <c r="EJ28" s="63">
        <v>0</v>
      </c>
      <c r="EK28" s="64">
        <v>0</v>
      </c>
      <c r="EL28" s="62">
        <v>1</v>
      </c>
      <c r="EM28" s="63">
        <v>0</v>
      </c>
      <c r="EN28" s="63">
        <v>0</v>
      </c>
      <c r="EO28" s="63">
        <v>0</v>
      </c>
      <c r="EP28" s="64">
        <v>0</v>
      </c>
      <c r="EQ28" s="62">
        <v>1</v>
      </c>
      <c r="ER28" s="63">
        <v>0</v>
      </c>
      <c r="ES28" s="63">
        <v>0</v>
      </c>
      <c r="ET28" s="63">
        <v>0</v>
      </c>
      <c r="EU28" s="64">
        <v>0</v>
      </c>
      <c r="EV28" s="62">
        <v>1</v>
      </c>
      <c r="EW28" s="63">
        <v>0</v>
      </c>
      <c r="EX28" s="63">
        <v>0</v>
      </c>
      <c r="EY28" s="63">
        <v>0</v>
      </c>
      <c r="EZ28" s="64">
        <v>0</v>
      </c>
      <c r="FA28" s="62">
        <v>1</v>
      </c>
      <c r="FB28" s="63">
        <v>0</v>
      </c>
      <c r="FC28" s="63">
        <v>0</v>
      </c>
      <c r="FD28" s="63">
        <v>0</v>
      </c>
      <c r="FE28" s="64">
        <v>0</v>
      </c>
      <c r="FF28" s="89">
        <f t="shared" si="4"/>
        <v>0</v>
      </c>
      <c r="FG28" s="90">
        <f t="shared" si="5"/>
        <v>30</v>
      </c>
      <c r="FH28" s="90">
        <f t="shared" si="6"/>
        <v>30</v>
      </c>
      <c r="FI28" s="90">
        <f t="shared" si="0"/>
        <v>0</v>
      </c>
      <c r="FJ28" s="90">
        <f t="shared" si="1"/>
        <v>0</v>
      </c>
      <c r="FK28" s="90">
        <f t="shared" si="2"/>
        <v>0</v>
      </c>
      <c r="FL28" s="90">
        <f t="shared" si="3"/>
        <v>0</v>
      </c>
      <c r="FM28" s="49"/>
      <c r="FN28" s="54"/>
      <c r="FO28" s="51"/>
    </row>
    <row r="29" spans="1:173" ht="15.75" thickBot="1" x14ac:dyDescent="0.3">
      <c r="A29" s="41" t="s">
        <v>13</v>
      </c>
      <c r="B29" s="78">
        <v>25</v>
      </c>
      <c r="C29" s="43" t="s">
        <v>49</v>
      </c>
      <c r="D29" s="44">
        <v>73056033</v>
      </c>
      <c r="E29" s="45">
        <v>43617</v>
      </c>
      <c r="F29" s="46" t="s">
        <v>15</v>
      </c>
      <c r="G29" s="62">
        <v>1</v>
      </c>
      <c r="H29" s="63">
        <v>0</v>
      </c>
      <c r="I29" s="63">
        <v>0</v>
      </c>
      <c r="J29" s="63">
        <v>0</v>
      </c>
      <c r="K29" s="64">
        <v>0</v>
      </c>
      <c r="L29" s="62">
        <v>1</v>
      </c>
      <c r="M29" s="63">
        <v>0</v>
      </c>
      <c r="N29" s="63">
        <v>0</v>
      </c>
      <c r="O29" s="63">
        <v>0</v>
      </c>
      <c r="P29" s="64">
        <v>0</v>
      </c>
      <c r="Q29" s="62">
        <v>1</v>
      </c>
      <c r="R29" s="63">
        <v>1</v>
      </c>
      <c r="S29" s="63">
        <v>0</v>
      </c>
      <c r="T29" s="63">
        <v>0</v>
      </c>
      <c r="U29" s="64">
        <v>0</v>
      </c>
      <c r="V29" s="62">
        <v>1</v>
      </c>
      <c r="W29" s="63">
        <v>0</v>
      </c>
      <c r="X29" s="63">
        <v>0</v>
      </c>
      <c r="Y29" s="63">
        <v>0</v>
      </c>
      <c r="Z29" s="64">
        <v>0</v>
      </c>
      <c r="AA29" s="62">
        <v>1</v>
      </c>
      <c r="AB29" s="63">
        <v>0</v>
      </c>
      <c r="AC29" s="63">
        <v>0</v>
      </c>
      <c r="AD29" s="63">
        <v>0</v>
      </c>
      <c r="AE29" s="64">
        <v>0</v>
      </c>
      <c r="AF29" s="62">
        <v>1</v>
      </c>
      <c r="AG29" s="63">
        <v>0</v>
      </c>
      <c r="AH29" s="63">
        <v>0</v>
      </c>
      <c r="AI29" s="63">
        <v>0</v>
      </c>
      <c r="AJ29" s="64">
        <v>0</v>
      </c>
      <c r="AK29" s="62">
        <v>1</v>
      </c>
      <c r="AL29" s="63">
        <v>0</v>
      </c>
      <c r="AM29" s="63">
        <v>0</v>
      </c>
      <c r="AN29" s="63">
        <v>0</v>
      </c>
      <c r="AO29" s="64">
        <v>0</v>
      </c>
      <c r="AP29" s="62">
        <v>1</v>
      </c>
      <c r="AQ29" s="63">
        <v>0</v>
      </c>
      <c r="AR29" s="63">
        <v>0</v>
      </c>
      <c r="AS29" s="63">
        <v>0</v>
      </c>
      <c r="AT29" s="64">
        <v>0</v>
      </c>
      <c r="AU29" s="62">
        <v>1</v>
      </c>
      <c r="AV29" s="63">
        <v>1</v>
      </c>
      <c r="AW29" s="63">
        <v>0</v>
      </c>
      <c r="AX29" s="63">
        <v>0</v>
      </c>
      <c r="AY29" s="64">
        <v>0</v>
      </c>
      <c r="AZ29" s="62">
        <v>1</v>
      </c>
      <c r="BA29" s="63">
        <v>1</v>
      </c>
      <c r="BB29" s="63">
        <v>0</v>
      </c>
      <c r="BC29" s="63">
        <v>0</v>
      </c>
      <c r="BD29" s="64">
        <v>0</v>
      </c>
      <c r="BE29" s="62">
        <v>1</v>
      </c>
      <c r="BF29" s="63">
        <v>1</v>
      </c>
      <c r="BG29" s="63">
        <v>0</v>
      </c>
      <c r="BH29" s="63">
        <v>0</v>
      </c>
      <c r="BI29" s="64">
        <v>0</v>
      </c>
      <c r="BJ29" s="62">
        <v>1</v>
      </c>
      <c r="BK29" s="63">
        <v>1</v>
      </c>
      <c r="BL29" s="63">
        <v>0</v>
      </c>
      <c r="BM29" s="63">
        <v>0</v>
      </c>
      <c r="BN29" s="64">
        <v>0</v>
      </c>
      <c r="BO29" s="62">
        <v>1</v>
      </c>
      <c r="BP29" s="63">
        <v>1</v>
      </c>
      <c r="BQ29" s="63">
        <v>0</v>
      </c>
      <c r="BR29" s="63">
        <v>0</v>
      </c>
      <c r="BS29" s="64">
        <v>0</v>
      </c>
      <c r="BT29" s="62">
        <v>1</v>
      </c>
      <c r="BU29" s="63">
        <v>0</v>
      </c>
      <c r="BV29" s="63">
        <v>0</v>
      </c>
      <c r="BW29" s="63">
        <v>0</v>
      </c>
      <c r="BX29" s="64">
        <v>0</v>
      </c>
      <c r="BY29" s="62">
        <v>1</v>
      </c>
      <c r="BZ29" s="63">
        <v>0</v>
      </c>
      <c r="CA29" s="63">
        <v>0</v>
      </c>
      <c r="CB29" s="63">
        <v>0</v>
      </c>
      <c r="CC29" s="64">
        <v>0</v>
      </c>
      <c r="CD29" s="62">
        <v>1</v>
      </c>
      <c r="CE29" s="63">
        <v>1</v>
      </c>
      <c r="CF29" s="63">
        <v>0</v>
      </c>
      <c r="CG29" s="63">
        <v>0</v>
      </c>
      <c r="CH29" s="64">
        <v>0</v>
      </c>
      <c r="CI29" s="62">
        <v>1</v>
      </c>
      <c r="CJ29" s="63">
        <v>0</v>
      </c>
      <c r="CK29" s="63">
        <v>0</v>
      </c>
      <c r="CL29" s="63">
        <v>0</v>
      </c>
      <c r="CM29" s="64">
        <v>0</v>
      </c>
      <c r="CN29" s="62">
        <v>1</v>
      </c>
      <c r="CO29" s="63">
        <v>0</v>
      </c>
      <c r="CP29" s="63">
        <v>0</v>
      </c>
      <c r="CQ29" s="63">
        <v>0</v>
      </c>
      <c r="CR29" s="64">
        <v>0</v>
      </c>
      <c r="CS29" s="62">
        <v>1</v>
      </c>
      <c r="CT29" s="63">
        <v>0</v>
      </c>
      <c r="CU29" s="63">
        <v>0</v>
      </c>
      <c r="CV29" s="63">
        <v>0</v>
      </c>
      <c r="CW29" s="64">
        <v>0</v>
      </c>
      <c r="CX29" s="62">
        <v>1</v>
      </c>
      <c r="CY29" s="63">
        <v>0</v>
      </c>
      <c r="CZ29" s="63">
        <v>0</v>
      </c>
      <c r="DA29" s="63">
        <v>0</v>
      </c>
      <c r="DB29" s="64">
        <v>0</v>
      </c>
      <c r="DC29" s="62">
        <v>1</v>
      </c>
      <c r="DD29" s="63">
        <v>0</v>
      </c>
      <c r="DE29" s="63">
        <v>0</v>
      </c>
      <c r="DF29" s="63">
        <v>0</v>
      </c>
      <c r="DG29" s="64">
        <v>0</v>
      </c>
      <c r="DH29" s="62">
        <v>1</v>
      </c>
      <c r="DI29" s="63">
        <v>0</v>
      </c>
      <c r="DJ29" s="63">
        <v>0</v>
      </c>
      <c r="DK29" s="63">
        <v>0</v>
      </c>
      <c r="DL29" s="64">
        <v>0</v>
      </c>
      <c r="DM29" s="62">
        <v>1</v>
      </c>
      <c r="DN29" s="63">
        <v>0</v>
      </c>
      <c r="DO29" s="63">
        <v>0</v>
      </c>
      <c r="DP29" s="63">
        <v>0</v>
      </c>
      <c r="DQ29" s="64">
        <v>0</v>
      </c>
      <c r="DR29" s="62">
        <v>1</v>
      </c>
      <c r="DS29" s="63">
        <v>1</v>
      </c>
      <c r="DT29" s="63">
        <v>0</v>
      </c>
      <c r="DU29" s="63">
        <v>0</v>
      </c>
      <c r="DV29" s="64">
        <v>0</v>
      </c>
      <c r="DW29" s="62">
        <v>1</v>
      </c>
      <c r="DX29" s="115">
        <v>0.5</v>
      </c>
      <c r="DY29" s="63">
        <v>0</v>
      </c>
      <c r="DZ29" s="63">
        <v>0</v>
      </c>
      <c r="EA29" s="64">
        <v>0</v>
      </c>
      <c r="EB29" s="62">
        <v>1</v>
      </c>
      <c r="EC29" s="63">
        <v>0</v>
      </c>
      <c r="ED29" s="63">
        <v>0</v>
      </c>
      <c r="EE29" s="63">
        <v>0</v>
      </c>
      <c r="EF29" s="64">
        <v>0</v>
      </c>
      <c r="EG29" s="62">
        <v>1</v>
      </c>
      <c r="EH29" s="63">
        <v>0</v>
      </c>
      <c r="EI29" s="63">
        <v>0</v>
      </c>
      <c r="EJ29" s="63">
        <v>0</v>
      </c>
      <c r="EK29" s="64">
        <v>0</v>
      </c>
      <c r="EL29" s="62">
        <v>1</v>
      </c>
      <c r="EM29" s="63">
        <v>0</v>
      </c>
      <c r="EN29" s="63">
        <v>0</v>
      </c>
      <c r="EO29" s="63">
        <v>0</v>
      </c>
      <c r="EP29" s="64">
        <v>0</v>
      </c>
      <c r="EQ29" s="62">
        <v>1</v>
      </c>
      <c r="ER29" s="63">
        <v>2</v>
      </c>
      <c r="ES29" s="63">
        <v>0</v>
      </c>
      <c r="ET29" s="63">
        <v>0</v>
      </c>
      <c r="EU29" s="64">
        <v>0</v>
      </c>
      <c r="EV29" s="62">
        <v>1</v>
      </c>
      <c r="EW29" s="63">
        <v>2</v>
      </c>
      <c r="EX29" s="63">
        <v>0</v>
      </c>
      <c r="EY29" s="63">
        <v>0</v>
      </c>
      <c r="EZ29" s="64">
        <v>0</v>
      </c>
      <c r="FA29" s="62">
        <v>1</v>
      </c>
      <c r="FB29" s="63">
        <v>0</v>
      </c>
      <c r="FC29" s="63">
        <v>0</v>
      </c>
      <c r="FD29" s="63">
        <v>0</v>
      </c>
      <c r="FE29" s="64">
        <v>0</v>
      </c>
      <c r="FF29" s="35">
        <f t="shared" si="4"/>
        <v>0</v>
      </c>
      <c r="FG29" s="48">
        <f t="shared" si="5"/>
        <v>30</v>
      </c>
      <c r="FH29" s="37">
        <f t="shared" si="6"/>
        <v>30</v>
      </c>
      <c r="FI29" s="37">
        <f t="shared" si="0"/>
        <v>10.5</v>
      </c>
      <c r="FJ29" s="37">
        <f t="shared" si="1"/>
        <v>0</v>
      </c>
      <c r="FK29" s="37">
        <f t="shared" si="2"/>
        <v>0</v>
      </c>
      <c r="FL29" s="37">
        <f t="shared" si="3"/>
        <v>0</v>
      </c>
      <c r="FM29" s="49"/>
      <c r="FN29" s="54"/>
      <c r="FO29" s="51"/>
      <c r="FQ29" s="74"/>
    </row>
    <row r="30" spans="1:173" ht="15.75" thickBot="1" x14ac:dyDescent="0.3">
      <c r="A30" s="88" t="s">
        <v>13</v>
      </c>
      <c r="B30" s="42">
        <v>26</v>
      </c>
      <c r="C30" s="86" t="s">
        <v>50</v>
      </c>
      <c r="D30" s="87">
        <v>18128567</v>
      </c>
      <c r="E30" s="83">
        <v>43871</v>
      </c>
      <c r="F30" s="84" t="s">
        <v>15</v>
      </c>
      <c r="G30" s="62">
        <v>1</v>
      </c>
      <c r="H30" s="63">
        <v>0</v>
      </c>
      <c r="I30" s="63">
        <v>0</v>
      </c>
      <c r="J30" s="63">
        <v>0</v>
      </c>
      <c r="K30" s="64">
        <v>0</v>
      </c>
      <c r="L30" s="62">
        <v>1</v>
      </c>
      <c r="M30" s="63">
        <v>0</v>
      </c>
      <c r="N30" s="63">
        <v>0</v>
      </c>
      <c r="O30" s="63">
        <v>0</v>
      </c>
      <c r="P30" s="64">
        <v>0</v>
      </c>
      <c r="Q30" s="62">
        <v>1</v>
      </c>
      <c r="R30" s="63">
        <v>0</v>
      </c>
      <c r="S30" s="63">
        <v>0</v>
      </c>
      <c r="T30" s="63">
        <v>0</v>
      </c>
      <c r="U30" s="64">
        <v>0</v>
      </c>
      <c r="V30" s="62">
        <v>1</v>
      </c>
      <c r="W30" s="63">
        <v>0</v>
      </c>
      <c r="X30" s="63">
        <v>0</v>
      </c>
      <c r="Y30" s="63">
        <v>0</v>
      </c>
      <c r="Z30" s="64">
        <v>0</v>
      </c>
      <c r="AA30" s="62">
        <v>1</v>
      </c>
      <c r="AB30" s="63">
        <v>0</v>
      </c>
      <c r="AC30" s="63">
        <v>0</v>
      </c>
      <c r="AD30" s="63">
        <v>0</v>
      </c>
      <c r="AE30" s="64">
        <v>0</v>
      </c>
      <c r="AF30" s="62">
        <v>1</v>
      </c>
      <c r="AG30" s="63">
        <v>0</v>
      </c>
      <c r="AH30" s="63">
        <v>0</v>
      </c>
      <c r="AI30" s="63">
        <v>0</v>
      </c>
      <c r="AJ30" s="64">
        <v>0</v>
      </c>
      <c r="AK30" s="62">
        <v>1</v>
      </c>
      <c r="AL30" s="63">
        <v>0</v>
      </c>
      <c r="AM30" s="63">
        <v>0</v>
      </c>
      <c r="AN30" s="63">
        <v>0</v>
      </c>
      <c r="AO30" s="64">
        <v>0</v>
      </c>
      <c r="AP30" s="62">
        <v>1</v>
      </c>
      <c r="AQ30" s="63">
        <v>0</v>
      </c>
      <c r="AR30" s="63">
        <v>0</v>
      </c>
      <c r="AS30" s="63">
        <v>0</v>
      </c>
      <c r="AT30" s="64">
        <v>0</v>
      </c>
      <c r="AU30" s="62">
        <v>1</v>
      </c>
      <c r="AV30" s="63">
        <v>0</v>
      </c>
      <c r="AW30" s="63">
        <v>0</v>
      </c>
      <c r="AX30" s="63">
        <v>0</v>
      </c>
      <c r="AY30" s="64">
        <v>0</v>
      </c>
      <c r="AZ30" s="62">
        <v>1</v>
      </c>
      <c r="BA30" s="63">
        <v>0</v>
      </c>
      <c r="BB30" s="63">
        <v>0</v>
      </c>
      <c r="BC30" s="63">
        <v>0</v>
      </c>
      <c r="BD30" s="64">
        <v>0</v>
      </c>
      <c r="BE30" s="62">
        <v>1</v>
      </c>
      <c r="BF30" s="63">
        <v>0</v>
      </c>
      <c r="BG30" s="63">
        <v>0</v>
      </c>
      <c r="BH30" s="63">
        <v>0</v>
      </c>
      <c r="BI30" s="64">
        <v>0</v>
      </c>
      <c r="BJ30" s="62">
        <v>1</v>
      </c>
      <c r="BK30" s="63">
        <v>0</v>
      </c>
      <c r="BL30" s="63">
        <v>0</v>
      </c>
      <c r="BM30" s="63">
        <v>0</v>
      </c>
      <c r="BN30" s="64">
        <v>0</v>
      </c>
      <c r="BO30" s="62">
        <v>1</v>
      </c>
      <c r="BP30" s="63">
        <v>0</v>
      </c>
      <c r="BQ30" s="63">
        <v>0</v>
      </c>
      <c r="BR30" s="63">
        <v>0</v>
      </c>
      <c r="BS30" s="64">
        <v>0</v>
      </c>
      <c r="BT30" s="62">
        <v>1</v>
      </c>
      <c r="BU30" s="63">
        <v>0</v>
      </c>
      <c r="BV30" s="63">
        <v>0</v>
      </c>
      <c r="BW30" s="63">
        <v>0</v>
      </c>
      <c r="BX30" s="64">
        <v>0</v>
      </c>
      <c r="BY30" s="62">
        <v>1</v>
      </c>
      <c r="BZ30" s="63">
        <v>0</v>
      </c>
      <c r="CA30" s="63">
        <v>0</v>
      </c>
      <c r="CB30" s="63">
        <v>0</v>
      </c>
      <c r="CC30" s="64">
        <v>0</v>
      </c>
      <c r="CD30" s="62">
        <v>1</v>
      </c>
      <c r="CE30" s="63">
        <v>0</v>
      </c>
      <c r="CF30" s="63">
        <v>0</v>
      </c>
      <c r="CG30" s="63">
        <v>0</v>
      </c>
      <c r="CH30" s="64">
        <v>0</v>
      </c>
      <c r="CI30" s="62">
        <v>1</v>
      </c>
      <c r="CJ30" s="63">
        <v>0</v>
      </c>
      <c r="CK30" s="63">
        <v>0</v>
      </c>
      <c r="CL30" s="63">
        <v>0</v>
      </c>
      <c r="CM30" s="64">
        <v>0</v>
      </c>
      <c r="CN30" s="62">
        <v>1</v>
      </c>
      <c r="CO30" s="63">
        <v>0</v>
      </c>
      <c r="CP30" s="63">
        <v>0</v>
      </c>
      <c r="CQ30" s="63">
        <v>0</v>
      </c>
      <c r="CR30" s="64">
        <v>0</v>
      </c>
      <c r="CS30" s="62">
        <v>1</v>
      </c>
      <c r="CT30" s="63">
        <v>0</v>
      </c>
      <c r="CU30" s="63">
        <v>0</v>
      </c>
      <c r="CV30" s="63">
        <v>0</v>
      </c>
      <c r="CW30" s="64">
        <v>0</v>
      </c>
      <c r="CX30" s="62">
        <v>1</v>
      </c>
      <c r="CY30" s="63">
        <v>0</v>
      </c>
      <c r="CZ30" s="63">
        <v>0</v>
      </c>
      <c r="DA30" s="63">
        <v>0</v>
      </c>
      <c r="DB30" s="64">
        <v>0</v>
      </c>
      <c r="DC30" s="62">
        <v>1</v>
      </c>
      <c r="DD30" s="63">
        <v>0</v>
      </c>
      <c r="DE30" s="63">
        <v>0</v>
      </c>
      <c r="DF30" s="63">
        <v>0</v>
      </c>
      <c r="DG30" s="64">
        <v>0</v>
      </c>
      <c r="DH30" s="62">
        <v>1</v>
      </c>
      <c r="DI30" s="63">
        <v>0</v>
      </c>
      <c r="DJ30" s="63">
        <v>0</v>
      </c>
      <c r="DK30" s="63">
        <v>0</v>
      </c>
      <c r="DL30" s="64">
        <v>0</v>
      </c>
      <c r="DM30" s="62">
        <v>1</v>
      </c>
      <c r="DN30" s="63">
        <v>0</v>
      </c>
      <c r="DO30" s="63">
        <v>0</v>
      </c>
      <c r="DP30" s="63">
        <v>0</v>
      </c>
      <c r="DQ30" s="64">
        <v>0</v>
      </c>
      <c r="DR30" s="62">
        <v>1</v>
      </c>
      <c r="DS30" s="63">
        <v>0</v>
      </c>
      <c r="DT30" s="63">
        <v>0</v>
      </c>
      <c r="DU30" s="63">
        <v>0</v>
      </c>
      <c r="DV30" s="64">
        <v>0</v>
      </c>
      <c r="DW30" s="62">
        <v>1</v>
      </c>
      <c r="DX30" s="63">
        <v>0</v>
      </c>
      <c r="DY30" s="63">
        <v>0</v>
      </c>
      <c r="DZ30" s="63">
        <v>0</v>
      </c>
      <c r="EA30" s="64">
        <v>0</v>
      </c>
      <c r="EB30" s="62">
        <v>1</v>
      </c>
      <c r="EC30" s="63">
        <v>0</v>
      </c>
      <c r="ED30" s="63">
        <v>0</v>
      </c>
      <c r="EE30" s="63">
        <v>0</v>
      </c>
      <c r="EF30" s="64">
        <v>0</v>
      </c>
      <c r="EG30" s="62">
        <v>1</v>
      </c>
      <c r="EH30" s="63">
        <v>0</v>
      </c>
      <c r="EI30" s="63">
        <v>0</v>
      </c>
      <c r="EJ30" s="63">
        <v>0</v>
      </c>
      <c r="EK30" s="64">
        <v>0</v>
      </c>
      <c r="EL30" s="62">
        <v>1</v>
      </c>
      <c r="EM30" s="63">
        <v>0</v>
      </c>
      <c r="EN30" s="63">
        <v>0</v>
      </c>
      <c r="EO30" s="63">
        <v>0</v>
      </c>
      <c r="EP30" s="64">
        <v>0</v>
      </c>
      <c r="EQ30" s="62">
        <v>1</v>
      </c>
      <c r="ER30" s="63">
        <v>0</v>
      </c>
      <c r="ES30" s="63">
        <v>0</v>
      </c>
      <c r="ET30" s="63">
        <v>0</v>
      </c>
      <c r="EU30" s="64">
        <v>0</v>
      </c>
      <c r="EV30" s="62">
        <v>1</v>
      </c>
      <c r="EW30" s="63">
        <v>0</v>
      </c>
      <c r="EX30" s="63">
        <v>0</v>
      </c>
      <c r="EY30" s="63">
        <v>0</v>
      </c>
      <c r="EZ30" s="64">
        <v>0</v>
      </c>
      <c r="FA30" s="62">
        <v>1</v>
      </c>
      <c r="FB30" s="63">
        <v>0</v>
      </c>
      <c r="FC30" s="63">
        <v>0</v>
      </c>
      <c r="FD30" s="63">
        <v>0</v>
      </c>
      <c r="FE30" s="64">
        <v>0</v>
      </c>
      <c r="FF30" s="89">
        <f t="shared" si="4"/>
        <v>0</v>
      </c>
      <c r="FG30" s="48">
        <f t="shared" si="5"/>
        <v>30</v>
      </c>
      <c r="FH30" s="90">
        <f t="shared" si="6"/>
        <v>30</v>
      </c>
      <c r="FI30" s="37">
        <f t="shared" si="0"/>
        <v>0</v>
      </c>
      <c r="FJ30" s="37">
        <f t="shared" si="1"/>
        <v>0</v>
      </c>
      <c r="FK30" s="37">
        <f t="shared" si="2"/>
        <v>0</v>
      </c>
      <c r="FL30" s="37">
        <f t="shared" si="3"/>
        <v>0</v>
      </c>
      <c r="FM30" s="49"/>
      <c r="FN30" s="54"/>
      <c r="FO30" s="51"/>
    </row>
    <row r="31" spans="1:173" ht="15.75" thickBot="1" x14ac:dyDescent="0.3">
      <c r="A31" s="41" t="s">
        <v>13</v>
      </c>
      <c r="B31" s="42">
        <v>27</v>
      </c>
      <c r="C31" s="43" t="s">
        <v>51</v>
      </c>
      <c r="D31" s="44">
        <v>42344551</v>
      </c>
      <c r="E31" s="45">
        <v>43771</v>
      </c>
      <c r="F31" s="46" t="s">
        <v>15</v>
      </c>
      <c r="G31" s="62">
        <v>1</v>
      </c>
      <c r="H31" s="63">
        <v>0</v>
      </c>
      <c r="I31" s="63">
        <v>0</v>
      </c>
      <c r="J31" s="63">
        <v>0</v>
      </c>
      <c r="K31" s="64">
        <v>0</v>
      </c>
      <c r="L31" s="62">
        <v>1</v>
      </c>
      <c r="M31" s="63">
        <v>0</v>
      </c>
      <c r="N31" s="63">
        <v>0</v>
      </c>
      <c r="O31" s="63">
        <v>0</v>
      </c>
      <c r="P31" s="64">
        <v>0</v>
      </c>
      <c r="Q31" s="62">
        <v>1</v>
      </c>
      <c r="R31" s="63">
        <v>0</v>
      </c>
      <c r="S31" s="63">
        <v>0</v>
      </c>
      <c r="T31" s="63">
        <v>0</v>
      </c>
      <c r="U31" s="64">
        <v>0</v>
      </c>
      <c r="V31" s="62">
        <v>1</v>
      </c>
      <c r="W31" s="63">
        <v>0</v>
      </c>
      <c r="X31" s="63">
        <v>0</v>
      </c>
      <c r="Y31" s="63">
        <v>0</v>
      </c>
      <c r="Z31" s="64">
        <v>0</v>
      </c>
      <c r="AA31" s="62">
        <v>1</v>
      </c>
      <c r="AB31" s="63">
        <v>0</v>
      </c>
      <c r="AC31" s="63">
        <v>0</v>
      </c>
      <c r="AD31" s="63">
        <v>0</v>
      </c>
      <c r="AE31" s="64">
        <v>0</v>
      </c>
      <c r="AF31" s="62">
        <v>1</v>
      </c>
      <c r="AG31" s="63">
        <v>0</v>
      </c>
      <c r="AH31" s="63">
        <v>0</v>
      </c>
      <c r="AI31" s="63">
        <v>0</v>
      </c>
      <c r="AJ31" s="64">
        <v>0</v>
      </c>
      <c r="AK31" s="62">
        <v>1</v>
      </c>
      <c r="AL31" s="63">
        <v>0</v>
      </c>
      <c r="AM31" s="63">
        <v>0</v>
      </c>
      <c r="AN31" s="63">
        <v>0</v>
      </c>
      <c r="AO31" s="64">
        <v>0</v>
      </c>
      <c r="AP31" s="62">
        <v>1</v>
      </c>
      <c r="AQ31" s="63">
        <v>0</v>
      </c>
      <c r="AR31" s="63">
        <v>0</v>
      </c>
      <c r="AS31" s="63">
        <v>0</v>
      </c>
      <c r="AT31" s="64">
        <v>0</v>
      </c>
      <c r="AU31" s="62">
        <v>1</v>
      </c>
      <c r="AV31" s="63">
        <v>0</v>
      </c>
      <c r="AW31" s="63">
        <v>0</v>
      </c>
      <c r="AX31" s="63">
        <v>0</v>
      </c>
      <c r="AY31" s="64">
        <v>0</v>
      </c>
      <c r="AZ31" s="62">
        <v>1</v>
      </c>
      <c r="BA31" s="63">
        <v>0</v>
      </c>
      <c r="BB31" s="63">
        <v>0</v>
      </c>
      <c r="BC31" s="63">
        <v>0</v>
      </c>
      <c r="BD31" s="64">
        <v>0</v>
      </c>
      <c r="BE31" s="62">
        <v>1</v>
      </c>
      <c r="BF31" s="63">
        <v>0</v>
      </c>
      <c r="BG31" s="63">
        <v>0</v>
      </c>
      <c r="BH31" s="63">
        <v>0</v>
      </c>
      <c r="BI31" s="64">
        <v>0</v>
      </c>
      <c r="BJ31" s="62">
        <v>1</v>
      </c>
      <c r="BK31" s="63">
        <v>0</v>
      </c>
      <c r="BL31" s="63">
        <v>0</v>
      </c>
      <c r="BM31" s="63">
        <v>0</v>
      </c>
      <c r="BN31" s="64">
        <v>0</v>
      </c>
      <c r="BO31" s="62">
        <v>1</v>
      </c>
      <c r="BP31" s="63">
        <v>0</v>
      </c>
      <c r="BQ31" s="63">
        <v>0</v>
      </c>
      <c r="BR31" s="63">
        <v>0</v>
      </c>
      <c r="BS31" s="64">
        <v>0</v>
      </c>
      <c r="BT31" s="62">
        <v>1</v>
      </c>
      <c r="BU31" s="63">
        <v>0</v>
      </c>
      <c r="BV31" s="63">
        <v>0</v>
      </c>
      <c r="BW31" s="63">
        <v>0</v>
      </c>
      <c r="BX31" s="64">
        <v>0</v>
      </c>
      <c r="BY31" s="62">
        <v>1</v>
      </c>
      <c r="BZ31" s="63">
        <v>0</v>
      </c>
      <c r="CA31" s="63">
        <v>0</v>
      </c>
      <c r="CB31" s="63">
        <v>0</v>
      </c>
      <c r="CC31" s="64">
        <v>0</v>
      </c>
      <c r="CD31" s="62">
        <v>1</v>
      </c>
      <c r="CE31" s="63">
        <v>0</v>
      </c>
      <c r="CF31" s="63">
        <v>0</v>
      </c>
      <c r="CG31" s="63">
        <v>0</v>
      </c>
      <c r="CH31" s="64">
        <v>0</v>
      </c>
      <c r="CI31" s="62">
        <v>1</v>
      </c>
      <c r="CJ31" s="63">
        <v>0</v>
      </c>
      <c r="CK31" s="63">
        <v>0</v>
      </c>
      <c r="CL31" s="63">
        <v>0</v>
      </c>
      <c r="CM31" s="64">
        <v>0</v>
      </c>
      <c r="CN31" s="62">
        <v>1</v>
      </c>
      <c r="CO31" s="63">
        <v>0</v>
      </c>
      <c r="CP31" s="63">
        <v>0</v>
      </c>
      <c r="CQ31" s="63">
        <v>0</v>
      </c>
      <c r="CR31" s="64">
        <v>0</v>
      </c>
      <c r="CS31" s="62">
        <v>1</v>
      </c>
      <c r="CT31" s="63">
        <v>0</v>
      </c>
      <c r="CU31" s="63">
        <v>0</v>
      </c>
      <c r="CV31" s="63">
        <v>0</v>
      </c>
      <c r="CW31" s="64">
        <v>0</v>
      </c>
      <c r="CX31" s="62">
        <v>1</v>
      </c>
      <c r="CY31" s="63">
        <v>0</v>
      </c>
      <c r="CZ31" s="63">
        <v>0</v>
      </c>
      <c r="DA31" s="63">
        <v>0</v>
      </c>
      <c r="DB31" s="64">
        <v>0</v>
      </c>
      <c r="DC31" s="62">
        <v>1</v>
      </c>
      <c r="DD31" s="63">
        <v>0</v>
      </c>
      <c r="DE31" s="63">
        <v>0</v>
      </c>
      <c r="DF31" s="63">
        <v>0</v>
      </c>
      <c r="DG31" s="64">
        <v>0</v>
      </c>
      <c r="DH31" s="62">
        <v>1</v>
      </c>
      <c r="DI31" s="63">
        <v>0</v>
      </c>
      <c r="DJ31" s="63">
        <v>0</v>
      </c>
      <c r="DK31" s="63">
        <v>0</v>
      </c>
      <c r="DL31" s="64">
        <v>0</v>
      </c>
      <c r="DM31" s="62">
        <v>1</v>
      </c>
      <c r="DN31" s="63">
        <v>0</v>
      </c>
      <c r="DO31" s="63">
        <v>0</v>
      </c>
      <c r="DP31" s="63">
        <v>0</v>
      </c>
      <c r="DQ31" s="64">
        <v>0</v>
      </c>
      <c r="DR31" s="62">
        <v>1</v>
      </c>
      <c r="DS31" s="63">
        <v>0</v>
      </c>
      <c r="DT31" s="63">
        <v>0</v>
      </c>
      <c r="DU31" s="63">
        <v>0</v>
      </c>
      <c r="DV31" s="64">
        <v>0</v>
      </c>
      <c r="DW31" s="62">
        <v>1</v>
      </c>
      <c r="DX31" s="63">
        <v>0</v>
      </c>
      <c r="DY31" s="63">
        <v>0</v>
      </c>
      <c r="DZ31" s="63">
        <v>0</v>
      </c>
      <c r="EA31" s="64">
        <v>0</v>
      </c>
      <c r="EB31" s="62">
        <v>1</v>
      </c>
      <c r="EC31" s="63">
        <v>0</v>
      </c>
      <c r="ED31" s="63">
        <v>0</v>
      </c>
      <c r="EE31" s="63">
        <v>0</v>
      </c>
      <c r="EF31" s="64">
        <v>0</v>
      </c>
      <c r="EG31" s="62">
        <v>1</v>
      </c>
      <c r="EH31" s="63">
        <v>0</v>
      </c>
      <c r="EI31" s="63">
        <v>0</v>
      </c>
      <c r="EJ31" s="63">
        <v>0</v>
      </c>
      <c r="EK31" s="64">
        <v>0</v>
      </c>
      <c r="EL31" s="62">
        <v>1</v>
      </c>
      <c r="EM31" s="63">
        <v>0</v>
      </c>
      <c r="EN31" s="63">
        <v>0</v>
      </c>
      <c r="EO31" s="63">
        <v>0</v>
      </c>
      <c r="EP31" s="64">
        <v>0</v>
      </c>
      <c r="EQ31" s="62">
        <v>1</v>
      </c>
      <c r="ER31" s="63">
        <v>0</v>
      </c>
      <c r="ES31" s="63">
        <v>0</v>
      </c>
      <c r="ET31" s="63">
        <v>0</v>
      </c>
      <c r="EU31" s="64">
        <v>0</v>
      </c>
      <c r="EV31" s="62">
        <v>1</v>
      </c>
      <c r="EW31" s="63">
        <v>0</v>
      </c>
      <c r="EX31" s="63">
        <v>0</v>
      </c>
      <c r="EY31" s="63">
        <v>0</v>
      </c>
      <c r="EZ31" s="64">
        <v>0</v>
      </c>
      <c r="FA31" s="62">
        <v>1</v>
      </c>
      <c r="FB31" s="63">
        <v>0</v>
      </c>
      <c r="FC31" s="63">
        <v>0</v>
      </c>
      <c r="FD31" s="63">
        <v>0</v>
      </c>
      <c r="FE31" s="64">
        <v>0</v>
      </c>
      <c r="FF31" s="35">
        <f t="shared" si="4"/>
        <v>0</v>
      </c>
      <c r="FG31" s="48">
        <f t="shared" si="5"/>
        <v>30</v>
      </c>
      <c r="FH31" s="37">
        <f t="shared" si="6"/>
        <v>30</v>
      </c>
      <c r="FI31" s="37">
        <f t="shared" si="0"/>
        <v>0</v>
      </c>
      <c r="FJ31" s="37">
        <f t="shared" si="1"/>
        <v>0</v>
      </c>
      <c r="FK31" s="37">
        <f t="shared" si="2"/>
        <v>0</v>
      </c>
      <c r="FL31" s="37">
        <f t="shared" si="3"/>
        <v>0</v>
      </c>
      <c r="FM31" s="49"/>
      <c r="FN31" s="54"/>
      <c r="FO31" s="51"/>
    </row>
    <row r="32" spans="1:173" ht="15.75" thickBot="1" x14ac:dyDescent="0.3">
      <c r="A32" s="88" t="s">
        <v>13</v>
      </c>
      <c r="B32" s="78">
        <v>28</v>
      </c>
      <c r="C32" s="85" t="s">
        <v>52</v>
      </c>
      <c r="D32" s="81">
        <v>18021784</v>
      </c>
      <c r="E32" s="83">
        <v>43617</v>
      </c>
      <c r="F32" s="84" t="s">
        <v>15</v>
      </c>
      <c r="G32" s="62">
        <v>1</v>
      </c>
      <c r="H32" s="63">
        <v>0</v>
      </c>
      <c r="I32" s="63">
        <v>0</v>
      </c>
      <c r="J32" s="63">
        <v>0</v>
      </c>
      <c r="K32" s="64">
        <v>0</v>
      </c>
      <c r="L32" s="62">
        <v>1</v>
      </c>
      <c r="M32" s="63">
        <v>2</v>
      </c>
      <c r="N32" s="63">
        <v>1</v>
      </c>
      <c r="O32" s="63">
        <v>0</v>
      </c>
      <c r="P32" s="64">
        <v>0</v>
      </c>
      <c r="Q32" s="62">
        <v>1</v>
      </c>
      <c r="R32" s="63">
        <v>0</v>
      </c>
      <c r="S32" s="63">
        <v>0</v>
      </c>
      <c r="T32" s="63">
        <v>0</v>
      </c>
      <c r="U32" s="64">
        <v>0</v>
      </c>
      <c r="V32" s="62">
        <v>1</v>
      </c>
      <c r="W32" s="63">
        <v>2</v>
      </c>
      <c r="X32" s="63">
        <v>1</v>
      </c>
      <c r="Y32" s="63">
        <v>0</v>
      </c>
      <c r="Z32" s="64">
        <v>0</v>
      </c>
      <c r="AA32" s="62">
        <v>1</v>
      </c>
      <c r="AB32" s="63">
        <v>0</v>
      </c>
      <c r="AC32" s="63">
        <v>0</v>
      </c>
      <c r="AD32" s="63">
        <v>0</v>
      </c>
      <c r="AE32" s="64">
        <v>0</v>
      </c>
      <c r="AF32" s="62">
        <v>1</v>
      </c>
      <c r="AG32" s="63">
        <v>2</v>
      </c>
      <c r="AH32" s="63">
        <v>1</v>
      </c>
      <c r="AI32" s="63">
        <v>0</v>
      </c>
      <c r="AJ32" s="64">
        <v>0</v>
      </c>
      <c r="AK32" s="62">
        <v>1</v>
      </c>
      <c r="AL32" s="63">
        <v>0</v>
      </c>
      <c r="AM32" s="63">
        <v>0</v>
      </c>
      <c r="AN32" s="63">
        <v>0</v>
      </c>
      <c r="AO32" s="64">
        <v>0</v>
      </c>
      <c r="AP32" s="62">
        <v>1</v>
      </c>
      <c r="AQ32" s="63">
        <v>0</v>
      </c>
      <c r="AR32" s="63">
        <v>0</v>
      </c>
      <c r="AS32" s="63">
        <v>0</v>
      </c>
      <c r="AT32" s="64">
        <v>0</v>
      </c>
      <c r="AU32" s="62">
        <v>1</v>
      </c>
      <c r="AV32" s="63">
        <v>0</v>
      </c>
      <c r="AW32" s="63">
        <v>0</v>
      </c>
      <c r="AX32" s="63">
        <v>0</v>
      </c>
      <c r="AY32" s="64">
        <v>0</v>
      </c>
      <c r="AZ32" s="62">
        <v>1</v>
      </c>
      <c r="BA32" s="63">
        <v>0</v>
      </c>
      <c r="BB32" s="63">
        <v>0</v>
      </c>
      <c r="BC32" s="63">
        <v>0</v>
      </c>
      <c r="BD32" s="64">
        <v>0</v>
      </c>
      <c r="BE32" s="62">
        <v>1</v>
      </c>
      <c r="BF32" s="63">
        <v>0</v>
      </c>
      <c r="BG32" s="63">
        <v>0</v>
      </c>
      <c r="BH32" s="63">
        <v>0</v>
      </c>
      <c r="BI32" s="64">
        <v>0</v>
      </c>
      <c r="BJ32" s="62">
        <v>1</v>
      </c>
      <c r="BK32" s="63">
        <v>0</v>
      </c>
      <c r="BL32" s="63">
        <v>0</v>
      </c>
      <c r="BM32" s="63">
        <v>0</v>
      </c>
      <c r="BN32" s="64">
        <v>0</v>
      </c>
      <c r="BO32" s="62">
        <v>1</v>
      </c>
      <c r="BP32" s="63">
        <v>0</v>
      </c>
      <c r="BQ32" s="63">
        <v>0</v>
      </c>
      <c r="BR32" s="63">
        <v>0</v>
      </c>
      <c r="BS32" s="64">
        <v>0</v>
      </c>
      <c r="BT32" s="62">
        <v>1</v>
      </c>
      <c r="BU32" s="63">
        <v>0</v>
      </c>
      <c r="BV32" s="63">
        <v>0</v>
      </c>
      <c r="BW32" s="63">
        <v>0</v>
      </c>
      <c r="BX32" s="64">
        <v>0</v>
      </c>
      <c r="BY32" s="62">
        <v>1</v>
      </c>
      <c r="BZ32" s="63">
        <v>0</v>
      </c>
      <c r="CA32" s="63">
        <v>0</v>
      </c>
      <c r="CB32" s="63">
        <v>0</v>
      </c>
      <c r="CC32" s="64">
        <v>0</v>
      </c>
      <c r="CD32" s="62">
        <v>1</v>
      </c>
      <c r="CE32" s="63">
        <v>0</v>
      </c>
      <c r="CF32" s="63">
        <v>0</v>
      </c>
      <c r="CG32" s="63">
        <v>0</v>
      </c>
      <c r="CH32" s="64">
        <v>0</v>
      </c>
      <c r="CI32" s="62">
        <v>1</v>
      </c>
      <c r="CJ32" s="63">
        <v>0</v>
      </c>
      <c r="CK32" s="63">
        <v>0</v>
      </c>
      <c r="CL32" s="63">
        <v>0</v>
      </c>
      <c r="CM32" s="64">
        <v>0</v>
      </c>
      <c r="CN32" s="62">
        <v>1</v>
      </c>
      <c r="CO32" s="63">
        <v>0</v>
      </c>
      <c r="CP32" s="63">
        <v>0</v>
      </c>
      <c r="CQ32" s="63">
        <v>0</v>
      </c>
      <c r="CR32" s="64">
        <v>0</v>
      </c>
      <c r="CS32" s="62">
        <v>1</v>
      </c>
      <c r="CT32" s="63">
        <v>0</v>
      </c>
      <c r="CU32" s="63">
        <v>0</v>
      </c>
      <c r="CV32" s="63">
        <v>0</v>
      </c>
      <c r="CW32" s="64">
        <v>0</v>
      </c>
      <c r="CX32" s="62">
        <v>1</v>
      </c>
      <c r="CY32" s="63">
        <v>0</v>
      </c>
      <c r="CZ32" s="63">
        <v>0</v>
      </c>
      <c r="DA32" s="63">
        <v>0</v>
      </c>
      <c r="DB32" s="64">
        <v>0</v>
      </c>
      <c r="DC32" s="62">
        <v>1</v>
      </c>
      <c r="DD32" s="63">
        <v>0</v>
      </c>
      <c r="DE32" s="63">
        <v>0</v>
      </c>
      <c r="DF32" s="63">
        <v>0</v>
      </c>
      <c r="DG32" s="64">
        <v>0</v>
      </c>
      <c r="DH32" s="62">
        <v>1</v>
      </c>
      <c r="DI32" s="63">
        <v>0</v>
      </c>
      <c r="DJ32" s="63">
        <v>0</v>
      </c>
      <c r="DK32" s="63">
        <v>0</v>
      </c>
      <c r="DL32" s="64">
        <v>0</v>
      </c>
      <c r="DM32" s="62">
        <v>1</v>
      </c>
      <c r="DN32" s="63">
        <v>0</v>
      </c>
      <c r="DO32" s="63">
        <v>0</v>
      </c>
      <c r="DP32" s="63">
        <v>0</v>
      </c>
      <c r="DQ32" s="64">
        <v>0</v>
      </c>
      <c r="DR32" s="62">
        <v>1</v>
      </c>
      <c r="DS32" s="63">
        <v>0</v>
      </c>
      <c r="DT32" s="63">
        <v>0</v>
      </c>
      <c r="DU32" s="63">
        <v>0</v>
      </c>
      <c r="DV32" s="64">
        <v>0</v>
      </c>
      <c r="DW32" s="62">
        <v>1</v>
      </c>
      <c r="DX32" s="63">
        <v>0</v>
      </c>
      <c r="DY32" s="63">
        <v>0</v>
      </c>
      <c r="DZ32" s="63">
        <v>0</v>
      </c>
      <c r="EA32" s="64">
        <v>0</v>
      </c>
      <c r="EB32" s="62">
        <v>1</v>
      </c>
      <c r="EC32" s="63">
        <v>0</v>
      </c>
      <c r="ED32" s="63">
        <v>0</v>
      </c>
      <c r="EE32" s="63">
        <v>0</v>
      </c>
      <c r="EF32" s="64">
        <v>0</v>
      </c>
      <c r="EG32" s="62">
        <v>1</v>
      </c>
      <c r="EH32" s="63">
        <v>0</v>
      </c>
      <c r="EI32" s="63">
        <v>0</v>
      </c>
      <c r="EJ32" s="63">
        <v>0</v>
      </c>
      <c r="EK32" s="64">
        <v>0</v>
      </c>
      <c r="EL32" s="62">
        <v>1</v>
      </c>
      <c r="EM32" s="63">
        <v>0</v>
      </c>
      <c r="EN32" s="63">
        <v>0</v>
      </c>
      <c r="EO32" s="63">
        <v>0</v>
      </c>
      <c r="EP32" s="64">
        <v>0</v>
      </c>
      <c r="EQ32" s="62">
        <v>1</v>
      </c>
      <c r="ER32" s="63">
        <v>2</v>
      </c>
      <c r="ES32" s="63">
        <v>1</v>
      </c>
      <c r="ET32" s="63">
        <v>0</v>
      </c>
      <c r="EU32" s="64">
        <v>0</v>
      </c>
      <c r="EV32" s="62">
        <v>1</v>
      </c>
      <c r="EW32" s="63">
        <v>2</v>
      </c>
      <c r="EX32" s="63">
        <v>1</v>
      </c>
      <c r="EY32" s="63">
        <v>0</v>
      </c>
      <c r="EZ32" s="64">
        <v>0</v>
      </c>
      <c r="FA32" s="62">
        <v>1</v>
      </c>
      <c r="FB32" s="63">
        <v>2</v>
      </c>
      <c r="FC32" s="63">
        <v>1</v>
      </c>
      <c r="FD32" s="63">
        <v>0</v>
      </c>
      <c r="FE32" s="64">
        <v>0</v>
      </c>
      <c r="FF32" s="89">
        <f t="shared" si="4"/>
        <v>0</v>
      </c>
      <c r="FG32" s="48">
        <f t="shared" si="5"/>
        <v>30</v>
      </c>
      <c r="FH32" s="90">
        <f t="shared" si="6"/>
        <v>30</v>
      </c>
      <c r="FI32" s="37">
        <f t="shared" si="0"/>
        <v>10</v>
      </c>
      <c r="FJ32" s="37">
        <f t="shared" si="1"/>
        <v>5</v>
      </c>
      <c r="FK32" s="37">
        <f t="shared" si="2"/>
        <v>0</v>
      </c>
      <c r="FL32" s="37">
        <f t="shared" si="3"/>
        <v>0</v>
      </c>
      <c r="FM32" s="49"/>
      <c r="FN32" s="54"/>
      <c r="FO32" s="51"/>
    </row>
    <row r="33" spans="1:171" ht="15.75" thickBot="1" x14ac:dyDescent="0.3">
      <c r="A33" s="88" t="s">
        <v>32</v>
      </c>
      <c r="B33" s="81">
        <v>29</v>
      </c>
      <c r="C33" s="85" t="s">
        <v>53</v>
      </c>
      <c r="D33" s="81">
        <v>48301339</v>
      </c>
      <c r="E33" s="83">
        <v>43617</v>
      </c>
      <c r="F33" s="84" t="s">
        <v>15</v>
      </c>
      <c r="G33" s="62">
        <v>1</v>
      </c>
      <c r="H33" s="63">
        <v>2</v>
      </c>
      <c r="I33" s="63">
        <v>0</v>
      </c>
      <c r="J33" s="63">
        <v>0</v>
      </c>
      <c r="K33" s="64">
        <v>0</v>
      </c>
      <c r="L33" s="62">
        <v>1</v>
      </c>
      <c r="M33" s="63">
        <v>2</v>
      </c>
      <c r="N33" s="63">
        <v>0</v>
      </c>
      <c r="O33" s="63">
        <v>0</v>
      </c>
      <c r="P33" s="64">
        <v>0</v>
      </c>
      <c r="Q33" s="62">
        <v>1</v>
      </c>
      <c r="R33" s="63">
        <v>2</v>
      </c>
      <c r="S33" s="63">
        <v>0</v>
      </c>
      <c r="T33" s="63">
        <v>0</v>
      </c>
      <c r="U33" s="64">
        <v>0</v>
      </c>
      <c r="V33" s="62">
        <v>1</v>
      </c>
      <c r="W33" s="63">
        <v>2</v>
      </c>
      <c r="X33" s="63">
        <v>0</v>
      </c>
      <c r="Y33" s="63">
        <v>0</v>
      </c>
      <c r="Z33" s="64">
        <v>0</v>
      </c>
      <c r="AA33" s="62">
        <v>1</v>
      </c>
      <c r="AB33" s="63">
        <v>0</v>
      </c>
      <c r="AC33" s="63">
        <v>0</v>
      </c>
      <c r="AD33" s="63">
        <v>0</v>
      </c>
      <c r="AE33" s="64">
        <v>0</v>
      </c>
      <c r="AF33" s="62">
        <v>1</v>
      </c>
      <c r="AG33" s="63">
        <v>0</v>
      </c>
      <c r="AH33" s="63">
        <v>0</v>
      </c>
      <c r="AI33" s="63">
        <v>0</v>
      </c>
      <c r="AJ33" s="64">
        <v>0</v>
      </c>
      <c r="AK33" s="62">
        <v>1</v>
      </c>
      <c r="AL33" s="63">
        <v>0</v>
      </c>
      <c r="AM33" s="63">
        <v>0</v>
      </c>
      <c r="AN33" s="63">
        <v>0</v>
      </c>
      <c r="AO33" s="64">
        <v>0</v>
      </c>
      <c r="AP33" s="62">
        <v>1</v>
      </c>
      <c r="AQ33" s="76">
        <v>2</v>
      </c>
      <c r="AR33" s="63">
        <v>0</v>
      </c>
      <c r="AS33" s="63">
        <v>0</v>
      </c>
      <c r="AT33" s="64">
        <v>0</v>
      </c>
      <c r="AU33" s="62">
        <v>1</v>
      </c>
      <c r="AV33" s="63">
        <v>2</v>
      </c>
      <c r="AW33" s="63">
        <v>0</v>
      </c>
      <c r="AX33" s="63">
        <v>0</v>
      </c>
      <c r="AY33" s="64">
        <v>0</v>
      </c>
      <c r="AZ33" s="62">
        <v>1</v>
      </c>
      <c r="BA33" s="63">
        <v>2</v>
      </c>
      <c r="BB33" s="63">
        <v>0</v>
      </c>
      <c r="BC33" s="63">
        <v>0</v>
      </c>
      <c r="BD33" s="64">
        <v>0</v>
      </c>
      <c r="BE33" s="62">
        <v>1</v>
      </c>
      <c r="BF33" s="63">
        <v>2</v>
      </c>
      <c r="BG33" s="63">
        <v>0</v>
      </c>
      <c r="BH33" s="63">
        <v>0</v>
      </c>
      <c r="BI33" s="64">
        <v>0</v>
      </c>
      <c r="BJ33" s="62">
        <v>1</v>
      </c>
      <c r="BK33" s="63">
        <v>0</v>
      </c>
      <c r="BL33" s="63">
        <v>0</v>
      </c>
      <c r="BM33" s="63">
        <v>0</v>
      </c>
      <c r="BN33" s="64">
        <v>0</v>
      </c>
      <c r="BO33" s="62">
        <v>1</v>
      </c>
      <c r="BP33" s="63">
        <v>0</v>
      </c>
      <c r="BQ33" s="63">
        <v>0</v>
      </c>
      <c r="BR33" s="63">
        <v>0</v>
      </c>
      <c r="BS33" s="64">
        <v>0</v>
      </c>
      <c r="BT33" s="62">
        <v>1</v>
      </c>
      <c r="BU33" s="63">
        <v>0</v>
      </c>
      <c r="BV33" s="63">
        <v>0</v>
      </c>
      <c r="BW33" s="63">
        <v>0</v>
      </c>
      <c r="BX33" s="64">
        <v>0</v>
      </c>
      <c r="BY33" s="62">
        <v>1</v>
      </c>
      <c r="BZ33" s="63">
        <v>1</v>
      </c>
      <c r="CA33" s="63">
        <v>0</v>
      </c>
      <c r="CB33" s="63">
        <v>0</v>
      </c>
      <c r="CC33" s="64">
        <v>0</v>
      </c>
      <c r="CD33" s="62">
        <v>1</v>
      </c>
      <c r="CE33" s="63">
        <v>1</v>
      </c>
      <c r="CF33" s="63">
        <v>0</v>
      </c>
      <c r="CG33" s="63">
        <v>0</v>
      </c>
      <c r="CH33" s="64">
        <v>0</v>
      </c>
      <c r="CI33" s="62">
        <v>1</v>
      </c>
      <c r="CJ33" s="63">
        <v>1</v>
      </c>
      <c r="CK33" s="63">
        <v>0</v>
      </c>
      <c r="CL33" s="63">
        <v>0</v>
      </c>
      <c r="CM33" s="64">
        <v>0</v>
      </c>
      <c r="CN33" s="62">
        <v>1</v>
      </c>
      <c r="CO33" s="63">
        <v>1</v>
      </c>
      <c r="CP33" s="63">
        <v>0</v>
      </c>
      <c r="CQ33" s="63">
        <v>0</v>
      </c>
      <c r="CR33" s="64">
        <v>0</v>
      </c>
      <c r="CS33" s="62">
        <v>1</v>
      </c>
      <c r="CT33" s="63">
        <v>0</v>
      </c>
      <c r="CU33" s="63">
        <v>0</v>
      </c>
      <c r="CV33" s="63">
        <v>0</v>
      </c>
      <c r="CW33" s="64">
        <v>0</v>
      </c>
      <c r="CX33" s="62">
        <v>1</v>
      </c>
      <c r="CY33" s="63">
        <v>0</v>
      </c>
      <c r="CZ33" s="63">
        <v>0</v>
      </c>
      <c r="DA33" s="63">
        <v>0</v>
      </c>
      <c r="DB33" s="64">
        <v>0</v>
      </c>
      <c r="DC33" s="62">
        <v>1</v>
      </c>
      <c r="DD33" s="63">
        <v>2</v>
      </c>
      <c r="DE33" s="63">
        <v>2</v>
      </c>
      <c r="DF33" s="63">
        <v>0</v>
      </c>
      <c r="DG33" s="64">
        <v>8</v>
      </c>
      <c r="DH33" s="62">
        <v>1</v>
      </c>
      <c r="DI33" s="63">
        <v>2</v>
      </c>
      <c r="DJ33" s="63">
        <v>2</v>
      </c>
      <c r="DK33" s="63">
        <v>0</v>
      </c>
      <c r="DL33" s="64">
        <v>8</v>
      </c>
      <c r="DM33" s="62">
        <v>1</v>
      </c>
      <c r="DN33" s="63">
        <v>2</v>
      </c>
      <c r="DO33" s="63">
        <v>2</v>
      </c>
      <c r="DP33" s="63">
        <v>0</v>
      </c>
      <c r="DQ33" s="64">
        <v>8</v>
      </c>
      <c r="DR33" s="62">
        <v>1</v>
      </c>
      <c r="DS33" s="63">
        <v>2</v>
      </c>
      <c r="DT33" s="63">
        <v>2</v>
      </c>
      <c r="DU33" s="63">
        <v>0</v>
      </c>
      <c r="DV33" s="64">
        <v>8</v>
      </c>
      <c r="DW33" s="62">
        <v>1</v>
      </c>
      <c r="DX33" s="63">
        <v>2</v>
      </c>
      <c r="DY33" s="63">
        <v>2</v>
      </c>
      <c r="DZ33" s="63">
        <v>0</v>
      </c>
      <c r="EA33" s="64">
        <v>8</v>
      </c>
      <c r="EB33" s="62">
        <v>1</v>
      </c>
      <c r="EC33" s="63">
        <v>0</v>
      </c>
      <c r="ED33" s="63">
        <v>0</v>
      </c>
      <c r="EE33" s="63">
        <v>0</v>
      </c>
      <c r="EF33" s="64">
        <v>0</v>
      </c>
      <c r="EG33" s="62">
        <v>1</v>
      </c>
      <c r="EH33" s="63">
        <v>0</v>
      </c>
      <c r="EI33" s="63">
        <v>0</v>
      </c>
      <c r="EJ33" s="63">
        <v>0</v>
      </c>
      <c r="EK33" s="64">
        <v>0</v>
      </c>
      <c r="EL33" s="62">
        <v>1</v>
      </c>
      <c r="EM33" s="63">
        <v>0</v>
      </c>
      <c r="EN33" s="63">
        <v>0</v>
      </c>
      <c r="EO33" s="63">
        <v>0</v>
      </c>
      <c r="EP33" s="64">
        <v>0</v>
      </c>
      <c r="EQ33" s="62">
        <v>1</v>
      </c>
      <c r="ER33" s="63">
        <v>1</v>
      </c>
      <c r="ES33" s="63">
        <v>0</v>
      </c>
      <c r="ET33" s="63">
        <v>0</v>
      </c>
      <c r="EU33" s="64">
        <v>0</v>
      </c>
      <c r="EV33" s="62">
        <v>1</v>
      </c>
      <c r="EW33" s="63">
        <v>1</v>
      </c>
      <c r="EX33" s="63">
        <v>0</v>
      </c>
      <c r="EY33" s="63">
        <v>0</v>
      </c>
      <c r="EZ33" s="64">
        <v>0</v>
      </c>
      <c r="FA33" s="62">
        <v>1</v>
      </c>
      <c r="FB33" s="63">
        <v>1</v>
      </c>
      <c r="FC33" s="63">
        <v>0</v>
      </c>
      <c r="FD33" s="63">
        <v>0</v>
      </c>
      <c r="FE33" s="64">
        <v>0</v>
      </c>
      <c r="FF33" s="89">
        <f t="shared" si="4"/>
        <v>0</v>
      </c>
      <c r="FG33" s="90">
        <f t="shared" si="5"/>
        <v>30</v>
      </c>
      <c r="FH33" s="90">
        <f t="shared" si="6"/>
        <v>30</v>
      </c>
      <c r="FI33" s="90">
        <f t="shared" si="0"/>
        <v>32</v>
      </c>
      <c r="FJ33" s="90">
        <f t="shared" si="1"/>
        <v>10</v>
      </c>
      <c r="FK33" s="90">
        <f t="shared" si="2"/>
        <v>0</v>
      </c>
      <c r="FL33" s="90">
        <f t="shared" si="3"/>
        <v>40</v>
      </c>
      <c r="FM33" s="49"/>
      <c r="FN33" s="54"/>
      <c r="FO33" s="51"/>
    </row>
    <row r="34" spans="1:171" ht="15.75" thickBot="1" x14ac:dyDescent="0.3">
      <c r="A34" s="41" t="s">
        <v>13</v>
      </c>
      <c r="B34" s="42">
        <v>30</v>
      </c>
      <c r="C34" s="52" t="s">
        <v>54</v>
      </c>
      <c r="D34" s="53">
        <v>18138160</v>
      </c>
      <c r="E34" s="45">
        <v>43617</v>
      </c>
      <c r="F34" s="46" t="s">
        <v>15</v>
      </c>
      <c r="G34" s="62">
        <v>1</v>
      </c>
      <c r="H34" s="63">
        <v>0</v>
      </c>
      <c r="I34" s="63">
        <v>0</v>
      </c>
      <c r="J34" s="63">
        <v>0</v>
      </c>
      <c r="K34" s="64">
        <v>0</v>
      </c>
      <c r="L34" s="62">
        <v>1</v>
      </c>
      <c r="M34" s="63">
        <v>0</v>
      </c>
      <c r="N34" s="63">
        <v>0</v>
      </c>
      <c r="O34" s="63">
        <v>0</v>
      </c>
      <c r="P34" s="64">
        <v>0</v>
      </c>
      <c r="Q34" s="62">
        <v>1</v>
      </c>
      <c r="R34" s="63">
        <v>0</v>
      </c>
      <c r="S34" s="63">
        <v>0</v>
      </c>
      <c r="T34" s="63">
        <v>0</v>
      </c>
      <c r="U34" s="64">
        <v>0</v>
      </c>
      <c r="V34" s="62">
        <v>1</v>
      </c>
      <c r="W34" s="63">
        <v>0</v>
      </c>
      <c r="X34" s="63">
        <v>0</v>
      </c>
      <c r="Y34" s="63">
        <v>0</v>
      </c>
      <c r="Z34" s="64">
        <v>0</v>
      </c>
      <c r="AA34" s="62">
        <v>1</v>
      </c>
      <c r="AB34" s="63">
        <v>0</v>
      </c>
      <c r="AC34" s="63">
        <v>0</v>
      </c>
      <c r="AD34" s="63">
        <v>0</v>
      </c>
      <c r="AE34" s="64">
        <v>0</v>
      </c>
      <c r="AF34" s="62">
        <v>1</v>
      </c>
      <c r="AG34" s="63">
        <v>0</v>
      </c>
      <c r="AH34" s="63">
        <v>0</v>
      </c>
      <c r="AI34" s="63">
        <v>0</v>
      </c>
      <c r="AJ34" s="64">
        <v>0</v>
      </c>
      <c r="AK34" s="62">
        <v>1</v>
      </c>
      <c r="AL34" s="63">
        <v>0</v>
      </c>
      <c r="AM34" s="63">
        <v>0</v>
      </c>
      <c r="AN34" s="63">
        <v>0</v>
      </c>
      <c r="AO34" s="64">
        <v>0</v>
      </c>
      <c r="AP34" s="62">
        <v>1</v>
      </c>
      <c r="AQ34" s="63">
        <v>0</v>
      </c>
      <c r="AR34" s="63">
        <v>0</v>
      </c>
      <c r="AS34" s="63">
        <v>0</v>
      </c>
      <c r="AT34" s="64">
        <v>0</v>
      </c>
      <c r="AU34" s="62">
        <v>1</v>
      </c>
      <c r="AV34" s="63">
        <v>0</v>
      </c>
      <c r="AW34" s="63">
        <v>0</v>
      </c>
      <c r="AX34" s="63">
        <v>0</v>
      </c>
      <c r="AY34" s="64">
        <v>0</v>
      </c>
      <c r="AZ34" s="62">
        <v>1</v>
      </c>
      <c r="BA34" s="63">
        <v>0</v>
      </c>
      <c r="BB34" s="63">
        <v>0</v>
      </c>
      <c r="BC34" s="63">
        <v>0</v>
      </c>
      <c r="BD34" s="64">
        <v>0</v>
      </c>
      <c r="BE34" s="62">
        <v>1</v>
      </c>
      <c r="BF34" s="63">
        <v>0</v>
      </c>
      <c r="BG34" s="63">
        <v>0</v>
      </c>
      <c r="BH34" s="63">
        <v>0</v>
      </c>
      <c r="BI34" s="64">
        <v>0</v>
      </c>
      <c r="BJ34" s="62">
        <v>1</v>
      </c>
      <c r="BK34" s="63">
        <v>0</v>
      </c>
      <c r="BL34" s="63">
        <v>0</v>
      </c>
      <c r="BM34" s="63">
        <v>0</v>
      </c>
      <c r="BN34" s="64">
        <v>0</v>
      </c>
      <c r="BO34" s="62">
        <v>1</v>
      </c>
      <c r="BP34" s="63">
        <v>0</v>
      </c>
      <c r="BQ34" s="63">
        <v>0</v>
      </c>
      <c r="BR34" s="63">
        <v>0</v>
      </c>
      <c r="BS34" s="64">
        <v>0</v>
      </c>
      <c r="BT34" s="62">
        <v>1</v>
      </c>
      <c r="BU34" s="63">
        <v>0</v>
      </c>
      <c r="BV34" s="63">
        <v>0</v>
      </c>
      <c r="BW34" s="63">
        <v>0</v>
      </c>
      <c r="BX34" s="64">
        <v>0</v>
      </c>
      <c r="BY34" s="62">
        <v>1</v>
      </c>
      <c r="BZ34" s="63">
        <v>0</v>
      </c>
      <c r="CA34" s="63">
        <v>0</v>
      </c>
      <c r="CB34" s="63">
        <v>0</v>
      </c>
      <c r="CC34" s="64">
        <v>0</v>
      </c>
      <c r="CD34" s="62">
        <v>1</v>
      </c>
      <c r="CE34" s="63">
        <v>0</v>
      </c>
      <c r="CF34" s="63">
        <v>0</v>
      </c>
      <c r="CG34" s="63">
        <v>0</v>
      </c>
      <c r="CH34" s="64">
        <v>0</v>
      </c>
      <c r="CI34" s="62">
        <v>1</v>
      </c>
      <c r="CJ34" s="63">
        <v>0</v>
      </c>
      <c r="CK34" s="63">
        <v>0</v>
      </c>
      <c r="CL34" s="63">
        <v>0</v>
      </c>
      <c r="CM34" s="64">
        <v>0</v>
      </c>
      <c r="CN34" s="62">
        <v>1</v>
      </c>
      <c r="CO34" s="63">
        <v>0</v>
      </c>
      <c r="CP34" s="63">
        <v>0</v>
      </c>
      <c r="CQ34" s="63">
        <v>0</v>
      </c>
      <c r="CR34" s="64">
        <v>0</v>
      </c>
      <c r="CS34" s="62">
        <v>1</v>
      </c>
      <c r="CT34" s="63">
        <v>0</v>
      </c>
      <c r="CU34" s="63">
        <v>0</v>
      </c>
      <c r="CV34" s="63">
        <v>0</v>
      </c>
      <c r="CW34" s="64">
        <v>0</v>
      </c>
      <c r="CX34" s="62">
        <v>1</v>
      </c>
      <c r="CY34" s="63">
        <v>0</v>
      </c>
      <c r="CZ34" s="63">
        <v>0</v>
      </c>
      <c r="DA34" s="63">
        <v>0</v>
      </c>
      <c r="DB34" s="64">
        <v>0</v>
      </c>
      <c r="DC34" s="62">
        <v>1</v>
      </c>
      <c r="DD34" s="63">
        <v>0</v>
      </c>
      <c r="DE34" s="63">
        <v>0</v>
      </c>
      <c r="DF34" s="63">
        <v>0</v>
      </c>
      <c r="DG34" s="64">
        <v>0</v>
      </c>
      <c r="DH34" s="62">
        <v>1</v>
      </c>
      <c r="DI34" s="63">
        <v>0</v>
      </c>
      <c r="DJ34" s="63">
        <v>0</v>
      </c>
      <c r="DK34" s="63">
        <v>0</v>
      </c>
      <c r="DL34" s="64">
        <v>0</v>
      </c>
      <c r="DM34" s="62">
        <v>1</v>
      </c>
      <c r="DN34" s="63">
        <v>0</v>
      </c>
      <c r="DO34" s="63">
        <v>0</v>
      </c>
      <c r="DP34" s="63">
        <v>0</v>
      </c>
      <c r="DQ34" s="64">
        <v>0</v>
      </c>
      <c r="DR34" s="62">
        <v>1</v>
      </c>
      <c r="DS34" s="63">
        <v>0</v>
      </c>
      <c r="DT34" s="63">
        <v>0</v>
      </c>
      <c r="DU34" s="63">
        <v>0</v>
      </c>
      <c r="DV34" s="64">
        <v>0</v>
      </c>
      <c r="DW34" s="62">
        <v>1</v>
      </c>
      <c r="DX34" s="63">
        <v>0</v>
      </c>
      <c r="DY34" s="63">
        <v>0</v>
      </c>
      <c r="DZ34" s="63">
        <v>0</v>
      </c>
      <c r="EA34" s="64">
        <v>0</v>
      </c>
      <c r="EB34" s="62">
        <v>1</v>
      </c>
      <c r="EC34" s="63">
        <v>0</v>
      </c>
      <c r="ED34" s="63">
        <v>0</v>
      </c>
      <c r="EE34" s="63">
        <v>0</v>
      </c>
      <c r="EF34" s="64">
        <v>0</v>
      </c>
      <c r="EG34" s="62">
        <v>1</v>
      </c>
      <c r="EH34" s="63">
        <v>0</v>
      </c>
      <c r="EI34" s="63">
        <v>0</v>
      </c>
      <c r="EJ34" s="63">
        <v>0</v>
      </c>
      <c r="EK34" s="64">
        <v>0</v>
      </c>
      <c r="EL34" s="62">
        <v>1</v>
      </c>
      <c r="EM34" s="63">
        <v>0</v>
      </c>
      <c r="EN34" s="63">
        <v>0</v>
      </c>
      <c r="EO34" s="63">
        <v>0</v>
      </c>
      <c r="EP34" s="64">
        <v>0</v>
      </c>
      <c r="EQ34" s="62">
        <v>1</v>
      </c>
      <c r="ER34" s="63">
        <v>0</v>
      </c>
      <c r="ES34" s="63">
        <v>0</v>
      </c>
      <c r="ET34" s="63">
        <v>0</v>
      </c>
      <c r="EU34" s="64">
        <v>0</v>
      </c>
      <c r="EV34" s="62">
        <v>1</v>
      </c>
      <c r="EW34" s="63">
        <v>0</v>
      </c>
      <c r="EX34" s="63">
        <v>0</v>
      </c>
      <c r="EY34" s="63">
        <v>0</v>
      </c>
      <c r="EZ34" s="64">
        <v>0</v>
      </c>
      <c r="FA34" s="62">
        <v>1</v>
      </c>
      <c r="FB34" s="63">
        <v>0</v>
      </c>
      <c r="FC34" s="63">
        <v>0</v>
      </c>
      <c r="FD34" s="63">
        <v>0</v>
      </c>
      <c r="FE34" s="64">
        <v>0</v>
      </c>
      <c r="FF34" s="35">
        <f t="shared" si="4"/>
        <v>0</v>
      </c>
      <c r="FG34" s="48">
        <f t="shared" si="5"/>
        <v>30</v>
      </c>
      <c r="FH34" s="37">
        <f t="shared" si="6"/>
        <v>30</v>
      </c>
      <c r="FI34" s="37">
        <f t="shared" si="0"/>
        <v>0</v>
      </c>
      <c r="FJ34" s="37">
        <f t="shared" si="1"/>
        <v>0</v>
      </c>
      <c r="FK34" s="37">
        <f t="shared" si="2"/>
        <v>0</v>
      </c>
      <c r="FL34" s="37">
        <f t="shared" si="3"/>
        <v>0</v>
      </c>
      <c r="FM34" s="49"/>
      <c r="FN34" s="54"/>
      <c r="FO34" s="51"/>
    </row>
    <row r="35" spans="1:171" ht="15.75" thickBot="1" x14ac:dyDescent="0.3">
      <c r="A35" s="41" t="s">
        <v>13</v>
      </c>
      <c r="B35" s="78">
        <v>31</v>
      </c>
      <c r="C35" s="43" t="s">
        <v>55</v>
      </c>
      <c r="D35" s="44">
        <v>45543716</v>
      </c>
      <c r="E35" s="45">
        <v>43741</v>
      </c>
      <c r="F35" s="46" t="s">
        <v>15</v>
      </c>
      <c r="G35" s="62">
        <v>1</v>
      </c>
      <c r="H35" s="63">
        <v>0</v>
      </c>
      <c r="I35" s="63">
        <v>0</v>
      </c>
      <c r="J35" s="63">
        <v>0</v>
      </c>
      <c r="K35" s="64">
        <v>0</v>
      </c>
      <c r="L35" s="62">
        <v>1</v>
      </c>
      <c r="M35" s="63">
        <v>0</v>
      </c>
      <c r="N35" s="63">
        <v>0</v>
      </c>
      <c r="O35" s="63">
        <v>0</v>
      </c>
      <c r="P35" s="64">
        <v>0</v>
      </c>
      <c r="Q35" s="62">
        <v>1</v>
      </c>
      <c r="R35" s="63">
        <v>0</v>
      </c>
      <c r="S35" s="63">
        <v>0</v>
      </c>
      <c r="T35" s="63">
        <v>0</v>
      </c>
      <c r="U35" s="64">
        <v>0</v>
      </c>
      <c r="V35" s="62">
        <v>1</v>
      </c>
      <c r="W35" s="63">
        <v>0</v>
      </c>
      <c r="X35" s="63">
        <v>0</v>
      </c>
      <c r="Y35" s="63">
        <v>0</v>
      </c>
      <c r="Z35" s="64">
        <v>0</v>
      </c>
      <c r="AA35" s="62">
        <v>1</v>
      </c>
      <c r="AB35" s="63">
        <v>0</v>
      </c>
      <c r="AC35" s="63">
        <v>0</v>
      </c>
      <c r="AD35" s="63">
        <v>0</v>
      </c>
      <c r="AE35" s="64">
        <v>0</v>
      </c>
      <c r="AF35" s="62">
        <v>1</v>
      </c>
      <c r="AG35" s="63">
        <v>0</v>
      </c>
      <c r="AH35" s="63">
        <v>0</v>
      </c>
      <c r="AI35" s="63">
        <v>0</v>
      </c>
      <c r="AJ35" s="64">
        <v>0</v>
      </c>
      <c r="AK35" s="62">
        <v>1</v>
      </c>
      <c r="AL35" s="63">
        <v>0</v>
      </c>
      <c r="AM35" s="63">
        <v>0</v>
      </c>
      <c r="AN35" s="63">
        <v>0</v>
      </c>
      <c r="AO35" s="64">
        <v>0</v>
      </c>
      <c r="AP35" s="62">
        <v>1</v>
      </c>
      <c r="AQ35" s="63">
        <v>0</v>
      </c>
      <c r="AR35" s="63">
        <v>0</v>
      </c>
      <c r="AS35" s="63">
        <v>0</v>
      </c>
      <c r="AT35" s="64">
        <v>0</v>
      </c>
      <c r="AU35" s="62">
        <v>1</v>
      </c>
      <c r="AV35" s="63">
        <v>0</v>
      </c>
      <c r="AW35" s="63">
        <v>0</v>
      </c>
      <c r="AX35" s="63">
        <v>0</v>
      </c>
      <c r="AY35" s="64">
        <v>0</v>
      </c>
      <c r="AZ35" s="62">
        <v>1</v>
      </c>
      <c r="BA35" s="63">
        <v>0</v>
      </c>
      <c r="BB35" s="63">
        <v>0</v>
      </c>
      <c r="BC35" s="63">
        <v>0</v>
      </c>
      <c r="BD35" s="64">
        <v>0</v>
      </c>
      <c r="BE35" s="62">
        <v>1</v>
      </c>
      <c r="BF35" s="63">
        <v>0</v>
      </c>
      <c r="BG35" s="63">
        <v>0</v>
      </c>
      <c r="BH35" s="63">
        <v>0</v>
      </c>
      <c r="BI35" s="64">
        <v>0</v>
      </c>
      <c r="BJ35" s="62">
        <v>1</v>
      </c>
      <c r="BK35" s="63">
        <v>0</v>
      </c>
      <c r="BL35" s="63">
        <v>0</v>
      </c>
      <c r="BM35" s="63">
        <v>0</v>
      </c>
      <c r="BN35" s="64">
        <v>0</v>
      </c>
      <c r="BO35" s="62">
        <v>1</v>
      </c>
      <c r="BP35" s="63">
        <v>0</v>
      </c>
      <c r="BQ35" s="63">
        <v>0</v>
      </c>
      <c r="BR35" s="63">
        <v>0</v>
      </c>
      <c r="BS35" s="64">
        <v>0</v>
      </c>
      <c r="BT35" s="62">
        <v>1</v>
      </c>
      <c r="BU35" s="63">
        <v>0</v>
      </c>
      <c r="BV35" s="63">
        <v>0</v>
      </c>
      <c r="BW35" s="63">
        <v>0</v>
      </c>
      <c r="BX35" s="64">
        <v>0</v>
      </c>
      <c r="BY35" s="62">
        <v>1</v>
      </c>
      <c r="BZ35" s="63">
        <v>0</v>
      </c>
      <c r="CA35" s="63">
        <v>0</v>
      </c>
      <c r="CB35" s="63">
        <v>0</v>
      </c>
      <c r="CC35" s="64">
        <v>0</v>
      </c>
      <c r="CD35" s="62">
        <v>1</v>
      </c>
      <c r="CE35" s="63">
        <v>0</v>
      </c>
      <c r="CF35" s="63">
        <v>0</v>
      </c>
      <c r="CG35" s="63">
        <v>0</v>
      </c>
      <c r="CH35" s="64">
        <v>0</v>
      </c>
      <c r="CI35" s="62">
        <v>1</v>
      </c>
      <c r="CJ35" s="63">
        <v>0</v>
      </c>
      <c r="CK35" s="63">
        <v>0</v>
      </c>
      <c r="CL35" s="63">
        <v>0</v>
      </c>
      <c r="CM35" s="64">
        <v>0</v>
      </c>
      <c r="CN35" s="62">
        <v>1</v>
      </c>
      <c r="CO35" s="63">
        <v>0</v>
      </c>
      <c r="CP35" s="63">
        <v>0</v>
      </c>
      <c r="CQ35" s="63">
        <v>0</v>
      </c>
      <c r="CR35" s="64">
        <v>0</v>
      </c>
      <c r="CS35" s="62">
        <v>1</v>
      </c>
      <c r="CT35" s="63">
        <v>0</v>
      </c>
      <c r="CU35" s="63">
        <v>0</v>
      </c>
      <c r="CV35" s="63">
        <v>0</v>
      </c>
      <c r="CW35" s="64">
        <v>0</v>
      </c>
      <c r="CX35" s="62">
        <v>1</v>
      </c>
      <c r="CY35" s="63">
        <v>0</v>
      </c>
      <c r="CZ35" s="63">
        <v>0</v>
      </c>
      <c r="DA35" s="63">
        <v>0</v>
      </c>
      <c r="DB35" s="64">
        <v>0</v>
      </c>
      <c r="DC35" s="62">
        <v>1</v>
      </c>
      <c r="DD35" s="63">
        <v>0</v>
      </c>
      <c r="DE35" s="63">
        <v>0</v>
      </c>
      <c r="DF35" s="63">
        <v>0</v>
      </c>
      <c r="DG35" s="64">
        <v>0</v>
      </c>
      <c r="DH35" s="62">
        <v>1</v>
      </c>
      <c r="DI35" s="63">
        <v>0</v>
      </c>
      <c r="DJ35" s="63">
        <v>0</v>
      </c>
      <c r="DK35" s="63">
        <v>0</v>
      </c>
      <c r="DL35" s="64">
        <v>0</v>
      </c>
      <c r="DM35" s="62">
        <v>1</v>
      </c>
      <c r="DN35" s="63">
        <v>2</v>
      </c>
      <c r="DO35" s="63">
        <v>0</v>
      </c>
      <c r="DP35" s="63">
        <v>0</v>
      </c>
      <c r="DQ35" s="64">
        <v>0</v>
      </c>
      <c r="DR35" s="62">
        <v>1</v>
      </c>
      <c r="DS35" s="63">
        <v>0</v>
      </c>
      <c r="DT35" s="63">
        <v>0</v>
      </c>
      <c r="DU35" s="63">
        <v>0</v>
      </c>
      <c r="DV35" s="64">
        <v>0</v>
      </c>
      <c r="DW35" s="62">
        <v>1</v>
      </c>
      <c r="DX35" s="63">
        <v>2</v>
      </c>
      <c r="DY35" s="63">
        <v>0</v>
      </c>
      <c r="DZ35" s="63">
        <v>0</v>
      </c>
      <c r="EA35" s="64">
        <v>0</v>
      </c>
      <c r="EB35" s="62">
        <v>1</v>
      </c>
      <c r="EC35" s="115">
        <v>0.5</v>
      </c>
      <c r="ED35" s="63">
        <v>0</v>
      </c>
      <c r="EE35" s="63">
        <v>0</v>
      </c>
      <c r="EF35" s="64">
        <v>0</v>
      </c>
      <c r="EG35" s="62">
        <v>1</v>
      </c>
      <c r="EH35" s="63">
        <v>1</v>
      </c>
      <c r="EI35" s="63">
        <v>0</v>
      </c>
      <c r="EJ35" s="63">
        <v>0</v>
      </c>
      <c r="EK35" s="64">
        <v>0</v>
      </c>
      <c r="EL35" s="62">
        <v>1</v>
      </c>
      <c r="EM35" s="63">
        <v>0</v>
      </c>
      <c r="EN35" s="63">
        <v>0</v>
      </c>
      <c r="EO35" s="63">
        <v>0</v>
      </c>
      <c r="EP35" s="64">
        <v>0</v>
      </c>
      <c r="EQ35" s="62">
        <v>1</v>
      </c>
      <c r="ER35" s="63">
        <v>2</v>
      </c>
      <c r="ES35" s="63">
        <v>1</v>
      </c>
      <c r="ET35" s="63">
        <v>0</v>
      </c>
      <c r="EU35" s="64">
        <v>0</v>
      </c>
      <c r="EV35" s="62">
        <v>1</v>
      </c>
      <c r="EW35" s="63">
        <v>2</v>
      </c>
      <c r="EX35" s="63">
        <v>1</v>
      </c>
      <c r="EY35" s="63">
        <v>0</v>
      </c>
      <c r="EZ35" s="64">
        <v>0</v>
      </c>
      <c r="FA35" s="62">
        <v>1</v>
      </c>
      <c r="FB35" s="63">
        <v>2</v>
      </c>
      <c r="FC35" s="115">
        <v>0.5</v>
      </c>
      <c r="FD35" s="63">
        <v>0</v>
      </c>
      <c r="FE35" s="64">
        <v>0</v>
      </c>
      <c r="FF35" s="35">
        <f t="shared" si="4"/>
        <v>0</v>
      </c>
      <c r="FG35" s="48">
        <f t="shared" si="5"/>
        <v>30</v>
      </c>
      <c r="FH35" s="37">
        <f t="shared" si="6"/>
        <v>30</v>
      </c>
      <c r="FI35" s="37">
        <f t="shared" si="0"/>
        <v>9.5</v>
      </c>
      <c r="FJ35" s="37">
        <f t="shared" si="1"/>
        <v>1.5</v>
      </c>
      <c r="FK35" s="37">
        <f t="shared" si="2"/>
        <v>0</v>
      </c>
      <c r="FL35" s="37">
        <f t="shared" si="3"/>
        <v>0</v>
      </c>
      <c r="FM35" s="49"/>
      <c r="FN35" s="54"/>
      <c r="FO35" s="51"/>
    </row>
    <row r="36" spans="1:171" ht="15.75" thickBot="1" x14ac:dyDescent="0.3">
      <c r="A36" s="88" t="s">
        <v>13</v>
      </c>
      <c r="B36" s="42">
        <v>32</v>
      </c>
      <c r="C36" s="86" t="s">
        <v>56</v>
      </c>
      <c r="D36" s="87">
        <v>47036371</v>
      </c>
      <c r="E36" s="83">
        <v>43771</v>
      </c>
      <c r="F36" s="84" t="s">
        <v>15</v>
      </c>
      <c r="G36" s="62">
        <v>1</v>
      </c>
      <c r="H36" s="63">
        <v>1</v>
      </c>
      <c r="I36" s="63">
        <v>0</v>
      </c>
      <c r="J36" s="63">
        <v>0</v>
      </c>
      <c r="K36" s="64">
        <v>0</v>
      </c>
      <c r="L36" s="62">
        <v>1</v>
      </c>
      <c r="M36" s="63">
        <v>0</v>
      </c>
      <c r="N36" s="63">
        <v>0</v>
      </c>
      <c r="O36" s="63">
        <v>0</v>
      </c>
      <c r="P36" s="64">
        <v>0</v>
      </c>
      <c r="Q36" s="62">
        <v>1</v>
      </c>
      <c r="R36" s="63">
        <v>0</v>
      </c>
      <c r="S36" s="63">
        <v>0</v>
      </c>
      <c r="T36" s="63">
        <v>0</v>
      </c>
      <c r="U36" s="64">
        <v>0</v>
      </c>
      <c r="V36" s="62">
        <v>1</v>
      </c>
      <c r="W36" s="63">
        <v>0</v>
      </c>
      <c r="X36" s="63">
        <v>0</v>
      </c>
      <c r="Y36" s="63">
        <v>0</v>
      </c>
      <c r="Z36" s="64">
        <v>0</v>
      </c>
      <c r="AA36" s="62">
        <v>1</v>
      </c>
      <c r="AB36" s="63">
        <v>0</v>
      </c>
      <c r="AC36" s="63">
        <v>0</v>
      </c>
      <c r="AD36" s="63">
        <v>0</v>
      </c>
      <c r="AE36" s="64">
        <v>0</v>
      </c>
      <c r="AF36" s="62">
        <v>1</v>
      </c>
      <c r="AG36" s="63">
        <v>0</v>
      </c>
      <c r="AH36" s="63">
        <v>0</v>
      </c>
      <c r="AI36" s="63">
        <v>0</v>
      </c>
      <c r="AJ36" s="64">
        <v>0</v>
      </c>
      <c r="AK36" s="62">
        <v>1</v>
      </c>
      <c r="AL36" s="63">
        <v>0</v>
      </c>
      <c r="AM36" s="63">
        <v>0</v>
      </c>
      <c r="AN36" s="63">
        <v>0</v>
      </c>
      <c r="AO36" s="64">
        <v>0</v>
      </c>
      <c r="AP36" s="62">
        <v>1</v>
      </c>
      <c r="AQ36" s="63">
        <v>0</v>
      </c>
      <c r="AR36" s="63">
        <v>0</v>
      </c>
      <c r="AS36" s="63">
        <v>0</v>
      </c>
      <c r="AT36" s="64">
        <v>0</v>
      </c>
      <c r="AU36" s="62">
        <v>1</v>
      </c>
      <c r="AV36" s="63">
        <v>0</v>
      </c>
      <c r="AW36" s="63">
        <v>0</v>
      </c>
      <c r="AX36" s="63">
        <v>0</v>
      </c>
      <c r="AY36" s="64">
        <v>0</v>
      </c>
      <c r="AZ36" s="62">
        <v>1</v>
      </c>
      <c r="BA36" s="63">
        <v>0</v>
      </c>
      <c r="BB36" s="63">
        <v>0</v>
      </c>
      <c r="BC36" s="63">
        <v>0</v>
      </c>
      <c r="BD36" s="64">
        <v>0</v>
      </c>
      <c r="BE36" s="62">
        <v>1</v>
      </c>
      <c r="BF36" s="63">
        <v>0</v>
      </c>
      <c r="BG36" s="63">
        <v>0</v>
      </c>
      <c r="BH36" s="63">
        <v>0</v>
      </c>
      <c r="BI36" s="64">
        <v>0</v>
      </c>
      <c r="BJ36" s="62">
        <v>1</v>
      </c>
      <c r="BK36" s="63">
        <v>0</v>
      </c>
      <c r="BL36" s="63">
        <v>0</v>
      </c>
      <c r="BM36" s="63">
        <v>0</v>
      </c>
      <c r="BN36" s="64">
        <v>0</v>
      </c>
      <c r="BO36" s="62">
        <v>1</v>
      </c>
      <c r="BP36" s="63">
        <v>0</v>
      </c>
      <c r="BQ36" s="63">
        <v>0</v>
      </c>
      <c r="BR36" s="63">
        <v>0</v>
      </c>
      <c r="BS36" s="64">
        <v>0</v>
      </c>
      <c r="BT36" s="62">
        <v>1</v>
      </c>
      <c r="BU36" s="63">
        <v>0</v>
      </c>
      <c r="BV36" s="63">
        <v>0</v>
      </c>
      <c r="BW36" s="63">
        <v>0</v>
      </c>
      <c r="BX36" s="64">
        <v>0</v>
      </c>
      <c r="BY36" s="62">
        <v>1</v>
      </c>
      <c r="BZ36" s="63">
        <v>0</v>
      </c>
      <c r="CA36" s="63">
        <v>0</v>
      </c>
      <c r="CB36" s="63">
        <v>0</v>
      </c>
      <c r="CC36" s="64">
        <v>0</v>
      </c>
      <c r="CD36" s="62">
        <v>1</v>
      </c>
      <c r="CE36" s="63">
        <v>0</v>
      </c>
      <c r="CF36" s="63">
        <v>0</v>
      </c>
      <c r="CG36" s="63">
        <v>0</v>
      </c>
      <c r="CH36" s="64">
        <v>0</v>
      </c>
      <c r="CI36" s="62">
        <v>1</v>
      </c>
      <c r="CJ36" s="63">
        <v>0</v>
      </c>
      <c r="CK36" s="63">
        <v>0</v>
      </c>
      <c r="CL36" s="63">
        <v>0</v>
      </c>
      <c r="CM36" s="64">
        <v>0</v>
      </c>
      <c r="CN36" s="62">
        <v>1</v>
      </c>
      <c r="CO36" s="63">
        <v>0</v>
      </c>
      <c r="CP36" s="63">
        <v>0</v>
      </c>
      <c r="CQ36" s="63">
        <v>0</v>
      </c>
      <c r="CR36" s="64">
        <v>0</v>
      </c>
      <c r="CS36" s="62">
        <v>1</v>
      </c>
      <c r="CT36" s="63">
        <v>0</v>
      </c>
      <c r="CU36" s="63">
        <v>0</v>
      </c>
      <c r="CV36" s="63">
        <v>0</v>
      </c>
      <c r="CW36" s="64">
        <v>0</v>
      </c>
      <c r="CX36" s="62">
        <v>1</v>
      </c>
      <c r="CY36" s="63">
        <v>0</v>
      </c>
      <c r="CZ36" s="63">
        <v>0</v>
      </c>
      <c r="DA36" s="63">
        <v>0</v>
      </c>
      <c r="DB36" s="64">
        <v>0</v>
      </c>
      <c r="DC36" s="62">
        <v>1</v>
      </c>
      <c r="DD36" s="63">
        <v>0</v>
      </c>
      <c r="DE36" s="63">
        <v>0</v>
      </c>
      <c r="DF36" s="63">
        <v>0</v>
      </c>
      <c r="DG36" s="64">
        <v>0</v>
      </c>
      <c r="DH36" s="62">
        <v>1</v>
      </c>
      <c r="DI36" s="63">
        <v>2</v>
      </c>
      <c r="DJ36" s="63">
        <v>1</v>
      </c>
      <c r="DK36" s="63">
        <v>0</v>
      </c>
      <c r="DL36" s="64">
        <v>0</v>
      </c>
      <c r="DM36" s="62">
        <v>1</v>
      </c>
      <c r="DN36" s="63">
        <v>2</v>
      </c>
      <c r="DO36" s="63">
        <v>1</v>
      </c>
      <c r="DP36" s="63">
        <v>0</v>
      </c>
      <c r="DQ36" s="64">
        <v>0</v>
      </c>
      <c r="DR36" s="62">
        <v>1</v>
      </c>
      <c r="DS36" s="63">
        <v>2</v>
      </c>
      <c r="DT36" s="63">
        <v>1</v>
      </c>
      <c r="DU36" s="63">
        <v>0</v>
      </c>
      <c r="DV36" s="64">
        <v>0</v>
      </c>
      <c r="DW36" s="62">
        <v>1</v>
      </c>
      <c r="DX36" s="63">
        <v>2</v>
      </c>
      <c r="DY36" s="63">
        <v>1</v>
      </c>
      <c r="DZ36" s="63">
        <v>0</v>
      </c>
      <c r="EA36" s="64">
        <v>0</v>
      </c>
      <c r="EB36" s="62">
        <v>1</v>
      </c>
      <c r="EC36" s="63">
        <v>2</v>
      </c>
      <c r="ED36" s="63">
        <v>1</v>
      </c>
      <c r="EE36" s="63">
        <v>0</v>
      </c>
      <c r="EF36" s="64">
        <v>0</v>
      </c>
      <c r="EG36" s="62">
        <v>1</v>
      </c>
      <c r="EH36" s="63">
        <v>1</v>
      </c>
      <c r="EI36" s="63">
        <v>0</v>
      </c>
      <c r="EJ36" s="63">
        <v>0</v>
      </c>
      <c r="EK36" s="64">
        <v>0</v>
      </c>
      <c r="EL36" s="62">
        <v>1</v>
      </c>
      <c r="EM36" s="63">
        <v>0</v>
      </c>
      <c r="EN36" s="63">
        <v>0</v>
      </c>
      <c r="EO36" s="63">
        <v>0</v>
      </c>
      <c r="EP36" s="64">
        <v>0</v>
      </c>
      <c r="EQ36" s="62">
        <v>1</v>
      </c>
      <c r="ER36" s="63">
        <v>2</v>
      </c>
      <c r="ES36" s="63">
        <v>1</v>
      </c>
      <c r="ET36" s="63">
        <v>0</v>
      </c>
      <c r="EU36" s="64">
        <v>0</v>
      </c>
      <c r="EV36" s="62">
        <v>1</v>
      </c>
      <c r="EW36" s="63">
        <v>0</v>
      </c>
      <c r="EX36" s="63">
        <v>0</v>
      </c>
      <c r="EY36" s="63">
        <v>0</v>
      </c>
      <c r="EZ36" s="64">
        <v>0</v>
      </c>
      <c r="FA36" s="62">
        <v>1</v>
      </c>
      <c r="FB36" s="63">
        <v>0</v>
      </c>
      <c r="FC36" s="63">
        <v>0</v>
      </c>
      <c r="FD36" s="63">
        <v>0</v>
      </c>
      <c r="FE36" s="64">
        <v>0</v>
      </c>
      <c r="FF36" s="89">
        <f t="shared" si="4"/>
        <v>0</v>
      </c>
      <c r="FG36" s="48">
        <f t="shared" si="5"/>
        <v>30</v>
      </c>
      <c r="FH36" s="90">
        <f t="shared" si="6"/>
        <v>30</v>
      </c>
      <c r="FI36" s="37">
        <f t="shared" si="0"/>
        <v>14</v>
      </c>
      <c r="FJ36" s="37">
        <f t="shared" si="1"/>
        <v>6</v>
      </c>
      <c r="FK36" s="37">
        <f t="shared" si="2"/>
        <v>0</v>
      </c>
      <c r="FL36" s="37">
        <f t="shared" si="3"/>
        <v>0</v>
      </c>
      <c r="FM36" s="49"/>
      <c r="FN36" s="54"/>
      <c r="FO36" s="51"/>
    </row>
    <row r="37" spans="1:171" ht="15.75" thickBot="1" x14ac:dyDescent="0.3">
      <c r="A37" s="41" t="s">
        <v>13</v>
      </c>
      <c r="B37" s="42">
        <v>33</v>
      </c>
      <c r="C37" s="43" t="s">
        <v>57</v>
      </c>
      <c r="D37" s="44">
        <v>76468131</v>
      </c>
      <c r="E37" s="45">
        <v>43617</v>
      </c>
      <c r="F37" s="46" t="s">
        <v>15</v>
      </c>
      <c r="G37" s="62">
        <v>1</v>
      </c>
      <c r="H37" s="63">
        <v>0</v>
      </c>
      <c r="I37" s="63">
        <v>0</v>
      </c>
      <c r="J37" s="63">
        <v>0</v>
      </c>
      <c r="K37" s="64">
        <v>0</v>
      </c>
      <c r="L37" s="62">
        <v>1</v>
      </c>
      <c r="M37" s="63">
        <v>0</v>
      </c>
      <c r="N37" s="63">
        <v>0</v>
      </c>
      <c r="O37" s="63">
        <v>0</v>
      </c>
      <c r="P37" s="64">
        <v>0</v>
      </c>
      <c r="Q37" s="62">
        <v>1</v>
      </c>
      <c r="R37" s="63">
        <v>0</v>
      </c>
      <c r="S37" s="63">
        <v>0</v>
      </c>
      <c r="T37" s="63">
        <v>0</v>
      </c>
      <c r="U37" s="64">
        <v>0</v>
      </c>
      <c r="V37" s="62">
        <v>1</v>
      </c>
      <c r="W37" s="63">
        <v>0</v>
      </c>
      <c r="X37" s="63">
        <v>0</v>
      </c>
      <c r="Y37" s="63">
        <v>0</v>
      </c>
      <c r="Z37" s="64">
        <v>0</v>
      </c>
      <c r="AA37" s="62">
        <v>1</v>
      </c>
      <c r="AB37" s="63">
        <v>0</v>
      </c>
      <c r="AC37" s="63">
        <v>0</v>
      </c>
      <c r="AD37" s="63">
        <v>0</v>
      </c>
      <c r="AE37" s="64">
        <v>0</v>
      </c>
      <c r="AF37" s="62">
        <v>1</v>
      </c>
      <c r="AG37" s="63">
        <v>0</v>
      </c>
      <c r="AH37" s="63">
        <v>0</v>
      </c>
      <c r="AI37" s="63">
        <v>0</v>
      </c>
      <c r="AJ37" s="64">
        <v>0</v>
      </c>
      <c r="AK37" s="62">
        <v>1</v>
      </c>
      <c r="AL37" s="63">
        <v>0</v>
      </c>
      <c r="AM37" s="63">
        <v>0</v>
      </c>
      <c r="AN37" s="63">
        <v>0</v>
      </c>
      <c r="AO37" s="64">
        <v>0</v>
      </c>
      <c r="AP37" s="62">
        <v>1</v>
      </c>
      <c r="AQ37" s="63">
        <v>0</v>
      </c>
      <c r="AR37" s="63">
        <v>0</v>
      </c>
      <c r="AS37" s="63">
        <v>0</v>
      </c>
      <c r="AT37" s="64">
        <v>0</v>
      </c>
      <c r="AU37" s="62">
        <v>1</v>
      </c>
      <c r="AV37" s="63">
        <v>0</v>
      </c>
      <c r="AW37" s="63">
        <v>0</v>
      </c>
      <c r="AX37" s="63">
        <v>0</v>
      </c>
      <c r="AY37" s="64">
        <v>0</v>
      </c>
      <c r="AZ37" s="62">
        <v>1</v>
      </c>
      <c r="BA37" s="63">
        <v>0</v>
      </c>
      <c r="BB37" s="63">
        <v>0</v>
      </c>
      <c r="BC37" s="63">
        <v>0</v>
      </c>
      <c r="BD37" s="64">
        <v>0</v>
      </c>
      <c r="BE37" s="62">
        <v>1</v>
      </c>
      <c r="BF37" s="63">
        <v>0</v>
      </c>
      <c r="BG37" s="63">
        <v>0</v>
      </c>
      <c r="BH37" s="63">
        <v>0</v>
      </c>
      <c r="BI37" s="64">
        <v>0</v>
      </c>
      <c r="BJ37" s="62">
        <v>1</v>
      </c>
      <c r="BK37" s="63">
        <v>0</v>
      </c>
      <c r="BL37" s="63">
        <v>0</v>
      </c>
      <c r="BM37" s="63">
        <v>0</v>
      </c>
      <c r="BN37" s="64">
        <v>0</v>
      </c>
      <c r="BO37" s="62">
        <v>1</v>
      </c>
      <c r="BP37" s="63">
        <v>0</v>
      </c>
      <c r="BQ37" s="63">
        <v>0</v>
      </c>
      <c r="BR37" s="63">
        <v>0</v>
      </c>
      <c r="BS37" s="64">
        <v>0</v>
      </c>
      <c r="BT37" s="62">
        <v>1</v>
      </c>
      <c r="BU37" s="63">
        <v>0</v>
      </c>
      <c r="BV37" s="63">
        <v>0</v>
      </c>
      <c r="BW37" s="63">
        <v>0</v>
      </c>
      <c r="BX37" s="64">
        <v>0</v>
      </c>
      <c r="BY37" s="62">
        <v>1</v>
      </c>
      <c r="BZ37" s="63">
        <v>0</v>
      </c>
      <c r="CA37" s="63">
        <v>0</v>
      </c>
      <c r="CB37" s="63">
        <v>0</v>
      </c>
      <c r="CC37" s="64">
        <v>0</v>
      </c>
      <c r="CD37" s="62">
        <v>1</v>
      </c>
      <c r="CE37" s="63">
        <v>0</v>
      </c>
      <c r="CF37" s="63">
        <v>0</v>
      </c>
      <c r="CG37" s="63">
        <v>0</v>
      </c>
      <c r="CH37" s="64">
        <v>0</v>
      </c>
      <c r="CI37" s="62">
        <v>1</v>
      </c>
      <c r="CJ37" s="63">
        <v>0</v>
      </c>
      <c r="CK37" s="63">
        <v>0</v>
      </c>
      <c r="CL37" s="63">
        <v>0</v>
      </c>
      <c r="CM37" s="64">
        <v>0</v>
      </c>
      <c r="CN37" s="62">
        <v>1</v>
      </c>
      <c r="CO37" s="63">
        <v>0</v>
      </c>
      <c r="CP37" s="63">
        <v>0</v>
      </c>
      <c r="CQ37" s="63">
        <v>0</v>
      </c>
      <c r="CR37" s="64">
        <v>0</v>
      </c>
      <c r="CS37" s="62">
        <v>1</v>
      </c>
      <c r="CT37" s="63">
        <v>0</v>
      </c>
      <c r="CU37" s="63">
        <v>0</v>
      </c>
      <c r="CV37" s="63">
        <v>0</v>
      </c>
      <c r="CW37" s="64">
        <v>0</v>
      </c>
      <c r="CX37" s="62">
        <v>1</v>
      </c>
      <c r="CY37" s="63">
        <v>0</v>
      </c>
      <c r="CZ37" s="63">
        <v>0</v>
      </c>
      <c r="DA37" s="63">
        <v>0</v>
      </c>
      <c r="DB37" s="64">
        <v>0</v>
      </c>
      <c r="DC37" s="62">
        <v>1</v>
      </c>
      <c r="DD37" s="63">
        <v>0</v>
      </c>
      <c r="DE37" s="63">
        <v>0</v>
      </c>
      <c r="DF37" s="63">
        <v>0</v>
      </c>
      <c r="DG37" s="64">
        <v>0</v>
      </c>
      <c r="DH37" s="62">
        <v>1</v>
      </c>
      <c r="DI37" s="63">
        <v>2</v>
      </c>
      <c r="DJ37" s="63">
        <v>2</v>
      </c>
      <c r="DK37" s="63">
        <v>0</v>
      </c>
      <c r="DL37" s="64">
        <v>0</v>
      </c>
      <c r="DM37" s="62">
        <v>1</v>
      </c>
      <c r="DN37" s="63">
        <v>2</v>
      </c>
      <c r="DO37" s="63">
        <v>2</v>
      </c>
      <c r="DP37" s="63">
        <v>0</v>
      </c>
      <c r="DQ37" s="64">
        <v>0</v>
      </c>
      <c r="DR37" s="62">
        <v>1</v>
      </c>
      <c r="DS37" s="63">
        <v>2</v>
      </c>
      <c r="DT37" s="63">
        <v>2</v>
      </c>
      <c r="DU37" s="63">
        <v>0</v>
      </c>
      <c r="DV37" s="64">
        <v>0</v>
      </c>
      <c r="DW37" s="62">
        <v>1</v>
      </c>
      <c r="DX37" s="63">
        <v>2</v>
      </c>
      <c r="DY37" s="63">
        <v>2</v>
      </c>
      <c r="DZ37" s="63">
        <v>0</v>
      </c>
      <c r="EA37" s="64">
        <v>0</v>
      </c>
      <c r="EB37" s="62">
        <v>1</v>
      </c>
      <c r="EC37" s="63">
        <v>2</v>
      </c>
      <c r="ED37" s="63">
        <v>2</v>
      </c>
      <c r="EE37" s="63">
        <v>0</v>
      </c>
      <c r="EF37" s="64">
        <v>0</v>
      </c>
      <c r="EG37" s="62">
        <v>1</v>
      </c>
      <c r="EH37" s="63">
        <v>0</v>
      </c>
      <c r="EI37" s="63">
        <v>0</v>
      </c>
      <c r="EJ37" s="63">
        <v>0</v>
      </c>
      <c r="EK37" s="64">
        <v>0</v>
      </c>
      <c r="EL37" s="62">
        <v>1</v>
      </c>
      <c r="EM37" s="63">
        <v>0</v>
      </c>
      <c r="EN37" s="63">
        <v>0</v>
      </c>
      <c r="EO37" s="63">
        <v>0</v>
      </c>
      <c r="EP37" s="64">
        <v>0</v>
      </c>
      <c r="EQ37" s="62">
        <v>1</v>
      </c>
      <c r="ER37" s="63">
        <v>0</v>
      </c>
      <c r="ES37" s="63">
        <v>0</v>
      </c>
      <c r="ET37" s="63">
        <v>0</v>
      </c>
      <c r="EU37" s="64">
        <v>0</v>
      </c>
      <c r="EV37" s="62">
        <v>1</v>
      </c>
      <c r="EW37" s="63">
        <v>2</v>
      </c>
      <c r="EX37" s="63">
        <v>1</v>
      </c>
      <c r="EY37" s="63">
        <v>0</v>
      </c>
      <c r="EZ37" s="64">
        <v>0</v>
      </c>
      <c r="FA37" s="62">
        <v>1</v>
      </c>
      <c r="FB37" s="63">
        <v>2</v>
      </c>
      <c r="FC37" s="63">
        <v>1</v>
      </c>
      <c r="FD37" s="63">
        <v>0</v>
      </c>
      <c r="FE37" s="64">
        <v>0</v>
      </c>
      <c r="FF37" s="35">
        <f t="shared" si="4"/>
        <v>0</v>
      </c>
      <c r="FG37" s="48">
        <f t="shared" si="5"/>
        <v>30</v>
      </c>
      <c r="FH37" s="37">
        <f t="shared" si="6"/>
        <v>30</v>
      </c>
      <c r="FI37" s="37">
        <f t="shared" ref="FI37:FI55" si="7">+H37+M37+R37+W37+AB37+AG37+AL37+AQ37+AV37+BA37+BF37+BK37+BP37+BU37+BZ37+CE37+CJ37+CO37+CT37+CY37+DD37+DI37+DN37+DS37+DX37+EC37+EH37+EM37+ER37+FB37</f>
        <v>12</v>
      </c>
      <c r="FJ37" s="37">
        <f t="shared" ref="FJ37:FJ55" si="8">+I37+N37+S37+X37+AC37+AH37+AM37+AR37+AW37+BB37+BG37+BL37+BQ37+BV37+CA37+CF37+CK37+CP37+CU37+CZ37+DE37+DJ37+DO37+DT37+DY37+ED37+EI37+EN37+ES37+FC37</f>
        <v>11</v>
      </c>
      <c r="FK37" s="37">
        <f t="shared" ref="FK37:FK55" si="9">+J37+O37+T37+Y37+AD37+AI37+AN37+AS37+AX37+BC37+BH37+BM37+BR37+BW37+CB37+CG37+CL37+CQ37+CV37+DA37+DF37+DK37+DP37+DU37+DZ37+EE37+EJ37+EO37+ET37+FD37</f>
        <v>0</v>
      </c>
      <c r="FL37" s="37">
        <f t="shared" ref="FL37:FL55" si="10">+K37+P37+U37+Z37+AE37+AJ37+AO37+AT37+AY37+BD37+BI37+BN37+BS37+BX37+CC37+CH37+CM37+CR37+CW37+DB37+DG37+DL37+DQ37+DV37+EA37+EF37+EK37+EP37+EU37+FE37</f>
        <v>0</v>
      </c>
      <c r="FM37" s="49"/>
      <c r="FN37" s="54"/>
      <c r="FO37" s="51"/>
    </row>
    <row r="38" spans="1:171" ht="16.5" customHeight="1" thickBot="1" x14ac:dyDescent="0.3">
      <c r="A38" s="41" t="s">
        <v>28</v>
      </c>
      <c r="B38" s="78">
        <v>34</v>
      </c>
      <c r="C38" s="56" t="s">
        <v>58</v>
      </c>
      <c r="D38" s="44">
        <v>18021602</v>
      </c>
      <c r="E38" s="45">
        <v>43617</v>
      </c>
      <c r="F38" s="46" t="s">
        <v>15</v>
      </c>
      <c r="G38" s="62">
        <v>1</v>
      </c>
      <c r="H38" s="63">
        <v>0</v>
      </c>
      <c r="I38" s="63">
        <v>0</v>
      </c>
      <c r="J38" s="63">
        <v>0</v>
      </c>
      <c r="K38" s="64">
        <v>0</v>
      </c>
      <c r="L38" s="62">
        <v>1</v>
      </c>
      <c r="M38" s="63">
        <v>0</v>
      </c>
      <c r="N38" s="63">
        <v>0</v>
      </c>
      <c r="O38" s="63">
        <v>0</v>
      </c>
      <c r="P38" s="64">
        <v>0</v>
      </c>
      <c r="Q38" s="62">
        <v>1</v>
      </c>
      <c r="R38" s="63">
        <v>0</v>
      </c>
      <c r="S38" s="63">
        <v>0</v>
      </c>
      <c r="T38" s="63">
        <v>0</v>
      </c>
      <c r="U38" s="64">
        <v>0</v>
      </c>
      <c r="V38" s="62">
        <v>1</v>
      </c>
      <c r="W38" s="63">
        <v>0</v>
      </c>
      <c r="X38" s="63">
        <v>0</v>
      </c>
      <c r="Y38" s="63">
        <v>0</v>
      </c>
      <c r="Z38" s="64">
        <v>0</v>
      </c>
      <c r="AA38" s="62">
        <v>1</v>
      </c>
      <c r="AB38" s="63">
        <v>0</v>
      </c>
      <c r="AC38" s="63">
        <v>0</v>
      </c>
      <c r="AD38" s="63">
        <v>0</v>
      </c>
      <c r="AE38" s="64">
        <v>0</v>
      </c>
      <c r="AF38" s="62">
        <v>1</v>
      </c>
      <c r="AG38" s="63">
        <v>0</v>
      </c>
      <c r="AH38" s="63">
        <v>0</v>
      </c>
      <c r="AI38" s="63">
        <v>0</v>
      </c>
      <c r="AJ38" s="64">
        <v>0</v>
      </c>
      <c r="AK38" s="62">
        <v>1</v>
      </c>
      <c r="AL38" s="63">
        <v>0</v>
      </c>
      <c r="AM38" s="63">
        <v>0</v>
      </c>
      <c r="AN38" s="63">
        <v>0</v>
      </c>
      <c r="AO38" s="64">
        <v>0</v>
      </c>
      <c r="AP38" s="62">
        <v>1</v>
      </c>
      <c r="AQ38" s="63">
        <v>0</v>
      </c>
      <c r="AR38" s="63">
        <v>0</v>
      </c>
      <c r="AS38" s="63">
        <v>0</v>
      </c>
      <c r="AT38" s="64">
        <v>0</v>
      </c>
      <c r="AU38" s="62">
        <v>1</v>
      </c>
      <c r="AV38" s="63">
        <v>0</v>
      </c>
      <c r="AW38" s="63">
        <v>0</v>
      </c>
      <c r="AX38" s="63">
        <v>0</v>
      </c>
      <c r="AY38" s="64">
        <v>0</v>
      </c>
      <c r="AZ38" s="62">
        <v>1</v>
      </c>
      <c r="BA38" s="63">
        <v>0</v>
      </c>
      <c r="BB38" s="63">
        <v>0</v>
      </c>
      <c r="BC38" s="63">
        <v>0</v>
      </c>
      <c r="BD38" s="64">
        <v>0</v>
      </c>
      <c r="BE38" s="62">
        <v>1</v>
      </c>
      <c r="BF38" s="63">
        <v>0</v>
      </c>
      <c r="BG38" s="63">
        <v>0</v>
      </c>
      <c r="BH38" s="63">
        <v>0</v>
      </c>
      <c r="BI38" s="64">
        <v>0</v>
      </c>
      <c r="BJ38" s="62">
        <v>1</v>
      </c>
      <c r="BK38" s="63">
        <v>0</v>
      </c>
      <c r="BL38" s="63">
        <v>0</v>
      </c>
      <c r="BM38" s="63">
        <v>0</v>
      </c>
      <c r="BN38" s="64">
        <v>0</v>
      </c>
      <c r="BO38" s="62">
        <v>1</v>
      </c>
      <c r="BP38" s="63">
        <v>0</v>
      </c>
      <c r="BQ38" s="63">
        <v>0</v>
      </c>
      <c r="BR38" s="63">
        <v>0</v>
      </c>
      <c r="BS38" s="64">
        <v>0</v>
      </c>
      <c r="BT38" s="62">
        <v>1</v>
      </c>
      <c r="BU38" s="63">
        <v>0</v>
      </c>
      <c r="BV38" s="63">
        <v>0</v>
      </c>
      <c r="BW38" s="63">
        <v>0</v>
      </c>
      <c r="BX38" s="64">
        <v>0</v>
      </c>
      <c r="BY38" s="62">
        <v>1</v>
      </c>
      <c r="BZ38" s="63">
        <v>0</v>
      </c>
      <c r="CA38" s="63">
        <v>0</v>
      </c>
      <c r="CB38" s="63">
        <v>0</v>
      </c>
      <c r="CC38" s="64">
        <v>0</v>
      </c>
      <c r="CD38" s="62">
        <v>1</v>
      </c>
      <c r="CE38" s="63">
        <v>0</v>
      </c>
      <c r="CF38" s="63">
        <v>0</v>
      </c>
      <c r="CG38" s="63">
        <v>0</v>
      </c>
      <c r="CH38" s="64">
        <v>0</v>
      </c>
      <c r="CI38" s="62">
        <v>1</v>
      </c>
      <c r="CJ38" s="63">
        <v>0</v>
      </c>
      <c r="CK38" s="63">
        <v>0</v>
      </c>
      <c r="CL38" s="63">
        <v>0</v>
      </c>
      <c r="CM38" s="64">
        <v>0</v>
      </c>
      <c r="CN38" s="62">
        <v>1</v>
      </c>
      <c r="CO38" s="63">
        <v>0</v>
      </c>
      <c r="CP38" s="63">
        <v>0</v>
      </c>
      <c r="CQ38" s="63">
        <v>0</v>
      </c>
      <c r="CR38" s="64">
        <v>0</v>
      </c>
      <c r="CS38" s="62">
        <v>1</v>
      </c>
      <c r="CT38" s="63">
        <v>0</v>
      </c>
      <c r="CU38" s="63">
        <v>0</v>
      </c>
      <c r="CV38" s="63">
        <v>0</v>
      </c>
      <c r="CW38" s="64">
        <v>0</v>
      </c>
      <c r="CX38" s="62">
        <v>1</v>
      </c>
      <c r="CY38" s="63">
        <v>0</v>
      </c>
      <c r="CZ38" s="63">
        <v>0</v>
      </c>
      <c r="DA38" s="63">
        <v>0</v>
      </c>
      <c r="DB38" s="64">
        <v>0</v>
      </c>
      <c r="DC38" s="62">
        <v>1</v>
      </c>
      <c r="DD38" s="63">
        <v>0</v>
      </c>
      <c r="DE38" s="63">
        <v>0</v>
      </c>
      <c r="DF38" s="63">
        <v>0</v>
      </c>
      <c r="DG38" s="64">
        <v>0</v>
      </c>
      <c r="DH38" s="62">
        <v>1</v>
      </c>
      <c r="DI38" s="63">
        <v>0</v>
      </c>
      <c r="DJ38" s="63">
        <v>0</v>
      </c>
      <c r="DK38" s="63">
        <v>0</v>
      </c>
      <c r="DL38" s="64">
        <v>0</v>
      </c>
      <c r="DM38" s="62">
        <v>1</v>
      </c>
      <c r="DN38" s="63">
        <v>0</v>
      </c>
      <c r="DO38" s="63">
        <v>0</v>
      </c>
      <c r="DP38" s="63">
        <v>0</v>
      </c>
      <c r="DQ38" s="64">
        <v>0</v>
      </c>
      <c r="DR38" s="62">
        <v>1</v>
      </c>
      <c r="DS38" s="63">
        <v>0</v>
      </c>
      <c r="DT38" s="63">
        <v>0</v>
      </c>
      <c r="DU38" s="63">
        <v>0</v>
      </c>
      <c r="DV38" s="64">
        <v>0</v>
      </c>
      <c r="DW38" s="62">
        <v>1</v>
      </c>
      <c r="DX38" s="63">
        <v>0</v>
      </c>
      <c r="DY38" s="63">
        <v>0</v>
      </c>
      <c r="DZ38" s="63">
        <v>0</v>
      </c>
      <c r="EA38" s="64">
        <v>0</v>
      </c>
      <c r="EB38" s="62">
        <v>1</v>
      </c>
      <c r="EC38" s="63">
        <v>0</v>
      </c>
      <c r="ED38" s="63">
        <v>0</v>
      </c>
      <c r="EE38" s="63">
        <v>0</v>
      </c>
      <c r="EF38" s="64">
        <v>0</v>
      </c>
      <c r="EG38" s="62">
        <v>1</v>
      </c>
      <c r="EH38" s="63">
        <v>0</v>
      </c>
      <c r="EI38" s="63">
        <v>0</v>
      </c>
      <c r="EJ38" s="63">
        <v>0</v>
      </c>
      <c r="EK38" s="64">
        <v>0</v>
      </c>
      <c r="EL38" s="62">
        <v>1</v>
      </c>
      <c r="EM38" s="63">
        <v>0</v>
      </c>
      <c r="EN38" s="63">
        <v>0</v>
      </c>
      <c r="EO38" s="63">
        <v>0</v>
      </c>
      <c r="EP38" s="64">
        <v>0</v>
      </c>
      <c r="EQ38" s="62">
        <v>1</v>
      </c>
      <c r="ER38" s="63">
        <v>0</v>
      </c>
      <c r="ES38" s="63">
        <v>0</v>
      </c>
      <c r="ET38" s="63">
        <v>0</v>
      </c>
      <c r="EU38" s="64">
        <v>0</v>
      </c>
      <c r="EV38" s="62">
        <v>1</v>
      </c>
      <c r="EW38" s="63">
        <v>0</v>
      </c>
      <c r="EX38" s="63">
        <v>0</v>
      </c>
      <c r="EY38" s="63">
        <v>0</v>
      </c>
      <c r="EZ38" s="64">
        <v>0</v>
      </c>
      <c r="FA38" s="62">
        <v>1</v>
      </c>
      <c r="FB38" s="63">
        <v>0</v>
      </c>
      <c r="FC38" s="63">
        <v>0</v>
      </c>
      <c r="FD38" s="63">
        <v>0</v>
      </c>
      <c r="FE38" s="64">
        <v>0</v>
      </c>
      <c r="FF38" s="35">
        <f t="shared" si="4"/>
        <v>0</v>
      </c>
      <c r="FG38" s="48">
        <f t="shared" si="5"/>
        <v>30</v>
      </c>
      <c r="FH38" s="37">
        <f t="shared" si="6"/>
        <v>30</v>
      </c>
      <c r="FI38" s="37">
        <f t="shared" si="7"/>
        <v>0</v>
      </c>
      <c r="FJ38" s="37">
        <f t="shared" si="8"/>
        <v>0</v>
      </c>
      <c r="FK38" s="37">
        <f t="shared" si="9"/>
        <v>0</v>
      </c>
      <c r="FL38" s="37">
        <f t="shared" si="10"/>
        <v>0</v>
      </c>
      <c r="FM38" s="49"/>
      <c r="FN38" s="54"/>
      <c r="FO38" s="51"/>
    </row>
    <row r="39" spans="1:171" ht="15.75" thickBot="1" x14ac:dyDescent="0.3">
      <c r="A39" s="41" t="s">
        <v>13</v>
      </c>
      <c r="B39" s="42">
        <v>35</v>
      </c>
      <c r="C39" s="82" t="s">
        <v>59</v>
      </c>
      <c r="D39" s="81">
        <v>71622389</v>
      </c>
      <c r="E39" s="83">
        <v>43803</v>
      </c>
      <c r="F39" s="84" t="s">
        <v>15</v>
      </c>
      <c r="G39" s="62">
        <v>1</v>
      </c>
      <c r="H39" s="63">
        <v>0</v>
      </c>
      <c r="I39" s="63">
        <v>0</v>
      </c>
      <c r="J39" s="63">
        <v>0</v>
      </c>
      <c r="K39" s="64">
        <v>0</v>
      </c>
      <c r="L39" s="62">
        <v>1</v>
      </c>
      <c r="M39" s="63">
        <v>0</v>
      </c>
      <c r="N39" s="63">
        <v>0</v>
      </c>
      <c r="O39" s="63">
        <v>0</v>
      </c>
      <c r="P39" s="64">
        <v>0</v>
      </c>
      <c r="Q39" s="62">
        <v>1</v>
      </c>
      <c r="R39" s="63">
        <v>0</v>
      </c>
      <c r="S39" s="63">
        <v>0</v>
      </c>
      <c r="T39" s="63">
        <v>0</v>
      </c>
      <c r="U39" s="64">
        <v>0</v>
      </c>
      <c r="V39" s="62">
        <v>1</v>
      </c>
      <c r="W39" s="63">
        <v>0</v>
      </c>
      <c r="X39" s="63">
        <v>0</v>
      </c>
      <c r="Y39" s="63">
        <v>0</v>
      </c>
      <c r="Z39" s="64">
        <v>0</v>
      </c>
      <c r="AA39" s="62">
        <v>1</v>
      </c>
      <c r="AB39" s="63">
        <v>0</v>
      </c>
      <c r="AC39" s="63">
        <v>0</v>
      </c>
      <c r="AD39" s="63">
        <v>0</v>
      </c>
      <c r="AE39" s="64">
        <v>0</v>
      </c>
      <c r="AF39" s="62">
        <v>1</v>
      </c>
      <c r="AG39" s="63">
        <v>0</v>
      </c>
      <c r="AH39" s="63">
        <v>0</v>
      </c>
      <c r="AI39" s="63">
        <v>0</v>
      </c>
      <c r="AJ39" s="64">
        <v>0</v>
      </c>
      <c r="AK39" s="62">
        <v>1</v>
      </c>
      <c r="AL39" s="63">
        <v>0</v>
      </c>
      <c r="AM39" s="63">
        <v>0</v>
      </c>
      <c r="AN39" s="63">
        <v>0</v>
      </c>
      <c r="AO39" s="64">
        <v>0</v>
      </c>
      <c r="AP39" s="62">
        <v>1</v>
      </c>
      <c r="AQ39" s="63">
        <v>0</v>
      </c>
      <c r="AR39" s="63">
        <v>0</v>
      </c>
      <c r="AS39" s="63">
        <v>0</v>
      </c>
      <c r="AT39" s="64">
        <v>0</v>
      </c>
      <c r="AU39" s="62">
        <v>1</v>
      </c>
      <c r="AV39" s="63">
        <v>0</v>
      </c>
      <c r="AW39" s="63">
        <v>0</v>
      </c>
      <c r="AX39" s="63">
        <v>0</v>
      </c>
      <c r="AY39" s="64">
        <v>0</v>
      </c>
      <c r="AZ39" s="62">
        <v>1</v>
      </c>
      <c r="BA39" s="63">
        <v>0</v>
      </c>
      <c r="BB39" s="63">
        <v>0</v>
      </c>
      <c r="BC39" s="63">
        <v>0</v>
      </c>
      <c r="BD39" s="64">
        <v>0</v>
      </c>
      <c r="BE39" s="62">
        <v>1</v>
      </c>
      <c r="BF39" s="63">
        <v>0</v>
      </c>
      <c r="BG39" s="63">
        <v>0</v>
      </c>
      <c r="BH39" s="63">
        <v>0</v>
      </c>
      <c r="BI39" s="64">
        <v>0</v>
      </c>
      <c r="BJ39" s="62">
        <v>1</v>
      </c>
      <c r="BK39" s="63">
        <v>0</v>
      </c>
      <c r="BL39" s="63">
        <v>0</v>
      </c>
      <c r="BM39" s="63">
        <v>0</v>
      </c>
      <c r="BN39" s="64">
        <v>0</v>
      </c>
      <c r="BO39" s="62">
        <v>1</v>
      </c>
      <c r="BP39" s="63">
        <v>0</v>
      </c>
      <c r="BQ39" s="63">
        <v>0</v>
      </c>
      <c r="BR39" s="63">
        <v>0</v>
      </c>
      <c r="BS39" s="64">
        <v>0</v>
      </c>
      <c r="BT39" s="62">
        <v>1</v>
      </c>
      <c r="BU39" s="63">
        <v>0</v>
      </c>
      <c r="BV39" s="63">
        <v>0</v>
      </c>
      <c r="BW39" s="63">
        <v>0</v>
      </c>
      <c r="BX39" s="64">
        <v>0</v>
      </c>
      <c r="BY39" s="62">
        <v>1</v>
      </c>
      <c r="BZ39" s="63">
        <v>0</v>
      </c>
      <c r="CA39" s="63">
        <v>0</v>
      </c>
      <c r="CB39" s="63">
        <v>0</v>
      </c>
      <c r="CC39" s="64">
        <v>0</v>
      </c>
      <c r="CD39" s="62">
        <v>1</v>
      </c>
      <c r="CE39" s="63">
        <v>0</v>
      </c>
      <c r="CF39" s="63">
        <v>0</v>
      </c>
      <c r="CG39" s="63">
        <v>0</v>
      </c>
      <c r="CH39" s="64">
        <v>0</v>
      </c>
      <c r="CI39" s="62">
        <v>1</v>
      </c>
      <c r="CJ39" s="63">
        <v>0</v>
      </c>
      <c r="CK39" s="63">
        <v>0</v>
      </c>
      <c r="CL39" s="63">
        <v>0</v>
      </c>
      <c r="CM39" s="64">
        <v>0</v>
      </c>
      <c r="CN39" s="62">
        <v>1</v>
      </c>
      <c r="CO39" s="63">
        <v>0</v>
      </c>
      <c r="CP39" s="63">
        <v>0</v>
      </c>
      <c r="CQ39" s="63">
        <v>0</v>
      </c>
      <c r="CR39" s="64">
        <v>0</v>
      </c>
      <c r="CS39" s="62">
        <v>1</v>
      </c>
      <c r="CT39" s="63">
        <v>0</v>
      </c>
      <c r="CU39" s="63">
        <v>0</v>
      </c>
      <c r="CV39" s="63">
        <v>0</v>
      </c>
      <c r="CW39" s="64">
        <v>0</v>
      </c>
      <c r="CX39" s="62">
        <v>1</v>
      </c>
      <c r="CY39" s="63">
        <v>0</v>
      </c>
      <c r="CZ39" s="63">
        <v>0</v>
      </c>
      <c r="DA39" s="63">
        <v>0</v>
      </c>
      <c r="DB39" s="64">
        <v>0</v>
      </c>
      <c r="DC39" s="62">
        <v>1</v>
      </c>
      <c r="DD39" s="63">
        <v>0</v>
      </c>
      <c r="DE39" s="63">
        <v>0</v>
      </c>
      <c r="DF39" s="63">
        <v>0</v>
      </c>
      <c r="DG39" s="64">
        <v>0</v>
      </c>
      <c r="DH39" s="62">
        <v>1</v>
      </c>
      <c r="DI39" s="63">
        <v>0</v>
      </c>
      <c r="DJ39" s="63">
        <v>0</v>
      </c>
      <c r="DK39" s="63">
        <v>0</v>
      </c>
      <c r="DL39" s="64">
        <v>0</v>
      </c>
      <c r="DM39" s="62">
        <v>1</v>
      </c>
      <c r="DN39" s="63">
        <v>0</v>
      </c>
      <c r="DO39" s="63">
        <v>0</v>
      </c>
      <c r="DP39" s="63">
        <v>0</v>
      </c>
      <c r="DQ39" s="64">
        <v>0</v>
      </c>
      <c r="DR39" s="62">
        <v>1</v>
      </c>
      <c r="DS39" s="63">
        <v>0</v>
      </c>
      <c r="DT39" s="63">
        <v>0</v>
      </c>
      <c r="DU39" s="63">
        <v>0</v>
      </c>
      <c r="DV39" s="64">
        <v>0</v>
      </c>
      <c r="DW39" s="62">
        <v>1</v>
      </c>
      <c r="DX39" s="63">
        <v>0</v>
      </c>
      <c r="DY39" s="63">
        <v>0</v>
      </c>
      <c r="DZ39" s="63">
        <v>0</v>
      </c>
      <c r="EA39" s="64">
        <v>0</v>
      </c>
      <c r="EB39" s="62">
        <v>1</v>
      </c>
      <c r="EC39" s="63">
        <v>0</v>
      </c>
      <c r="ED39" s="63">
        <v>0</v>
      </c>
      <c r="EE39" s="63">
        <v>0</v>
      </c>
      <c r="EF39" s="64">
        <v>0</v>
      </c>
      <c r="EG39" s="62">
        <v>1</v>
      </c>
      <c r="EH39" s="63">
        <v>0</v>
      </c>
      <c r="EI39" s="63">
        <v>0</v>
      </c>
      <c r="EJ39" s="63">
        <v>0</v>
      </c>
      <c r="EK39" s="64">
        <v>0</v>
      </c>
      <c r="EL39" s="62">
        <v>1</v>
      </c>
      <c r="EM39" s="63">
        <v>0</v>
      </c>
      <c r="EN39" s="63">
        <v>0</v>
      </c>
      <c r="EO39" s="63">
        <v>0</v>
      </c>
      <c r="EP39" s="64">
        <v>0</v>
      </c>
      <c r="EQ39" s="62">
        <v>1</v>
      </c>
      <c r="ER39" s="63">
        <v>2</v>
      </c>
      <c r="ES39" s="63">
        <v>2</v>
      </c>
      <c r="ET39" s="63">
        <v>0</v>
      </c>
      <c r="EU39" s="64">
        <v>0</v>
      </c>
      <c r="EV39" s="62">
        <v>1</v>
      </c>
      <c r="EW39" s="63">
        <v>2</v>
      </c>
      <c r="EX39" s="63">
        <v>2</v>
      </c>
      <c r="EY39" s="63">
        <v>0</v>
      </c>
      <c r="EZ39" s="64">
        <v>0</v>
      </c>
      <c r="FA39" s="62">
        <v>1</v>
      </c>
      <c r="FB39" s="63">
        <v>2</v>
      </c>
      <c r="FC39" s="63">
        <v>2</v>
      </c>
      <c r="FD39" s="63">
        <v>0</v>
      </c>
      <c r="FE39" s="64">
        <v>0</v>
      </c>
      <c r="FF39" s="35">
        <f t="shared" si="4"/>
        <v>0</v>
      </c>
      <c r="FG39" s="48">
        <f t="shared" si="5"/>
        <v>30</v>
      </c>
      <c r="FH39" s="37">
        <f t="shared" si="6"/>
        <v>30</v>
      </c>
      <c r="FI39" s="37">
        <f t="shared" si="7"/>
        <v>4</v>
      </c>
      <c r="FJ39" s="37">
        <f t="shared" si="8"/>
        <v>4</v>
      </c>
      <c r="FK39" s="37">
        <f t="shared" si="9"/>
        <v>0</v>
      </c>
      <c r="FL39" s="37">
        <f t="shared" si="10"/>
        <v>0</v>
      </c>
      <c r="FM39" s="49"/>
      <c r="FN39" s="54"/>
      <c r="FO39" s="51"/>
    </row>
    <row r="40" spans="1:171" ht="15.75" thickBot="1" x14ac:dyDescent="0.3">
      <c r="A40" s="41" t="s">
        <v>13</v>
      </c>
      <c r="B40" s="42">
        <v>36</v>
      </c>
      <c r="C40" s="85" t="s">
        <v>60</v>
      </c>
      <c r="D40" s="81">
        <v>40816865</v>
      </c>
      <c r="E40" s="83">
        <v>43617</v>
      </c>
      <c r="F40" s="84" t="s">
        <v>15</v>
      </c>
      <c r="G40" s="62">
        <v>1</v>
      </c>
      <c r="H40" s="63">
        <v>2</v>
      </c>
      <c r="I40" s="63">
        <v>1</v>
      </c>
      <c r="J40" s="63">
        <v>0</v>
      </c>
      <c r="K40" s="64">
        <v>0</v>
      </c>
      <c r="L40" s="62">
        <v>1</v>
      </c>
      <c r="M40" s="63">
        <v>2</v>
      </c>
      <c r="N40" s="63">
        <v>1</v>
      </c>
      <c r="O40" s="63">
        <v>0</v>
      </c>
      <c r="P40" s="64">
        <v>0</v>
      </c>
      <c r="Q40" s="62">
        <v>1</v>
      </c>
      <c r="R40" s="63">
        <v>2</v>
      </c>
      <c r="S40" s="63">
        <v>1</v>
      </c>
      <c r="T40" s="63">
        <v>0</v>
      </c>
      <c r="U40" s="64">
        <v>0</v>
      </c>
      <c r="V40" s="62">
        <v>1</v>
      </c>
      <c r="W40" s="63">
        <v>2</v>
      </c>
      <c r="X40" s="63">
        <v>1</v>
      </c>
      <c r="Y40" s="63">
        <v>0</v>
      </c>
      <c r="Z40" s="64">
        <v>0</v>
      </c>
      <c r="AA40" s="62">
        <v>1</v>
      </c>
      <c r="AB40" s="63">
        <v>0</v>
      </c>
      <c r="AC40" s="63">
        <v>0</v>
      </c>
      <c r="AD40" s="63">
        <v>0</v>
      </c>
      <c r="AE40" s="64">
        <v>0</v>
      </c>
      <c r="AF40" s="62">
        <v>1</v>
      </c>
      <c r="AG40" s="63">
        <v>2</v>
      </c>
      <c r="AH40" s="63">
        <v>1</v>
      </c>
      <c r="AI40" s="63">
        <v>0</v>
      </c>
      <c r="AJ40" s="64">
        <v>0</v>
      </c>
      <c r="AK40" s="62">
        <v>1</v>
      </c>
      <c r="AL40" s="63">
        <v>0</v>
      </c>
      <c r="AM40" s="63">
        <v>0</v>
      </c>
      <c r="AN40" s="63">
        <v>0</v>
      </c>
      <c r="AO40" s="64">
        <v>0</v>
      </c>
      <c r="AP40" s="62">
        <v>1</v>
      </c>
      <c r="AQ40" s="63">
        <v>2</v>
      </c>
      <c r="AR40" s="63">
        <v>1</v>
      </c>
      <c r="AS40" s="63">
        <v>0</v>
      </c>
      <c r="AT40" s="64">
        <v>0</v>
      </c>
      <c r="AU40" s="62">
        <v>1</v>
      </c>
      <c r="AV40" s="63">
        <v>2</v>
      </c>
      <c r="AW40" s="63">
        <v>1</v>
      </c>
      <c r="AX40" s="63">
        <v>0</v>
      </c>
      <c r="AY40" s="64">
        <v>0</v>
      </c>
      <c r="AZ40" s="62">
        <v>1</v>
      </c>
      <c r="BA40" s="63">
        <v>2</v>
      </c>
      <c r="BB40" s="63">
        <v>1</v>
      </c>
      <c r="BC40" s="63">
        <v>0</v>
      </c>
      <c r="BD40" s="64">
        <v>0</v>
      </c>
      <c r="BE40" s="62">
        <v>1</v>
      </c>
      <c r="BF40" s="63">
        <v>2</v>
      </c>
      <c r="BG40" s="63">
        <v>1</v>
      </c>
      <c r="BH40" s="63">
        <v>0</v>
      </c>
      <c r="BI40" s="64">
        <v>0</v>
      </c>
      <c r="BJ40" s="62">
        <v>1</v>
      </c>
      <c r="BK40" s="63">
        <v>2</v>
      </c>
      <c r="BL40" s="63">
        <v>1</v>
      </c>
      <c r="BM40" s="63">
        <v>0</v>
      </c>
      <c r="BN40" s="64">
        <v>0</v>
      </c>
      <c r="BO40" s="62">
        <v>1</v>
      </c>
      <c r="BP40" s="63">
        <v>2</v>
      </c>
      <c r="BQ40" s="63">
        <v>1</v>
      </c>
      <c r="BR40" s="63">
        <v>0</v>
      </c>
      <c r="BS40" s="64">
        <v>0</v>
      </c>
      <c r="BT40" s="62">
        <v>1</v>
      </c>
      <c r="BU40" s="63">
        <v>0</v>
      </c>
      <c r="BV40" s="63">
        <v>0</v>
      </c>
      <c r="BW40" s="63">
        <v>0</v>
      </c>
      <c r="BX40" s="64">
        <v>0</v>
      </c>
      <c r="BY40" s="62">
        <v>1</v>
      </c>
      <c r="BZ40" s="63">
        <v>2</v>
      </c>
      <c r="CA40" s="63">
        <v>1</v>
      </c>
      <c r="CB40" s="63">
        <v>0</v>
      </c>
      <c r="CC40" s="64">
        <v>0</v>
      </c>
      <c r="CD40" s="62">
        <v>1</v>
      </c>
      <c r="CE40" s="63">
        <v>2</v>
      </c>
      <c r="CF40" s="63">
        <v>1</v>
      </c>
      <c r="CG40" s="63">
        <v>0</v>
      </c>
      <c r="CH40" s="64">
        <v>0</v>
      </c>
      <c r="CI40" s="62">
        <v>1</v>
      </c>
      <c r="CJ40" s="63">
        <v>2</v>
      </c>
      <c r="CK40" s="63">
        <v>1</v>
      </c>
      <c r="CL40" s="63">
        <v>0</v>
      </c>
      <c r="CM40" s="64">
        <v>0</v>
      </c>
      <c r="CN40" s="62">
        <v>1</v>
      </c>
      <c r="CO40" s="63">
        <v>2</v>
      </c>
      <c r="CP40" s="63">
        <v>1</v>
      </c>
      <c r="CQ40" s="63">
        <v>0</v>
      </c>
      <c r="CR40" s="64">
        <v>0</v>
      </c>
      <c r="CS40" s="62">
        <v>1</v>
      </c>
      <c r="CT40" s="63">
        <v>2</v>
      </c>
      <c r="CU40" s="63">
        <v>1</v>
      </c>
      <c r="CV40" s="63">
        <v>0</v>
      </c>
      <c r="CW40" s="64">
        <v>0</v>
      </c>
      <c r="CX40" s="62">
        <v>1</v>
      </c>
      <c r="CY40" s="63">
        <v>2</v>
      </c>
      <c r="CZ40" s="63">
        <v>1</v>
      </c>
      <c r="DA40" s="63">
        <v>0</v>
      </c>
      <c r="DB40" s="64">
        <v>0</v>
      </c>
      <c r="DC40" s="62">
        <v>1</v>
      </c>
      <c r="DD40" s="63">
        <v>0</v>
      </c>
      <c r="DE40" s="63">
        <v>0</v>
      </c>
      <c r="DF40" s="63">
        <v>0</v>
      </c>
      <c r="DG40" s="64">
        <v>0</v>
      </c>
      <c r="DH40" s="62">
        <v>1</v>
      </c>
      <c r="DI40" s="63">
        <v>2</v>
      </c>
      <c r="DJ40" s="63">
        <v>1</v>
      </c>
      <c r="DK40" s="63">
        <v>0</v>
      </c>
      <c r="DL40" s="64">
        <v>0</v>
      </c>
      <c r="DM40" s="62">
        <v>1</v>
      </c>
      <c r="DN40" s="63">
        <v>2</v>
      </c>
      <c r="DO40" s="63">
        <v>2</v>
      </c>
      <c r="DP40" s="63">
        <v>0</v>
      </c>
      <c r="DQ40" s="64">
        <v>0</v>
      </c>
      <c r="DR40" s="62">
        <v>1</v>
      </c>
      <c r="DS40" s="63">
        <v>2</v>
      </c>
      <c r="DT40" s="63">
        <v>2</v>
      </c>
      <c r="DU40" s="63">
        <v>0</v>
      </c>
      <c r="DV40" s="64">
        <v>0</v>
      </c>
      <c r="DW40" s="62">
        <v>1</v>
      </c>
      <c r="DX40" s="63">
        <v>2</v>
      </c>
      <c r="DY40" s="63">
        <v>2</v>
      </c>
      <c r="DZ40" s="63">
        <v>0</v>
      </c>
      <c r="EA40" s="64">
        <v>0</v>
      </c>
      <c r="EB40" s="62">
        <v>1</v>
      </c>
      <c r="EC40" s="63">
        <v>2</v>
      </c>
      <c r="ED40" s="63">
        <v>2</v>
      </c>
      <c r="EE40" s="63">
        <v>0</v>
      </c>
      <c r="EF40" s="64">
        <v>0</v>
      </c>
      <c r="EG40" s="62">
        <v>1</v>
      </c>
      <c r="EH40" s="63">
        <v>2</v>
      </c>
      <c r="EI40" s="63">
        <v>1</v>
      </c>
      <c r="EJ40" s="63">
        <v>0</v>
      </c>
      <c r="EK40" s="64">
        <v>0</v>
      </c>
      <c r="EL40" s="62">
        <v>1</v>
      </c>
      <c r="EM40" s="63">
        <v>0</v>
      </c>
      <c r="EN40" s="63">
        <v>0</v>
      </c>
      <c r="EO40" s="63">
        <v>0</v>
      </c>
      <c r="EP40" s="64">
        <v>0</v>
      </c>
      <c r="EQ40" s="62">
        <v>1</v>
      </c>
      <c r="ER40" s="63">
        <v>0</v>
      </c>
      <c r="ES40" s="63">
        <v>0</v>
      </c>
      <c r="ET40" s="63">
        <v>0</v>
      </c>
      <c r="EU40" s="64">
        <v>0</v>
      </c>
      <c r="EV40" s="62">
        <v>1</v>
      </c>
      <c r="EW40" s="63">
        <v>0</v>
      </c>
      <c r="EX40" s="63">
        <v>0</v>
      </c>
      <c r="EY40" s="63">
        <v>0</v>
      </c>
      <c r="EZ40" s="64">
        <v>0</v>
      </c>
      <c r="FA40" s="62">
        <v>1</v>
      </c>
      <c r="FB40" s="63">
        <v>0</v>
      </c>
      <c r="FC40" s="63">
        <v>0</v>
      </c>
      <c r="FD40" s="63">
        <v>0</v>
      </c>
      <c r="FE40" s="64">
        <v>0</v>
      </c>
      <c r="FF40" s="35">
        <f t="shared" si="4"/>
        <v>0</v>
      </c>
      <c r="FG40" s="48">
        <f t="shared" si="5"/>
        <v>30</v>
      </c>
      <c r="FH40" s="37">
        <f t="shared" si="6"/>
        <v>30</v>
      </c>
      <c r="FI40" s="37">
        <f t="shared" si="7"/>
        <v>46</v>
      </c>
      <c r="FJ40" s="37">
        <f t="shared" si="8"/>
        <v>27</v>
      </c>
      <c r="FK40" s="37">
        <f t="shared" si="9"/>
        <v>0</v>
      </c>
      <c r="FL40" s="37">
        <f t="shared" si="10"/>
        <v>0</v>
      </c>
      <c r="FM40" s="49"/>
      <c r="FN40" s="54"/>
      <c r="FO40" s="51"/>
    </row>
    <row r="41" spans="1:171" ht="15.75" thickBot="1" x14ac:dyDescent="0.3">
      <c r="A41" s="88" t="s">
        <v>13</v>
      </c>
      <c r="B41" s="113">
        <v>37</v>
      </c>
      <c r="C41" s="86" t="s">
        <v>61</v>
      </c>
      <c r="D41" s="87">
        <v>45582179</v>
      </c>
      <c r="E41" s="83">
        <v>43617</v>
      </c>
      <c r="F41" s="84" t="s">
        <v>15</v>
      </c>
      <c r="G41" s="62">
        <v>1</v>
      </c>
      <c r="H41" s="63">
        <v>0</v>
      </c>
      <c r="I41" s="63">
        <v>0</v>
      </c>
      <c r="J41" s="63">
        <v>0</v>
      </c>
      <c r="K41" s="64">
        <v>0</v>
      </c>
      <c r="L41" s="62">
        <v>1</v>
      </c>
      <c r="M41" s="63">
        <v>0</v>
      </c>
      <c r="N41" s="63">
        <v>0</v>
      </c>
      <c r="O41" s="63">
        <v>0</v>
      </c>
      <c r="P41" s="64">
        <v>0</v>
      </c>
      <c r="Q41" s="62">
        <v>1</v>
      </c>
      <c r="R41" s="63">
        <v>0</v>
      </c>
      <c r="S41" s="63">
        <v>0</v>
      </c>
      <c r="T41" s="63">
        <v>0</v>
      </c>
      <c r="U41" s="64">
        <v>0</v>
      </c>
      <c r="V41" s="62">
        <v>1</v>
      </c>
      <c r="W41" s="63">
        <v>0</v>
      </c>
      <c r="X41" s="63">
        <v>0</v>
      </c>
      <c r="Y41" s="63">
        <v>0</v>
      </c>
      <c r="Z41" s="64">
        <v>0</v>
      </c>
      <c r="AA41" s="62">
        <v>1</v>
      </c>
      <c r="AB41" s="63">
        <v>0</v>
      </c>
      <c r="AC41" s="63">
        <v>0</v>
      </c>
      <c r="AD41" s="63">
        <v>0</v>
      </c>
      <c r="AE41" s="64">
        <v>0</v>
      </c>
      <c r="AF41" s="62">
        <v>1</v>
      </c>
      <c r="AG41" s="63">
        <v>0</v>
      </c>
      <c r="AH41" s="63">
        <v>0</v>
      </c>
      <c r="AI41" s="63">
        <v>0</v>
      </c>
      <c r="AJ41" s="64">
        <v>0</v>
      </c>
      <c r="AK41" s="62">
        <v>1</v>
      </c>
      <c r="AL41" s="63">
        <v>0</v>
      </c>
      <c r="AM41" s="63">
        <v>0</v>
      </c>
      <c r="AN41" s="63">
        <v>0</v>
      </c>
      <c r="AO41" s="64">
        <v>0</v>
      </c>
      <c r="AP41" s="62">
        <v>1</v>
      </c>
      <c r="AQ41" s="63">
        <v>0</v>
      </c>
      <c r="AR41" s="63">
        <v>0</v>
      </c>
      <c r="AS41" s="63">
        <v>0</v>
      </c>
      <c r="AT41" s="64">
        <v>0</v>
      </c>
      <c r="AU41" s="62">
        <v>1</v>
      </c>
      <c r="AV41" s="63">
        <v>0</v>
      </c>
      <c r="AW41" s="63">
        <v>0</v>
      </c>
      <c r="AX41" s="63">
        <v>0</v>
      </c>
      <c r="AY41" s="64">
        <v>0</v>
      </c>
      <c r="AZ41" s="62">
        <v>1</v>
      </c>
      <c r="BA41" s="63">
        <v>0</v>
      </c>
      <c r="BB41" s="63">
        <v>0</v>
      </c>
      <c r="BC41" s="63">
        <v>0</v>
      </c>
      <c r="BD41" s="64">
        <v>0</v>
      </c>
      <c r="BE41" s="62">
        <v>1</v>
      </c>
      <c r="BF41" s="63">
        <v>0</v>
      </c>
      <c r="BG41" s="63">
        <v>0</v>
      </c>
      <c r="BH41" s="63">
        <v>0</v>
      </c>
      <c r="BI41" s="64">
        <v>0</v>
      </c>
      <c r="BJ41" s="62">
        <v>1</v>
      </c>
      <c r="BK41" s="63">
        <v>0</v>
      </c>
      <c r="BL41" s="63">
        <v>0</v>
      </c>
      <c r="BM41" s="63">
        <v>0</v>
      </c>
      <c r="BN41" s="64">
        <v>0</v>
      </c>
      <c r="BO41" s="62">
        <v>1</v>
      </c>
      <c r="BP41" s="63">
        <v>0</v>
      </c>
      <c r="BQ41" s="63">
        <v>0</v>
      </c>
      <c r="BR41" s="63">
        <v>0</v>
      </c>
      <c r="BS41" s="64">
        <v>0</v>
      </c>
      <c r="BT41" s="62">
        <v>1</v>
      </c>
      <c r="BU41" s="63">
        <v>0</v>
      </c>
      <c r="BV41" s="63">
        <v>0</v>
      </c>
      <c r="BW41" s="63">
        <v>0</v>
      </c>
      <c r="BX41" s="64">
        <v>0</v>
      </c>
      <c r="BY41" s="62">
        <v>1</v>
      </c>
      <c r="BZ41" s="63">
        <v>0</v>
      </c>
      <c r="CA41" s="63">
        <v>0</v>
      </c>
      <c r="CB41" s="63">
        <v>0</v>
      </c>
      <c r="CC41" s="64">
        <v>0</v>
      </c>
      <c r="CD41" s="62">
        <v>1</v>
      </c>
      <c r="CE41" s="63">
        <v>0</v>
      </c>
      <c r="CF41" s="63">
        <v>0</v>
      </c>
      <c r="CG41" s="63">
        <v>0</v>
      </c>
      <c r="CH41" s="64">
        <v>0</v>
      </c>
      <c r="CI41" s="62">
        <v>1</v>
      </c>
      <c r="CJ41" s="63">
        <v>0</v>
      </c>
      <c r="CK41" s="63">
        <v>0</v>
      </c>
      <c r="CL41" s="63">
        <v>0</v>
      </c>
      <c r="CM41" s="64">
        <v>0</v>
      </c>
      <c r="CN41" s="62">
        <v>1</v>
      </c>
      <c r="CO41" s="63">
        <v>0</v>
      </c>
      <c r="CP41" s="63">
        <v>0</v>
      </c>
      <c r="CQ41" s="63">
        <v>0</v>
      </c>
      <c r="CR41" s="64">
        <v>0</v>
      </c>
      <c r="CS41" s="62">
        <v>1</v>
      </c>
      <c r="CT41" s="63">
        <v>0</v>
      </c>
      <c r="CU41" s="63">
        <v>0</v>
      </c>
      <c r="CV41" s="63">
        <v>0</v>
      </c>
      <c r="CW41" s="64">
        <v>0</v>
      </c>
      <c r="CX41" s="62">
        <v>1</v>
      </c>
      <c r="CY41" s="63">
        <v>0</v>
      </c>
      <c r="CZ41" s="63">
        <v>0</v>
      </c>
      <c r="DA41" s="63">
        <v>0</v>
      </c>
      <c r="DB41" s="64">
        <v>0</v>
      </c>
      <c r="DC41" s="62">
        <v>1</v>
      </c>
      <c r="DD41" s="63">
        <v>0</v>
      </c>
      <c r="DE41" s="63">
        <v>0</v>
      </c>
      <c r="DF41" s="63">
        <v>0</v>
      </c>
      <c r="DG41" s="64">
        <v>0</v>
      </c>
      <c r="DH41" s="62">
        <v>1</v>
      </c>
      <c r="DI41" s="63">
        <v>0</v>
      </c>
      <c r="DJ41" s="63">
        <v>0</v>
      </c>
      <c r="DK41" s="63">
        <v>0</v>
      </c>
      <c r="DL41" s="64">
        <v>0</v>
      </c>
      <c r="DM41" s="62">
        <v>1</v>
      </c>
      <c r="DN41" s="63">
        <v>0</v>
      </c>
      <c r="DO41" s="63">
        <v>0</v>
      </c>
      <c r="DP41" s="63">
        <v>0</v>
      </c>
      <c r="DQ41" s="64">
        <v>0</v>
      </c>
      <c r="DR41" s="62">
        <v>1</v>
      </c>
      <c r="DS41" s="63">
        <v>0</v>
      </c>
      <c r="DT41" s="63">
        <v>0</v>
      </c>
      <c r="DU41" s="63">
        <v>0</v>
      </c>
      <c r="DV41" s="64">
        <v>0</v>
      </c>
      <c r="DW41" s="62">
        <v>1</v>
      </c>
      <c r="DX41" s="63">
        <v>0</v>
      </c>
      <c r="DY41" s="63">
        <v>0</v>
      </c>
      <c r="DZ41" s="63">
        <v>0</v>
      </c>
      <c r="EA41" s="64">
        <v>0</v>
      </c>
      <c r="EB41" s="62">
        <v>1</v>
      </c>
      <c r="EC41" s="63">
        <v>0</v>
      </c>
      <c r="ED41" s="63">
        <v>0</v>
      </c>
      <c r="EE41" s="63">
        <v>0</v>
      </c>
      <c r="EF41" s="64">
        <v>0</v>
      </c>
      <c r="EG41" s="62">
        <v>1</v>
      </c>
      <c r="EH41" s="63">
        <v>0</v>
      </c>
      <c r="EI41" s="63">
        <v>0</v>
      </c>
      <c r="EJ41" s="63">
        <v>0</v>
      </c>
      <c r="EK41" s="64">
        <v>0</v>
      </c>
      <c r="EL41" s="62">
        <v>1</v>
      </c>
      <c r="EM41" s="63">
        <v>0</v>
      </c>
      <c r="EN41" s="63">
        <v>0</v>
      </c>
      <c r="EO41" s="63">
        <v>0</v>
      </c>
      <c r="EP41" s="64">
        <v>0</v>
      </c>
      <c r="EQ41" s="62">
        <v>1</v>
      </c>
      <c r="ER41" s="63">
        <v>0</v>
      </c>
      <c r="ES41" s="63">
        <v>0</v>
      </c>
      <c r="ET41" s="63">
        <v>0</v>
      </c>
      <c r="EU41" s="64">
        <v>0</v>
      </c>
      <c r="EV41" s="62">
        <v>1</v>
      </c>
      <c r="EW41" s="63">
        <v>0</v>
      </c>
      <c r="EX41" s="63">
        <v>0</v>
      </c>
      <c r="EY41" s="63">
        <v>0</v>
      </c>
      <c r="EZ41" s="64">
        <v>0</v>
      </c>
      <c r="FA41" s="62">
        <v>1</v>
      </c>
      <c r="FB41" s="63">
        <v>0</v>
      </c>
      <c r="FC41" s="63">
        <v>0</v>
      </c>
      <c r="FD41" s="63">
        <v>0</v>
      </c>
      <c r="FE41" s="64">
        <v>0</v>
      </c>
      <c r="FF41" s="89">
        <f t="shared" si="4"/>
        <v>0</v>
      </c>
      <c r="FG41" s="90">
        <f t="shared" si="5"/>
        <v>30</v>
      </c>
      <c r="FH41" s="90">
        <f t="shared" si="6"/>
        <v>30</v>
      </c>
      <c r="FI41" s="90">
        <f t="shared" si="7"/>
        <v>0</v>
      </c>
      <c r="FJ41" s="90">
        <f t="shared" si="8"/>
        <v>0</v>
      </c>
      <c r="FK41" s="90">
        <f t="shared" si="9"/>
        <v>0</v>
      </c>
      <c r="FL41" s="90">
        <f t="shared" si="10"/>
        <v>0</v>
      </c>
      <c r="FM41" s="49"/>
      <c r="FN41" s="54"/>
      <c r="FO41" s="51"/>
    </row>
    <row r="42" spans="1:171" ht="15.75" thickBot="1" x14ac:dyDescent="0.3">
      <c r="A42" s="88" t="s">
        <v>13</v>
      </c>
      <c r="B42" s="81">
        <v>38</v>
      </c>
      <c r="C42" s="85" t="s">
        <v>62</v>
      </c>
      <c r="D42" s="81">
        <v>43968133</v>
      </c>
      <c r="E42" s="83">
        <v>43617</v>
      </c>
      <c r="F42" s="84" t="s">
        <v>15</v>
      </c>
      <c r="G42" s="62">
        <v>1</v>
      </c>
      <c r="H42" s="63">
        <v>0</v>
      </c>
      <c r="I42" s="63">
        <v>0</v>
      </c>
      <c r="J42" s="63">
        <v>0</v>
      </c>
      <c r="K42" s="64">
        <v>0</v>
      </c>
      <c r="L42" s="62">
        <v>1</v>
      </c>
      <c r="M42" s="63">
        <v>0</v>
      </c>
      <c r="N42" s="63">
        <v>0</v>
      </c>
      <c r="O42" s="63">
        <v>0</v>
      </c>
      <c r="P42" s="64">
        <v>0</v>
      </c>
      <c r="Q42" s="62">
        <v>1</v>
      </c>
      <c r="R42" s="63">
        <v>0</v>
      </c>
      <c r="S42" s="63">
        <v>0</v>
      </c>
      <c r="T42" s="63">
        <v>0</v>
      </c>
      <c r="U42" s="64">
        <v>0</v>
      </c>
      <c r="V42" s="62">
        <v>1</v>
      </c>
      <c r="W42" s="63">
        <v>0</v>
      </c>
      <c r="X42" s="63">
        <v>0</v>
      </c>
      <c r="Y42" s="63">
        <v>0</v>
      </c>
      <c r="Z42" s="64">
        <v>0</v>
      </c>
      <c r="AA42" s="62">
        <v>1</v>
      </c>
      <c r="AB42" s="63">
        <v>0</v>
      </c>
      <c r="AC42" s="63">
        <v>0</v>
      </c>
      <c r="AD42" s="63">
        <v>0</v>
      </c>
      <c r="AE42" s="64">
        <v>0</v>
      </c>
      <c r="AF42" s="62">
        <v>1</v>
      </c>
      <c r="AG42" s="63">
        <v>0</v>
      </c>
      <c r="AH42" s="63">
        <v>0</v>
      </c>
      <c r="AI42" s="63">
        <v>0</v>
      </c>
      <c r="AJ42" s="64">
        <v>0</v>
      </c>
      <c r="AK42" s="62">
        <v>1</v>
      </c>
      <c r="AL42" s="63">
        <v>0</v>
      </c>
      <c r="AM42" s="63">
        <v>0</v>
      </c>
      <c r="AN42" s="63">
        <v>0</v>
      </c>
      <c r="AO42" s="64">
        <v>0</v>
      </c>
      <c r="AP42" s="62">
        <v>1</v>
      </c>
      <c r="AQ42" s="63">
        <v>0</v>
      </c>
      <c r="AR42" s="63">
        <v>0</v>
      </c>
      <c r="AS42" s="63">
        <v>0</v>
      </c>
      <c r="AT42" s="64">
        <v>0</v>
      </c>
      <c r="AU42" s="62">
        <v>1</v>
      </c>
      <c r="AV42" s="63">
        <v>0</v>
      </c>
      <c r="AW42" s="63">
        <v>0</v>
      </c>
      <c r="AX42" s="63">
        <v>0</v>
      </c>
      <c r="AY42" s="64">
        <v>0</v>
      </c>
      <c r="AZ42" s="62">
        <v>1</v>
      </c>
      <c r="BA42" s="63">
        <v>0</v>
      </c>
      <c r="BB42" s="63">
        <v>0</v>
      </c>
      <c r="BC42" s="63">
        <v>0</v>
      </c>
      <c r="BD42" s="64">
        <v>0</v>
      </c>
      <c r="BE42" s="62">
        <v>1</v>
      </c>
      <c r="BF42" s="63">
        <v>0</v>
      </c>
      <c r="BG42" s="63">
        <v>0</v>
      </c>
      <c r="BH42" s="63">
        <v>0</v>
      </c>
      <c r="BI42" s="64">
        <v>0</v>
      </c>
      <c r="BJ42" s="62">
        <v>1</v>
      </c>
      <c r="BK42" s="63">
        <v>0</v>
      </c>
      <c r="BL42" s="63">
        <v>0</v>
      </c>
      <c r="BM42" s="63">
        <v>0</v>
      </c>
      <c r="BN42" s="64">
        <v>0</v>
      </c>
      <c r="BO42" s="62">
        <v>1</v>
      </c>
      <c r="BP42" s="63">
        <v>0</v>
      </c>
      <c r="BQ42" s="63">
        <v>0</v>
      </c>
      <c r="BR42" s="63">
        <v>0</v>
      </c>
      <c r="BS42" s="64">
        <v>0</v>
      </c>
      <c r="BT42" s="62">
        <v>1</v>
      </c>
      <c r="BU42" s="63">
        <v>0</v>
      </c>
      <c r="BV42" s="63">
        <v>0</v>
      </c>
      <c r="BW42" s="63">
        <v>0</v>
      </c>
      <c r="BX42" s="64">
        <v>0</v>
      </c>
      <c r="BY42" s="62">
        <v>1</v>
      </c>
      <c r="BZ42" s="63">
        <v>0</v>
      </c>
      <c r="CA42" s="63">
        <v>0</v>
      </c>
      <c r="CB42" s="63">
        <v>0</v>
      </c>
      <c r="CC42" s="64">
        <v>0</v>
      </c>
      <c r="CD42" s="62">
        <v>1</v>
      </c>
      <c r="CE42" s="63">
        <v>0</v>
      </c>
      <c r="CF42" s="63">
        <v>0</v>
      </c>
      <c r="CG42" s="63">
        <v>0</v>
      </c>
      <c r="CH42" s="64">
        <v>0</v>
      </c>
      <c r="CI42" s="62">
        <v>1</v>
      </c>
      <c r="CJ42" s="63">
        <v>0</v>
      </c>
      <c r="CK42" s="63">
        <v>0</v>
      </c>
      <c r="CL42" s="63">
        <v>0</v>
      </c>
      <c r="CM42" s="64">
        <v>0</v>
      </c>
      <c r="CN42" s="62">
        <v>1</v>
      </c>
      <c r="CO42" s="63">
        <v>0</v>
      </c>
      <c r="CP42" s="63">
        <v>0</v>
      </c>
      <c r="CQ42" s="63">
        <v>0</v>
      </c>
      <c r="CR42" s="64">
        <v>0</v>
      </c>
      <c r="CS42" s="62">
        <v>1</v>
      </c>
      <c r="CT42" s="63">
        <v>0</v>
      </c>
      <c r="CU42" s="63">
        <v>0</v>
      </c>
      <c r="CV42" s="63">
        <v>0</v>
      </c>
      <c r="CW42" s="64">
        <v>0</v>
      </c>
      <c r="CX42" s="62">
        <v>1</v>
      </c>
      <c r="CY42" s="63">
        <v>0</v>
      </c>
      <c r="CZ42" s="63">
        <v>0</v>
      </c>
      <c r="DA42" s="63">
        <v>0</v>
      </c>
      <c r="DB42" s="64">
        <v>0</v>
      </c>
      <c r="DC42" s="62">
        <v>1</v>
      </c>
      <c r="DD42" s="63">
        <v>0</v>
      </c>
      <c r="DE42" s="63">
        <v>0</v>
      </c>
      <c r="DF42" s="63">
        <v>0</v>
      </c>
      <c r="DG42" s="64">
        <v>0</v>
      </c>
      <c r="DH42" s="62">
        <v>1</v>
      </c>
      <c r="DI42" s="63">
        <v>0</v>
      </c>
      <c r="DJ42" s="63">
        <v>0</v>
      </c>
      <c r="DK42" s="63">
        <v>0</v>
      </c>
      <c r="DL42" s="64">
        <v>0</v>
      </c>
      <c r="DM42" s="62">
        <v>1</v>
      </c>
      <c r="DN42" s="63">
        <v>0</v>
      </c>
      <c r="DO42" s="63">
        <v>0</v>
      </c>
      <c r="DP42" s="63">
        <v>0</v>
      </c>
      <c r="DQ42" s="64">
        <v>0</v>
      </c>
      <c r="DR42" s="62">
        <v>1</v>
      </c>
      <c r="DS42" s="63">
        <v>0</v>
      </c>
      <c r="DT42" s="63">
        <v>0</v>
      </c>
      <c r="DU42" s="63">
        <v>0</v>
      </c>
      <c r="DV42" s="64">
        <v>0</v>
      </c>
      <c r="DW42" s="62">
        <v>1</v>
      </c>
      <c r="DX42" s="63">
        <v>0</v>
      </c>
      <c r="DY42" s="63">
        <v>0</v>
      </c>
      <c r="DZ42" s="63">
        <v>0</v>
      </c>
      <c r="EA42" s="64">
        <v>0</v>
      </c>
      <c r="EB42" s="62">
        <v>1</v>
      </c>
      <c r="EC42" s="63">
        <v>0</v>
      </c>
      <c r="ED42" s="63">
        <v>0</v>
      </c>
      <c r="EE42" s="63">
        <v>0</v>
      </c>
      <c r="EF42" s="64">
        <v>0</v>
      </c>
      <c r="EG42" s="62">
        <v>1</v>
      </c>
      <c r="EH42" s="63">
        <v>0</v>
      </c>
      <c r="EI42" s="63">
        <v>0</v>
      </c>
      <c r="EJ42" s="63">
        <v>0</v>
      </c>
      <c r="EK42" s="64">
        <v>0</v>
      </c>
      <c r="EL42" s="62">
        <v>1</v>
      </c>
      <c r="EM42" s="63">
        <v>0</v>
      </c>
      <c r="EN42" s="63">
        <v>0</v>
      </c>
      <c r="EO42" s="63">
        <v>0</v>
      </c>
      <c r="EP42" s="64">
        <v>0</v>
      </c>
      <c r="EQ42" s="62">
        <v>1</v>
      </c>
      <c r="ER42" s="63">
        <v>0</v>
      </c>
      <c r="ES42" s="63">
        <v>0</v>
      </c>
      <c r="ET42" s="63">
        <v>0</v>
      </c>
      <c r="EU42" s="64">
        <v>0</v>
      </c>
      <c r="EV42" s="62">
        <v>1</v>
      </c>
      <c r="EW42" s="63">
        <v>0</v>
      </c>
      <c r="EX42" s="63">
        <v>0</v>
      </c>
      <c r="EY42" s="63">
        <v>0</v>
      </c>
      <c r="EZ42" s="64">
        <v>0</v>
      </c>
      <c r="FA42" s="62">
        <v>1</v>
      </c>
      <c r="FB42" s="63">
        <v>0</v>
      </c>
      <c r="FC42" s="63">
        <v>0</v>
      </c>
      <c r="FD42" s="63">
        <v>0</v>
      </c>
      <c r="FE42" s="64">
        <v>0</v>
      </c>
      <c r="FF42" s="89">
        <f t="shared" si="4"/>
        <v>0</v>
      </c>
      <c r="FG42" s="90">
        <f t="shared" si="5"/>
        <v>30</v>
      </c>
      <c r="FH42" s="90">
        <f t="shared" si="6"/>
        <v>30</v>
      </c>
      <c r="FI42" s="90">
        <f t="shared" si="7"/>
        <v>0</v>
      </c>
      <c r="FJ42" s="90">
        <f t="shared" si="8"/>
        <v>0</v>
      </c>
      <c r="FK42" s="90">
        <f t="shared" si="9"/>
        <v>0</v>
      </c>
      <c r="FL42" s="90">
        <f t="shared" si="10"/>
        <v>0</v>
      </c>
      <c r="FM42" s="49"/>
      <c r="FN42" s="54"/>
      <c r="FO42" s="51"/>
    </row>
    <row r="43" spans="1:171" ht="15.75" thickBot="1" x14ac:dyDescent="0.3">
      <c r="A43" s="41" t="s">
        <v>13</v>
      </c>
      <c r="B43" s="42">
        <v>39</v>
      </c>
      <c r="C43" s="86" t="s">
        <v>63</v>
      </c>
      <c r="D43" s="87">
        <v>47410160</v>
      </c>
      <c r="E43" s="83">
        <v>43617</v>
      </c>
      <c r="F43" s="84" t="s">
        <v>15</v>
      </c>
      <c r="G43" s="62">
        <v>1</v>
      </c>
      <c r="H43" s="63">
        <v>2</v>
      </c>
      <c r="I43" s="63">
        <v>2</v>
      </c>
      <c r="J43" s="63">
        <v>0</v>
      </c>
      <c r="K43" s="64">
        <v>8</v>
      </c>
      <c r="L43" s="62">
        <v>1</v>
      </c>
      <c r="M43" s="63">
        <v>2</v>
      </c>
      <c r="N43" s="63">
        <v>2</v>
      </c>
      <c r="O43" s="63">
        <v>0</v>
      </c>
      <c r="P43" s="64">
        <v>8</v>
      </c>
      <c r="Q43" s="62">
        <v>1</v>
      </c>
      <c r="R43" s="63">
        <v>2</v>
      </c>
      <c r="S43" s="63">
        <v>2</v>
      </c>
      <c r="T43" s="63">
        <v>0</v>
      </c>
      <c r="U43" s="64">
        <v>8</v>
      </c>
      <c r="V43" s="62">
        <v>1</v>
      </c>
      <c r="W43" s="63">
        <v>2</v>
      </c>
      <c r="X43" s="63">
        <v>0</v>
      </c>
      <c r="Y43" s="63">
        <v>0</v>
      </c>
      <c r="Z43" s="64">
        <v>5</v>
      </c>
      <c r="AA43" s="62">
        <v>1</v>
      </c>
      <c r="AB43" s="63">
        <v>2</v>
      </c>
      <c r="AC43" s="63">
        <v>0</v>
      </c>
      <c r="AD43" s="63">
        <v>0</v>
      </c>
      <c r="AE43" s="64">
        <v>8</v>
      </c>
      <c r="AF43" s="62">
        <v>1</v>
      </c>
      <c r="AG43" s="63">
        <v>2</v>
      </c>
      <c r="AH43" s="63">
        <v>0</v>
      </c>
      <c r="AI43" s="63">
        <v>0</v>
      </c>
      <c r="AJ43" s="64">
        <v>8</v>
      </c>
      <c r="AK43" s="62">
        <v>1</v>
      </c>
      <c r="AL43" s="63">
        <v>0</v>
      </c>
      <c r="AM43" s="63">
        <v>0</v>
      </c>
      <c r="AN43" s="63">
        <v>0</v>
      </c>
      <c r="AO43" s="64">
        <v>0</v>
      </c>
      <c r="AP43" s="62">
        <v>1</v>
      </c>
      <c r="AQ43" s="63">
        <v>2</v>
      </c>
      <c r="AR43" s="63">
        <v>1</v>
      </c>
      <c r="AS43" s="63">
        <v>0</v>
      </c>
      <c r="AT43" s="64">
        <v>0</v>
      </c>
      <c r="AU43" s="62">
        <v>1</v>
      </c>
      <c r="AV43" s="63">
        <v>2</v>
      </c>
      <c r="AW43" s="63">
        <v>1</v>
      </c>
      <c r="AX43" s="63">
        <v>0</v>
      </c>
      <c r="AY43" s="64">
        <v>0</v>
      </c>
      <c r="AZ43" s="62">
        <v>1</v>
      </c>
      <c r="BA43" s="63">
        <v>2</v>
      </c>
      <c r="BB43" s="63">
        <v>1</v>
      </c>
      <c r="BC43" s="63">
        <v>0</v>
      </c>
      <c r="BD43" s="64">
        <v>0</v>
      </c>
      <c r="BE43" s="62">
        <v>1</v>
      </c>
      <c r="BF43" s="63">
        <v>2</v>
      </c>
      <c r="BG43" s="63">
        <v>1</v>
      </c>
      <c r="BH43" s="63">
        <v>0</v>
      </c>
      <c r="BI43" s="64">
        <v>0</v>
      </c>
      <c r="BJ43" s="62">
        <v>1</v>
      </c>
      <c r="BK43" s="63">
        <v>2</v>
      </c>
      <c r="BL43" s="63">
        <v>1</v>
      </c>
      <c r="BM43" s="63">
        <v>0</v>
      </c>
      <c r="BN43" s="64">
        <v>0</v>
      </c>
      <c r="BO43" s="62">
        <v>1</v>
      </c>
      <c r="BP43" s="63">
        <v>2</v>
      </c>
      <c r="BQ43" s="63">
        <v>1</v>
      </c>
      <c r="BR43" s="63">
        <v>0</v>
      </c>
      <c r="BS43" s="64">
        <v>0</v>
      </c>
      <c r="BT43" s="62">
        <v>1</v>
      </c>
      <c r="BU43" s="63">
        <v>0</v>
      </c>
      <c r="BV43" s="63">
        <v>0</v>
      </c>
      <c r="BW43" s="63">
        <v>0</v>
      </c>
      <c r="BX43" s="64">
        <v>0</v>
      </c>
      <c r="BY43" s="62">
        <v>1</v>
      </c>
      <c r="BZ43" s="63">
        <v>0</v>
      </c>
      <c r="CA43" s="63">
        <v>0</v>
      </c>
      <c r="CB43" s="63">
        <v>0</v>
      </c>
      <c r="CC43" s="64">
        <v>0</v>
      </c>
      <c r="CD43" s="62">
        <v>1</v>
      </c>
      <c r="CE43" s="63">
        <v>0</v>
      </c>
      <c r="CF43" s="63">
        <v>0</v>
      </c>
      <c r="CG43" s="63">
        <v>0</v>
      </c>
      <c r="CH43" s="64">
        <v>0</v>
      </c>
      <c r="CI43" s="62">
        <v>1</v>
      </c>
      <c r="CJ43" s="63">
        <v>0</v>
      </c>
      <c r="CK43" s="63">
        <v>0</v>
      </c>
      <c r="CL43" s="63">
        <v>0</v>
      </c>
      <c r="CM43" s="64">
        <v>0</v>
      </c>
      <c r="CN43" s="62">
        <v>1</v>
      </c>
      <c r="CO43" s="63">
        <v>2</v>
      </c>
      <c r="CP43" s="63">
        <v>1</v>
      </c>
      <c r="CQ43" s="63">
        <v>0</v>
      </c>
      <c r="CR43" s="64">
        <v>0</v>
      </c>
      <c r="CS43" s="62">
        <v>1</v>
      </c>
      <c r="CT43" s="63">
        <v>0</v>
      </c>
      <c r="CU43" s="63">
        <v>0</v>
      </c>
      <c r="CV43" s="63">
        <v>0</v>
      </c>
      <c r="CW43" s="64">
        <v>0</v>
      </c>
      <c r="CX43" s="62">
        <v>1</v>
      </c>
      <c r="CY43" s="63">
        <v>0</v>
      </c>
      <c r="CZ43" s="63">
        <v>0</v>
      </c>
      <c r="DA43" s="63">
        <v>0</v>
      </c>
      <c r="DB43" s="64">
        <v>0</v>
      </c>
      <c r="DC43" s="62">
        <v>1</v>
      </c>
      <c r="DD43" s="63">
        <v>0</v>
      </c>
      <c r="DE43" s="63">
        <v>0</v>
      </c>
      <c r="DF43" s="63">
        <v>0</v>
      </c>
      <c r="DG43" s="64">
        <v>0</v>
      </c>
      <c r="DH43" s="62">
        <v>1</v>
      </c>
      <c r="DI43" s="63">
        <v>2</v>
      </c>
      <c r="DJ43" s="63">
        <v>1</v>
      </c>
      <c r="DK43" s="63">
        <v>0</v>
      </c>
      <c r="DL43" s="64">
        <v>0</v>
      </c>
      <c r="DM43" s="62">
        <v>1</v>
      </c>
      <c r="DN43" s="63">
        <v>2</v>
      </c>
      <c r="DO43" s="63">
        <v>2</v>
      </c>
      <c r="DP43" s="63">
        <v>0</v>
      </c>
      <c r="DQ43" s="64">
        <v>0</v>
      </c>
      <c r="DR43" s="62">
        <v>1</v>
      </c>
      <c r="DS43" s="63">
        <v>2</v>
      </c>
      <c r="DT43" s="63">
        <v>2</v>
      </c>
      <c r="DU43" s="63">
        <v>0</v>
      </c>
      <c r="DV43" s="64">
        <v>0</v>
      </c>
      <c r="DW43" s="62">
        <v>1</v>
      </c>
      <c r="DX43" s="63">
        <v>2</v>
      </c>
      <c r="DY43" s="63">
        <v>2</v>
      </c>
      <c r="DZ43" s="63">
        <v>0</v>
      </c>
      <c r="EA43" s="64">
        <v>0</v>
      </c>
      <c r="EB43" s="62">
        <v>1</v>
      </c>
      <c r="EC43" s="63">
        <v>2</v>
      </c>
      <c r="ED43" s="63">
        <v>2</v>
      </c>
      <c r="EE43" s="63">
        <v>0</v>
      </c>
      <c r="EF43" s="64">
        <v>0</v>
      </c>
      <c r="EG43" s="62">
        <v>1</v>
      </c>
      <c r="EH43" s="63">
        <v>1</v>
      </c>
      <c r="EI43" s="63">
        <v>0</v>
      </c>
      <c r="EJ43" s="63">
        <v>0</v>
      </c>
      <c r="EK43" s="64">
        <v>0</v>
      </c>
      <c r="EL43" s="62">
        <v>1</v>
      </c>
      <c r="EM43" s="63">
        <v>0</v>
      </c>
      <c r="EN43" s="63">
        <v>0</v>
      </c>
      <c r="EO43" s="63">
        <v>0</v>
      </c>
      <c r="EP43" s="64">
        <v>0</v>
      </c>
      <c r="EQ43" s="62">
        <v>1</v>
      </c>
      <c r="ER43" s="63">
        <v>0</v>
      </c>
      <c r="ES43" s="63">
        <v>0</v>
      </c>
      <c r="ET43" s="63">
        <v>0</v>
      </c>
      <c r="EU43" s="64">
        <v>0</v>
      </c>
      <c r="EV43" s="62">
        <v>1</v>
      </c>
      <c r="EW43" s="63">
        <v>0</v>
      </c>
      <c r="EX43" s="63">
        <v>0</v>
      </c>
      <c r="EY43" s="63">
        <v>0</v>
      </c>
      <c r="EZ43" s="64">
        <v>0</v>
      </c>
      <c r="FA43" s="62">
        <v>1</v>
      </c>
      <c r="FB43" s="63">
        <v>0</v>
      </c>
      <c r="FC43" s="63">
        <v>0</v>
      </c>
      <c r="FD43" s="63">
        <v>0</v>
      </c>
      <c r="FE43" s="64">
        <v>0</v>
      </c>
      <c r="FF43" s="35">
        <f t="shared" si="4"/>
        <v>0</v>
      </c>
      <c r="FG43" s="48">
        <f t="shared" si="5"/>
        <v>30</v>
      </c>
      <c r="FH43" s="37">
        <f t="shared" si="6"/>
        <v>30</v>
      </c>
      <c r="FI43" s="37">
        <f t="shared" si="7"/>
        <v>37</v>
      </c>
      <c r="FJ43" s="37">
        <f t="shared" si="8"/>
        <v>22</v>
      </c>
      <c r="FK43" s="37">
        <f t="shared" si="9"/>
        <v>0</v>
      </c>
      <c r="FL43" s="37">
        <f t="shared" si="10"/>
        <v>45</v>
      </c>
      <c r="FM43" s="49"/>
      <c r="FN43" s="54"/>
      <c r="FO43" s="51"/>
    </row>
    <row r="44" spans="1:171" ht="15.75" thickBot="1" x14ac:dyDescent="0.3">
      <c r="A44" s="41" t="s">
        <v>13</v>
      </c>
      <c r="B44" s="78">
        <v>40</v>
      </c>
      <c r="C44" s="85" t="s">
        <v>64</v>
      </c>
      <c r="D44" s="81">
        <v>41312502</v>
      </c>
      <c r="E44" s="83">
        <v>43617</v>
      </c>
      <c r="F44" s="84" t="s">
        <v>15</v>
      </c>
      <c r="G44" s="62">
        <v>1</v>
      </c>
      <c r="H44" s="63">
        <v>2</v>
      </c>
      <c r="I44" s="63">
        <v>1</v>
      </c>
      <c r="J44" s="63">
        <v>0</v>
      </c>
      <c r="K44" s="64">
        <v>0</v>
      </c>
      <c r="L44" s="62">
        <v>1</v>
      </c>
      <c r="M44" s="63">
        <v>2</v>
      </c>
      <c r="N44" s="63">
        <v>1</v>
      </c>
      <c r="O44" s="63">
        <v>0</v>
      </c>
      <c r="P44" s="64">
        <v>0</v>
      </c>
      <c r="Q44" s="62">
        <v>1</v>
      </c>
      <c r="R44" s="63">
        <v>2</v>
      </c>
      <c r="S44" s="63">
        <v>1</v>
      </c>
      <c r="T44" s="63">
        <v>0</v>
      </c>
      <c r="U44" s="64">
        <v>0</v>
      </c>
      <c r="V44" s="62">
        <v>1</v>
      </c>
      <c r="W44" s="63">
        <v>2</v>
      </c>
      <c r="X44" s="63">
        <v>1</v>
      </c>
      <c r="Y44" s="63">
        <v>0</v>
      </c>
      <c r="Z44" s="64">
        <v>0</v>
      </c>
      <c r="AA44" s="62">
        <v>1</v>
      </c>
      <c r="AB44" s="63">
        <v>2</v>
      </c>
      <c r="AC44" s="63">
        <v>1</v>
      </c>
      <c r="AD44" s="63">
        <v>0</v>
      </c>
      <c r="AE44" s="64">
        <v>0</v>
      </c>
      <c r="AF44" s="62">
        <v>1</v>
      </c>
      <c r="AG44" s="63">
        <v>2</v>
      </c>
      <c r="AH44" s="63">
        <v>1</v>
      </c>
      <c r="AI44" s="63">
        <v>0</v>
      </c>
      <c r="AJ44" s="64">
        <v>0</v>
      </c>
      <c r="AK44" s="62">
        <v>1</v>
      </c>
      <c r="AL44" s="63">
        <v>0</v>
      </c>
      <c r="AM44" s="63">
        <v>0</v>
      </c>
      <c r="AN44" s="63">
        <v>0</v>
      </c>
      <c r="AO44" s="64">
        <v>0</v>
      </c>
      <c r="AP44" s="62">
        <v>1</v>
      </c>
      <c r="AQ44" s="63">
        <v>2</v>
      </c>
      <c r="AR44" s="63">
        <v>1</v>
      </c>
      <c r="AS44" s="63">
        <v>0</v>
      </c>
      <c r="AT44" s="64">
        <v>0</v>
      </c>
      <c r="AU44" s="62">
        <v>1</v>
      </c>
      <c r="AV44" s="63">
        <v>2</v>
      </c>
      <c r="AW44" s="63">
        <v>1</v>
      </c>
      <c r="AX44" s="63">
        <v>0</v>
      </c>
      <c r="AY44" s="64">
        <v>0</v>
      </c>
      <c r="AZ44" s="62">
        <v>1</v>
      </c>
      <c r="BA44" s="63">
        <v>2</v>
      </c>
      <c r="BB44" s="63">
        <v>1</v>
      </c>
      <c r="BC44" s="63">
        <v>0</v>
      </c>
      <c r="BD44" s="64">
        <v>0</v>
      </c>
      <c r="BE44" s="62">
        <v>1</v>
      </c>
      <c r="BF44" s="63">
        <v>2</v>
      </c>
      <c r="BG44" s="63">
        <v>1</v>
      </c>
      <c r="BH44" s="63">
        <v>0</v>
      </c>
      <c r="BI44" s="64">
        <v>0</v>
      </c>
      <c r="BJ44" s="62">
        <v>1</v>
      </c>
      <c r="BK44" s="63">
        <v>2</v>
      </c>
      <c r="BL44" s="63">
        <v>1</v>
      </c>
      <c r="BM44" s="63">
        <v>0</v>
      </c>
      <c r="BN44" s="64">
        <v>0</v>
      </c>
      <c r="BO44" s="62">
        <v>1</v>
      </c>
      <c r="BP44" s="63">
        <v>2</v>
      </c>
      <c r="BQ44" s="63">
        <v>1</v>
      </c>
      <c r="BR44" s="63">
        <v>0</v>
      </c>
      <c r="BS44" s="64">
        <v>0</v>
      </c>
      <c r="BT44" s="62">
        <v>1</v>
      </c>
      <c r="BU44" s="63">
        <v>0</v>
      </c>
      <c r="BV44" s="63">
        <v>0</v>
      </c>
      <c r="BW44" s="63">
        <v>0</v>
      </c>
      <c r="BX44" s="64">
        <v>0</v>
      </c>
      <c r="BY44" s="62">
        <v>1</v>
      </c>
      <c r="BZ44" s="63">
        <v>2</v>
      </c>
      <c r="CA44" s="63">
        <v>1</v>
      </c>
      <c r="CB44" s="63">
        <v>0</v>
      </c>
      <c r="CC44" s="64">
        <v>0</v>
      </c>
      <c r="CD44" s="62">
        <v>1</v>
      </c>
      <c r="CE44" s="63">
        <v>2</v>
      </c>
      <c r="CF44" s="63">
        <v>1</v>
      </c>
      <c r="CG44" s="63">
        <v>0</v>
      </c>
      <c r="CH44" s="64">
        <v>0</v>
      </c>
      <c r="CI44" s="62">
        <v>1</v>
      </c>
      <c r="CJ44" s="63">
        <v>0</v>
      </c>
      <c r="CK44" s="63">
        <v>0</v>
      </c>
      <c r="CL44" s="63">
        <v>0</v>
      </c>
      <c r="CM44" s="64">
        <v>0</v>
      </c>
      <c r="CN44" s="62">
        <v>1</v>
      </c>
      <c r="CO44" s="63">
        <v>2</v>
      </c>
      <c r="CP44" s="63">
        <v>1</v>
      </c>
      <c r="CQ44" s="63">
        <v>0</v>
      </c>
      <c r="CR44" s="64">
        <v>0</v>
      </c>
      <c r="CS44" s="62">
        <v>1</v>
      </c>
      <c r="CT44" s="63">
        <v>2</v>
      </c>
      <c r="CU44" s="63">
        <v>1</v>
      </c>
      <c r="CV44" s="63">
        <v>0</v>
      </c>
      <c r="CW44" s="64">
        <v>0</v>
      </c>
      <c r="CX44" s="62">
        <v>1</v>
      </c>
      <c r="CY44" s="63">
        <v>2</v>
      </c>
      <c r="CZ44" s="63">
        <v>1</v>
      </c>
      <c r="DA44" s="63">
        <v>0</v>
      </c>
      <c r="DB44" s="64">
        <v>0</v>
      </c>
      <c r="DC44" s="62">
        <v>1</v>
      </c>
      <c r="DD44" s="63">
        <v>0</v>
      </c>
      <c r="DE44" s="63">
        <v>0</v>
      </c>
      <c r="DF44" s="63">
        <v>0</v>
      </c>
      <c r="DG44" s="64">
        <v>0</v>
      </c>
      <c r="DH44" s="62">
        <v>1</v>
      </c>
      <c r="DI44" s="63">
        <v>2</v>
      </c>
      <c r="DJ44" s="63">
        <v>1</v>
      </c>
      <c r="DK44" s="63">
        <v>0</v>
      </c>
      <c r="DL44" s="64">
        <v>0</v>
      </c>
      <c r="DM44" s="62">
        <v>1</v>
      </c>
      <c r="DN44" s="63">
        <v>2</v>
      </c>
      <c r="DO44" s="63">
        <v>2</v>
      </c>
      <c r="DP44" s="63">
        <v>0</v>
      </c>
      <c r="DQ44" s="64">
        <v>0</v>
      </c>
      <c r="DR44" s="62">
        <v>1</v>
      </c>
      <c r="DS44" s="63">
        <v>2</v>
      </c>
      <c r="DT44" s="63">
        <v>2</v>
      </c>
      <c r="DU44" s="63">
        <v>0</v>
      </c>
      <c r="DV44" s="64">
        <v>0</v>
      </c>
      <c r="DW44" s="62">
        <v>1</v>
      </c>
      <c r="DX44" s="63">
        <v>2</v>
      </c>
      <c r="DY44" s="63">
        <v>2</v>
      </c>
      <c r="DZ44" s="63">
        <v>0</v>
      </c>
      <c r="EA44" s="64">
        <v>0</v>
      </c>
      <c r="EB44" s="62">
        <v>1</v>
      </c>
      <c r="EC44" s="63">
        <v>2</v>
      </c>
      <c r="ED44" s="63">
        <v>2</v>
      </c>
      <c r="EE44" s="63">
        <v>0</v>
      </c>
      <c r="EF44" s="64">
        <v>0</v>
      </c>
      <c r="EG44" s="62">
        <v>1</v>
      </c>
      <c r="EH44" s="63">
        <v>2</v>
      </c>
      <c r="EI44" s="63">
        <v>0</v>
      </c>
      <c r="EJ44" s="63">
        <v>0</v>
      </c>
      <c r="EK44" s="64">
        <v>0</v>
      </c>
      <c r="EL44" s="62">
        <v>1</v>
      </c>
      <c r="EM44" s="63">
        <v>0</v>
      </c>
      <c r="EN44" s="63">
        <v>0</v>
      </c>
      <c r="EO44" s="63">
        <v>0</v>
      </c>
      <c r="EP44" s="64">
        <v>0</v>
      </c>
      <c r="EQ44" s="62">
        <v>1</v>
      </c>
      <c r="ER44" s="63">
        <v>0</v>
      </c>
      <c r="ES44" s="63">
        <v>0</v>
      </c>
      <c r="ET44" s="63">
        <v>0</v>
      </c>
      <c r="EU44" s="64">
        <v>0</v>
      </c>
      <c r="EV44" s="62">
        <v>1</v>
      </c>
      <c r="EW44" s="63">
        <v>0</v>
      </c>
      <c r="EX44" s="63">
        <v>0</v>
      </c>
      <c r="EY44" s="63">
        <v>0</v>
      </c>
      <c r="EZ44" s="64">
        <v>0</v>
      </c>
      <c r="FA44" s="62">
        <v>1</v>
      </c>
      <c r="FB44" s="63">
        <v>0</v>
      </c>
      <c r="FC44" s="63">
        <v>0</v>
      </c>
      <c r="FD44" s="63">
        <v>0</v>
      </c>
      <c r="FE44" s="64">
        <v>0</v>
      </c>
      <c r="FF44" s="35">
        <f t="shared" si="4"/>
        <v>0</v>
      </c>
      <c r="FG44" s="48">
        <f t="shared" si="5"/>
        <v>30</v>
      </c>
      <c r="FH44" s="37">
        <f t="shared" si="6"/>
        <v>30</v>
      </c>
      <c r="FI44" s="37">
        <f t="shared" si="7"/>
        <v>46</v>
      </c>
      <c r="FJ44" s="37">
        <f t="shared" si="8"/>
        <v>26</v>
      </c>
      <c r="FK44" s="37">
        <f t="shared" si="9"/>
        <v>0</v>
      </c>
      <c r="FL44" s="37">
        <f t="shared" si="10"/>
        <v>0</v>
      </c>
      <c r="FM44" s="49"/>
      <c r="FN44" s="54"/>
      <c r="FO44" s="51"/>
    </row>
    <row r="45" spans="1:171" ht="15.75" thickBot="1" x14ac:dyDescent="0.3">
      <c r="A45" s="41" t="s">
        <v>13</v>
      </c>
      <c r="B45" s="42">
        <v>41</v>
      </c>
      <c r="C45" s="85" t="s">
        <v>65</v>
      </c>
      <c r="D45" s="81">
        <v>43976251</v>
      </c>
      <c r="E45" s="83">
        <v>43617</v>
      </c>
      <c r="F45" s="84" t="s">
        <v>22</v>
      </c>
      <c r="G45" s="62">
        <v>1</v>
      </c>
      <c r="H45" s="63">
        <v>0</v>
      </c>
      <c r="I45" s="63">
        <v>0</v>
      </c>
      <c r="J45" s="63">
        <v>0</v>
      </c>
      <c r="K45" s="64">
        <v>0</v>
      </c>
      <c r="L45" s="62">
        <v>1</v>
      </c>
      <c r="M45" s="63">
        <v>0</v>
      </c>
      <c r="N45" s="63">
        <v>0</v>
      </c>
      <c r="O45" s="63">
        <v>0</v>
      </c>
      <c r="P45" s="64">
        <v>0</v>
      </c>
      <c r="Q45" s="62">
        <v>1</v>
      </c>
      <c r="R45" s="63">
        <v>0</v>
      </c>
      <c r="S45" s="63">
        <v>0</v>
      </c>
      <c r="T45" s="63">
        <v>0</v>
      </c>
      <c r="U45" s="64">
        <v>0</v>
      </c>
      <c r="V45" s="62">
        <v>1</v>
      </c>
      <c r="W45" s="63">
        <v>0</v>
      </c>
      <c r="X45" s="63">
        <v>0</v>
      </c>
      <c r="Y45" s="63">
        <v>0</v>
      </c>
      <c r="Z45" s="64">
        <v>0</v>
      </c>
      <c r="AA45" s="62">
        <v>1</v>
      </c>
      <c r="AB45" s="63">
        <v>0</v>
      </c>
      <c r="AC45" s="63">
        <v>0</v>
      </c>
      <c r="AD45" s="63">
        <v>0</v>
      </c>
      <c r="AE45" s="64">
        <v>0</v>
      </c>
      <c r="AF45" s="62">
        <v>1</v>
      </c>
      <c r="AG45" s="63">
        <v>0</v>
      </c>
      <c r="AH45" s="63">
        <v>0</v>
      </c>
      <c r="AI45" s="63">
        <v>0</v>
      </c>
      <c r="AJ45" s="64">
        <v>0</v>
      </c>
      <c r="AK45" s="62">
        <v>1</v>
      </c>
      <c r="AL45" s="63">
        <v>0</v>
      </c>
      <c r="AM45" s="63">
        <v>0</v>
      </c>
      <c r="AN45" s="63">
        <v>0</v>
      </c>
      <c r="AO45" s="64">
        <v>0</v>
      </c>
      <c r="AP45" s="62">
        <v>1</v>
      </c>
      <c r="AQ45" s="63">
        <v>0</v>
      </c>
      <c r="AR45" s="63">
        <v>0</v>
      </c>
      <c r="AS45" s="63">
        <v>0</v>
      </c>
      <c r="AT45" s="64">
        <v>0</v>
      </c>
      <c r="AU45" s="62">
        <v>1</v>
      </c>
      <c r="AV45" s="63">
        <v>0</v>
      </c>
      <c r="AW45" s="63">
        <v>0</v>
      </c>
      <c r="AX45" s="63">
        <v>0</v>
      </c>
      <c r="AY45" s="64">
        <v>0</v>
      </c>
      <c r="AZ45" s="62">
        <v>1</v>
      </c>
      <c r="BA45" s="63">
        <v>0</v>
      </c>
      <c r="BB45" s="63">
        <v>0</v>
      </c>
      <c r="BC45" s="63">
        <v>0</v>
      </c>
      <c r="BD45" s="64">
        <v>0</v>
      </c>
      <c r="BE45" s="62">
        <v>1</v>
      </c>
      <c r="BF45" s="63">
        <v>0</v>
      </c>
      <c r="BG45" s="63">
        <v>0</v>
      </c>
      <c r="BH45" s="63">
        <v>0</v>
      </c>
      <c r="BI45" s="64">
        <v>0</v>
      </c>
      <c r="BJ45" s="62">
        <v>1</v>
      </c>
      <c r="BK45" s="63">
        <v>0</v>
      </c>
      <c r="BL45" s="63">
        <v>0</v>
      </c>
      <c r="BM45" s="63">
        <v>0</v>
      </c>
      <c r="BN45" s="64">
        <v>0</v>
      </c>
      <c r="BO45" s="62">
        <v>1</v>
      </c>
      <c r="BP45" s="63">
        <v>0</v>
      </c>
      <c r="BQ45" s="63">
        <v>0</v>
      </c>
      <c r="BR45" s="63">
        <v>0</v>
      </c>
      <c r="BS45" s="64">
        <v>0</v>
      </c>
      <c r="BT45" s="62">
        <v>1</v>
      </c>
      <c r="BU45" s="63">
        <v>0</v>
      </c>
      <c r="BV45" s="63">
        <v>0</v>
      </c>
      <c r="BW45" s="63">
        <v>0</v>
      </c>
      <c r="BX45" s="64">
        <v>0</v>
      </c>
      <c r="BY45" s="62">
        <v>1</v>
      </c>
      <c r="BZ45" s="63">
        <v>0</v>
      </c>
      <c r="CA45" s="63">
        <v>0</v>
      </c>
      <c r="CB45" s="63">
        <v>0</v>
      </c>
      <c r="CC45" s="64">
        <v>0</v>
      </c>
      <c r="CD45" s="62">
        <v>1</v>
      </c>
      <c r="CE45" s="63">
        <v>0</v>
      </c>
      <c r="CF45" s="63">
        <v>0</v>
      </c>
      <c r="CG45" s="63">
        <v>0</v>
      </c>
      <c r="CH45" s="64">
        <v>0</v>
      </c>
      <c r="CI45" s="62">
        <v>1</v>
      </c>
      <c r="CJ45" s="63">
        <v>0</v>
      </c>
      <c r="CK45" s="63">
        <v>0</v>
      </c>
      <c r="CL45" s="63">
        <v>0</v>
      </c>
      <c r="CM45" s="64">
        <v>0</v>
      </c>
      <c r="CN45" s="62">
        <v>1</v>
      </c>
      <c r="CO45" s="63">
        <v>0</v>
      </c>
      <c r="CP45" s="63">
        <v>0</v>
      </c>
      <c r="CQ45" s="63">
        <v>0</v>
      </c>
      <c r="CR45" s="64">
        <v>0</v>
      </c>
      <c r="CS45" s="62">
        <v>1</v>
      </c>
      <c r="CT45" s="63">
        <v>0</v>
      </c>
      <c r="CU45" s="63">
        <v>0</v>
      </c>
      <c r="CV45" s="63">
        <v>0</v>
      </c>
      <c r="CW45" s="64">
        <v>0</v>
      </c>
      <c r="CX45" s="62">
        <v>1</v>
      </c>
      <c r="CY45" s="63">
        <v>0</v>
      </c>
      <c r="CZ45" s="63">
        <v>0</v>
      </c>
      <c r="DA45" s="63">
        <v>0</v>
      </c>
      <c r="DB45" s="64">
        <v>0</v>
      </c>
      <c r="DC45" s="62">
        <v>1</v>
      </c>
      <c r="DD45" s="63">
        <v>0</v>
      </c>
      <c r="DE45" s="63">
        <v>0</v>
      </c>
      <c r="DF45" s="63">
        <v>0</v>
      </c>
      <c r="DG45" s="64">
        <v>0</v>
      </c>
      <c r="DH45" s="62">
        <v>1</v>
      </c>
      <c r="DI45" s="63">
        <v>0</v>
      </c>
      <c r="DJ45" s="63">
        <v>0</v>
      </c>
      <c r="DK45" s="63">
        <v>0</v>
      </c>
      <c r="DL45" s="64">
        <v>0</v>
      </c>
      <c r="DM45" s="62">
        <v>1</v>
      </c>
      <c r="DN45" s="63">
        <v>0</v>
      </c>
      <c r="DO45" s="63">
        <v>0</v>
      </c>
      <c r="DP45" s="63">
        <v>0</v>
      </c>
      <c r="DQ45" s="64">
        <v>0</v>
      </c>
      <c r="DR45" s="62">
        <v>1</v>
      </c>
      <c r="DS45" s="63">
        <v>0</v>
      </c>
      <c r="DT45" s="63">
        <v>0</v>
      </c>
      <c r="DU45" s="63">
        <v>0</v>
      </c>
      <c r="DV45" s="64">
        <v>0</v>
      </c>
      <c r="DW45" s="62">
        <v>1</v>
      </c>
      <c r="DX45" s="63">
        <v>0</v>
      </c>
      <c r="DY45" s="63">
        <v>0</v>
      </c>
      <c r="DZ45" s="63">
        <v>0</v>
      </c>
      <c r="EA45" s="64">
        <v>0</v>
      </c>
      <c r="EB45" s="62">
        <v>1</v>
      </c>
      <c r="EC45" s="63">
        <v>0</v>
      </c>
      <c r="ED45" s="63">
        <v>0</v>
      </c>
      <c r="EE45" s="63">
        <v>0</v>
      </c>
      <c r="EF45" s="64">
        <v>0</v>
      </c>
      <c r="EG45" s="62">
        <v>1</v>
      </c>
      <c r="EH45" s="63">
        <v>0</v>
      </c>
      <c r="EI45" s="63">
        <v>0</v>
      </c>
      <c r="EJ45" s="63">
        <v>0</v>
      </c>
      <c r="EK45" s="64">
        <v>0</v>
      </c>
      <c r="EL45" s="62">
        <v>1</v>
      </c>
      <c r="EM45" s="63">
        <v>0</v>
      </c>
      <c r="EN45" s="63">
        <v>0</v>
      </c>
      <c r="EO45" s="63">
        <v>0</v>
      </c>
      <c r="EP45" s="64">
        <v>0</v>
      </c>
      <c r="EQ45" s="62">
        <v>1</v>
      </c>
      <c r="ER45" s="63">
        <v>0</v>
      </c>
      <c r="ES45" s="63">
        <v>0</v>
      </c>
      <c r="ET45" s="63">
        <v>0</v>
      </c>
      <c r="EU45" s="64">
        <v>0</v>
      </c>
      <c r="EV45" s="62">
        <v>1</v>
      </c>
      <c r="EW45" s="63">
        <v>0</v>
      </c>
      <c r="EX45" s="63">
        <v>0</v>
      </c>
      <c r="EY45" s="63">
        <v>0</v>
      </c>
      <c r="EZ45" s="64">
        <v>0</v>
      </c>
      <c r="FA45" s="62">
        <v>1</v>
      </c>
      <c r="FB45" s="63">
        <v>0</v>
      </c>
      <c r="FC45" s="63">
        <v>0</v>
      </c>
      <c r="FD45" s="63">
        <v>0</v>
      </c>
      <c r="FE45" s="64">
        <v>0</v>
      </c>
      <c r="FF45" s="35">
        <f t="shared" si="4"/>
        <v>0</v>
      </c>
      <c r="FG45" s="48">
        <f t="shared" si="5"/>
        <v>30</v>
      </c>
      <c r="FH45" s="37">
        <f t="shared" si="6"/>
        <v>30</v>
      </c>
      <c r="FI45" s="37">
        <f t="shared" si="7"/>
        <v>0</v>
      </c>
      <c r="FJ45" s="37">
        <f t="shared" si="8"/>
        <v>0</v>
      </c>
      <c r="FK45" s="37">
        <f t="shared" si="9"/>
        <v>0</v>
      </c>
      <c r="FL45" s="37">
        <f t="shared" si="10"/>
        <v>0</v>
      </c>
      <c r="FM45" s="49"/>
      <c r="FN45" s="54"/>
      <c r="FO45" s="51"/>
    </row>
    <row r="46" spans="1:171" ht="15.75" thickBot="1" x14ac:dyDescent="0.3">
      <c r="A46" s="41" t="s">
        <v>28</v>
      </c>
      <c r="B46" s="42">
        <v>42</v>
      </c>
      <c r="C46" s="85" t="s">
        <v>66</v>
      </c>
      <c r="D46" s="81">
        <v>73220448</v>
      </c>
      <c r="E46" s="83">
        <v>43617</v>
      </c>
      <c r="F46" s="84" t="s">
        <v>15</v>
      </c>
      <c r="G46" s="62">
        <v>1</v>
      </c>
      <c r="H46" s="63">
        <v>0</v>
      </c>
      <c r="I46" s="63">
        <v>0</v>
      </c>
      <c r="J46" s="63">
        <v>0</v>
      </c>
      <c r="K46" s="64">
        <v>0</v>
      </c>
      <c r="L46" s="62">
        <v>1</v>
      </c>
      <c r="M46" s="63">
        <v>0</v>
      </c>
      <c r="N46" s="63">
        <v>0</v>
      </c>
      <c r="O46" s="63">
        <v>0</v>
      </c>
      <c r="P46" s="64">
        <v>0</v>
      </c>
      <c r="Q46" s="62">
        <v>1</v>
      </c>
      <c r="R46" s="63">
        <v>0</v>
      </c>
      <c r="S46" s="63">
        <v>0</v>
      </c>
      <c r="T46" s="63">
        <v>0</v>
      </c>
      <c r="U46" s="64">
        <v>0</v>
      </c>
      <c r="V46" s="62">
        <v>1</v>
      </c>
      <c r="W46" s="63">
        <v>0</v>
      </c>
      <c r="X46" s="63">
        <v>0</v>
      </c>
      <c r="Y46" s="63">
        <v>0</v>
      </c>
      <c r="Z46" s="64">
        <v>0</v>
      </c>
      <c r="AA46" s="62">
        <v>1</v>
      </c>
      <c r="AB46" s="63">
        <v>0</v>
      </c>
      <c r="AC46" s="63">
        <v>0</v>
      </c>
      <c r="AD46" s="63">
        <v>0</v>
      </c>
      <c r="AE46" s="64">
        <v>0</v>
      </c>
      <c r="AF46" s="62">
        <v>1</v>
      </c>
      <c r="AG46" s="63">
        <v>0</v>
      </c>
      <c r="AH46" s="63">
        <v>0</v>
      </c>
      <c r="AI46" s="63">
        <v>0</v>
      </c>
      <c r="AJ46" s="64">
        <v>0</v>
      </c>
      <c r="AK46" s="62">
        <v>1</v>
      </c>
      <c r="AL46" s="63">
        <v>0</v>
      </c>
      <c r="AM46" s="63">
        <v>0</v>
      </c>
      <c r="AN46" s="63">
        <v>0</v>
      </c>
      <c r="AO46" s="64">
        <v>0</v>
      </c>
      <c r="AP46" s="62">
        <v>1</v>
      </c>
      <c r="AQ46" s="63">
        <v>0</v>
      </c>
      <c r="AR46" s="63">
        <v>0</v>
      </c>
      <c r="AS46" s="63">
        <v>0</v>
      </c>
      <c r="AT46" s="64">
        <v>0</v>
      </c>
      <c r="AU46" s="62">
        <v>1</v>
      </c>
      <c r="AV46" s="63">
        <v>0</v>
      </c>
      <c r="AW46" s="63">
        <v>0</v>
      </c>
      <c r="AX46" s="63">
        <v>0</v>
      </c>
      <c r="AY46" s="64">
        <v>0</v>
      </c>
      <c r="AZ46" s="62">
        <v>1</v>
      </c>
      <c r="BA46" s="63">
        <v>0</v>
      </c>
      <c r="BB46" s="63">
        <v>0</v>
      </c>
      <c r="BC46" s="63">
        <v>0</v>
      </c>
      <c r="BD46" s="64">
        <v>0</v>
      </c>
      <c r="BE46" s="62">
        <v>1</v>
      </c>
      <c r="BF46" s="63">
        <v>0</v>
      </c>
      <c r="BG46" s="63">
        <v>0</v>
      </c>
      <c r="BH46" s="63">
        <v>0</v>
      </c>
      <c r="BI46" s="64">
        <v>0</v>
      </c>
      <c r="BJ46" s="62">
        <v>1</v>
      </c>
      <c r="BK46" s="63">
        <v>0</v>
      </c>
      <c r="BL46" s="63">
        <v>0</v>
      </c>
      <c r="BM46" s="63">
        <v>0</v>
      </c>
      <c r="BN46" s="64">
        <v>0</v>
      </c>
      <c r="BO46" s="62">
        <v>1</v>
      </c>
      <c r="BP46" s="63">
        <v>0</v>
      </c>
      <c r="BQ46" s="63">
        <v>0</v>
      </c>
      <c r="BR46" s="63">
        <v>0</v>
      </c>
      <c r="BS46" s="64">
        <v>0</v>
      </c>
      <c r="BT46" s="62">
        <v>1</v>
      </c>
      <c r="BU46" s="63">
        <v>0</v>
      </c>
      <c r="BV46" s="63">
        <v>0</v>
      </c>
      <c r="BW46" s="63">
        <v>0</v>
      </c>
      <c r="BX46" s="64">
        <v>0</v>
      </c>
      <c r="BY46" s="62">
        <v>1</v>
      </c>
      <c r="BZ46" s="63">
        <v>0</v>
      </c>
      <c r="CA46" s="63">
        <v>0</v>
      </c>
      <c r="CB46" s="63">
        <v>0</v>
      </c>
      <c r="CC46" s="64">
        <v>0</v>
      </c>
      <c r="CD46" s="62">
        <v>1</v>
      </c>
      <c r="CE46" s="63">
        <v>0</v>
      </c>
      <c r="CF46" s="63">
        <v>0</v>
      </c>
      <c r="CG46" s="63">
        <v>0</v>
      </c>
      <c r="CH46" s="64">
        <v>0</v>
      </c>
      <c r="CI46" s="62">
        <v>1</v>
      </c>
      <c r="CJ46" s="63">
        <v>0</v>
      </c>
      <c r="CK46" s="63">
        <v>0</v>
      </c>
      <c r="CL46" s="63">
        <v>0</v>
      </c>
      <c r="CM46" s="64">
        <v>0</v>
      </c>
      <c r="CN46" s="62">
        <v>1</v>
      </c>
      <c r="CO46" s="63">
        <v>0</v>
      </c>
      <c r="CP46" s="63">
        <v>0</v>
      </c>
      <c r="CQ46" s="63">
        <v>0</v>
      </c>
      <c r="CR46" s="64">
        <v>0</v>
      </c>
      <c r="CS46" s="62">
        <v>1</v>
      </c>
      <c r="CT46" s="63">
        <v>0</v>
      </c>
      <c r="CU46" s="63">
        <v>0</v>
      </c>
      <c r="CV46" s="63">
        <v>0</v>
      </c>
      <c r="CW46" s="64">
        <v>0</v>
      </c>
      <c r="CX46" s="62">
        <v>1</v>
      </c>
      <c r="CY46" s="63">
        <v>0</v>
      </c>
      <c r="CZ46" s="63">
        <v>0</v>
      </c>
      <c r="DA46" s="63">
        <v>0</v>
      </c>
      <c r="DB46" s="64">
        <v>0</v>
      </c>
      <c r="DC46" s="62">
        <v>1</v>
      </c>
      <c r="DD46" s="63">
        <v>0</v>
      </c>
      <c r="DE46" s="63">
        <v>0</v>
      </c>
      <c r="DF46" s="63">
        <v>0</v>
      </c>
      <c r="DG46" s="64">
        <v>0</v>
      </c>
      <c r="DH46" s="62">
        <v>1</v>
      </c>
      <c r="DI46" s="63">
        <v>0</v>
      </c>
      <c r="DJ46" s="63">
        <v>0</v>
      </c>
      <c r="DK46" s="63">
        <v>0</v>
      </c>
      <c r="DL46" s="64">
        <v>0</v>
      </c>
      <c r="DM46" s="62">
        <v>1</v>
      </c>
      <c r="DN46" s="63">
        <v>0</v>
      </c>
      <c r="DO46" s="63">
        <v>0</v>
      </c>
      <c r="DP46" s="63">
        <v>0</v>
      </c>
      <c r="DQ46" s="64">
        <v>0</v>
      </c>
      <c r="DR46" s="62">
        <v>1</v>
      </c>
      <c r="DS46" s="63">
        <v>0</v>
      </c>
      <c r="DT46" s="63">
        <v>0</v>
      </c>
      <c r="DU46" s="63">
        <v>0</v>
      </c>
      <c r="DV46" s="64">
        <v>0</v>
      </c>
      <c r="DW46" s="62">
        <v>1</v>
      </c>
      <c r="DX46" s="63">
        <v>0</v>
      </c>
      <c r="DY46" s="63">
        <v>0</v>
      </c>
      <c r="DZ46" s="63">
        <v>0</v>
      </c>
      <c r="EA46" s="64">
        <v>0</v>
      </c>
      <c r="EB46" s="62">
        <v>1</v>
      </c>
      <c r="EC46" s="63">
        <v>0</v>
      </c>
      <c r="ED46" s="63">
        <v>0</v>
      </c>
      <c r="EE46" s="63">
        <v>0</v>
      </c>
      <c r="EF46" s="64">
        <v>0</v>
      </c>
      <c r="EG46" s="62">
        <v>1</v>
      </c>
      <c r="EH46" s="63">
        <v>0</v>
      </c>
      <c r="EI46" s="63">
        <v>0</v>
      </c>
      <c r="EJ46" s="63">
        <v>0</v>
      </c>
      <c r="EK46" s="64">
        <v>0</v>
      </c>
      <c r="EL46" s="62">
        <v>1</v>
      </c>
      <c r="EM46" s="63">
        <v>0</v>
      </c>
      <c r="EN46" s="63">
        <v>0</v>
      </c>
      <c r="EO46" s="63">
        <v>0</v>
      </c>
      <c r="EP46" s="64">
        <v>0</v>
      </c>
      <c r="EQ46" s="62">
        <v>1</v>
      </c>
      <c r="ER46" s="63">
        <v>0</v>
      </c>
      <c r="ES46" s="63">
        <v>0</v>
      </c>
      <c r="ET46" s="63">
        <v>0</v>
      </c>
      <c r="EU46" s="64">
        <v>0</v>
      </c>
      <c r="EV46" s="62">
        <v>1</v>
      </c>
      <c r="EW46" s="63">
        <v>0</v>
      </c>
      <c r="EX46" s="63">
        <v>0</v>
      </c>
      <c r="EY46" s="63">
        <v>0</v>
      </c>
      <c r="EZ46" s="64">
        <v>0</v>
      </c>
      <c r="FA46" s="62">
        <v>1</v>
      </c>
      <c r="FB46" s="63">
        <v>0</v>
      </c>
      <c r="FC46" s="63">
        <v>0</v>
      </c>
      <c r="FD46" s="63">
        <v>0</v>
      </c>
      <c r="FE46" s="64">
        <v>0</v>
      </c>
      <c r="FF46" s="35">
        <f t="shared" si="4"/>
        <v>0</v>
      </c>
      <c r="FG46" s="48">
        <f t="shared" si="5"/>
        <v>30</v>
      </c>
      <c r="FH46" s="37">
        <f t="shared" si="6"/>
        <v>30</v>
      </c>
      <c r="FI46" s="37">
        <f t="shared" si="7"/>
        <v>0</v>
      </c>
      <c r="FJ46" s="37">
        <f t="shared" si="8"/>
        <v>0</v>
      </c>
      <c r="FK46" s="37">
        <f t="shared" si="9"/>
        <v>0</v>
      </c>
      <c r="FL46" s="37">
        <f t="shared" si="10"/>
        <v>0</v>
      </c>
      <c r="FM46" s="49"/>
      <c r="FN46" s="54"/>
      <c r="FO46" s="51"/>
    </row>
    <row r="47" spans="1:171" ht="15.75" thickBot="1" x14ac:dyDescent="0.3">
      <c r="A47" s="88" t="s">
        <v>32</v>
      </c>
      <c r="B47" s="113">
        <v>43</v>
      </c>
      <c r="C47" s="85" t="s">
        <v>67</v>
      </c>
      <c r="D47" s="81">
        <v>41696368</v>
      </c>
      <c r="E47" s="83">
        <v>43617</v>
      </c>
      <c r="F47" s="84" t="s">
        <v>15</v>
      </c>
      <c r="G47" s="62">
        <v>1</v>
      </c>
      <c r="H47" s="63">
        <v>2</v>
      </c>
      <c r="I47" s="63">
        <v>2</v>
      </c>
      <c r="J47" s="63">
        <v>0</v>
      </c>
      <c r="K47" s="64">
        <v>8</v>
      </c>
      <c r="L47" s="62">
        <v>1</v>
      </c>
      <c r="M47" s="63">
        <v>2</v>
      </c>
      <c r="N47" s="63">
        <v>2</v>
      </c>
      <c r="O47" s="63">
        <v>0</v>
      </c>
      <c r="P47" s="64">
        <v>8</v>
      </c>
      <c r="Q47" s="62">
        <v>1</v>
      </c>
      <c r="R47" s="63">
        <v>1</v>
      </c>
      <c r="S47" s="63">
        <v>1</v>
      </c>
      <c r="T47" s="63">
        <v>0</v>
      </c>
      <c r="U47" s="64">
        <v>8</v>
      </c>
      <c r="V47" s="62">
        <v>1</v>
      </c>
      <c r="W47" s="63">
        <v>2</v>
      </c>
      <c r="X47" s="63">
        <v>2</v>
      </c>
      <c r="Y47" s="63">
        <v>0</v>
      </c>
      <c r="Z47" s="64">
        <v>8</v>
      </c>
      <c r="AA47" s="62">
        <v>1</v>
      </c>
      <c r="AB47" s="63">
        <v>0</v>
      </c>
      <c r="AC47" s="63">
        <v>0</v>
      </c>
      <c r="AD47" s="63">
        <v>0</v>
      </c>
      <c r="AE47" s="64">
        <v>0</v>
      </c>
      <c r="AF47" s="62">
        <v>1</v>
      </c>
      <c r="AG47" s="63">
        <v>0</v>
      </c>
      <c r="AH47" s="63">
        <v>0</v>
      </c>
      <c r="AI47" s="63">
        <v>0</v>
      </c>
      <c r="AJ47" s="64">
        <v>0</v>
      </c>
      <c r="AK47" s="62">
        <v>1</v>
      </c>
      <c r="AL47" s="63">
        <v>0</v>
      </c>
      <c r="AM47" s="63">
        <v>0</v>
      </c>
      <c r="AN47" s="63">
        <v>0</v>
      </c>
      <c r="AO47" s="64">
        <v>0</v>
      </c>
      <c r="AP47" s="62">
        <v>1</v>
      </c>
      <c r="AQ47" s="63">
        <v>2</v>
      </c>
      <c r="AR47" s="63">
        <v>2</v>
      </c>
      <c r="AS47" s="63">
        <v>0</v>
      </c>
      <c r="AT47" s="64">
        <v>8</v>
      </c>
      <c r="AU47" s="62">
        <v>1</v>
      </c>
      <c r="AV47" s="63">
        <v>2</v>
      </c>
      <c r="AW47" s="63">
        <v>2</v>
      </c>
      <c r="AX47" s="63">
        <v>0</v>
      </c>
      <c r="AY47" s="64">
        <v>8</v>
      </c>
      <c r="AZ47" s="62">
        <v>1</v>
      </c>
      <c r="BA47" s="63">
        <v>2</v>
      </c>
      <c r="BB47" s="63">
        <v>2</v>
      </c>
      <c r="BC47" s="63">
        <v>0</v>
      </c>
      <c r="BD47" s="64">
        <v>8</v>
      </c>
      <c r="BE47" s="62">
        <v>1</v>
      </c>
      <c r="BF47" s="63">
        <v>2</v>
      </c>
      <c r="BG47" s="63">
        <v>2</v>
      </c>
      <c r="BH47" s="63">
        <v>0</v>
      </c>
      <c r="BI47" s="64">
        <v>8</v>
      </c>
      <c r="BJ47" s="62">
        <v>1</v>
      </c>
      <c r="BK47" s="63">
        <v>0</v>
      </c>
      <c r="BL47" s="63">
        <v>0</v>
      </c>
      <c r="BM47" s="63">
        <v>0</v>
      </c>
      <c r="BN47" s="64">
        <v>0</v>
      </c>
      <c r="BO47" s="62">
        <v>1</v>
      </c>
      <c r="BP47" s="63">
        <v>0</v>
      </c>
      <c r="BQ47" s="63">
        <v>0</v>
      </c>
      <c r="BR47" s="63">
        <v>0</v>
      </c>
      <c r="BS47" s="64">
        <v>0</v>
      </c>
      <c r="BT47" s="62">
        <v>1</v>
      </c>
      <c r="BU47" s="63">
        <v>0</v>
      </c>
      <c r="BV47" s="63">
        <v>0</v>
      </c>
      <c r="BW47" s="63">
        <v>0</v>
      </c>
      <c r="BX47" s="64">
        <v>0</v>
      </c>
      <c r="BY47" s="62">
        <v>1</v>
      </c>
      <c r="BZ47" s="63">
        <v>1</v>
      </c>
      <c r="CA47" s="63">
        <v>0</v>
      </c>
      <c r="CB47" s="63">
        <v>0</v>
      </c>
      <c r="CC47" s="64">
        <v>0</v>
      </c>
      <c r="CD47" s="62">
        <v>1</v>
      </c>
      <c r="CE47" s="63">
        <v>1</v>
      </c>
      <c r="CF47" s="63">
        <v>0</v>
      </c>
      <c r="CG47" s="63">
        <v>0</v>
      </c>
      <c r="CH47" s="64">
        <v>0</v>
      </c>
      <c r="CI47" s="62">
        <v>1</v>
      </c>
      <c r="CJ47" s="63">
        <v>1</v>
      </c>
      <c r="CK47" s="63">
        <v>0</v>
      </c>
      <c r="CL47" s="63">
        <v>0</v>
      </c>
      <c r="CM47" s="64">
        <v>0</v>
      </c>
      <c r="CN47" s="62">
        <v>1</v>
      </c>
      <c r="CO47" s="63">
        <v>1</v>
      </c>
      <c r="CP47" s="63">
        <v>0</v>
      </c>
      <c r="CQ47" s="63">
        <v>0</v>
      </c>
      <c r="CR47" s="64">
        <v>0</v>
      </c>
      <c r="CS47" s="62">
        <v>1</v>
      </c>
      <c r="CT47" s="63">
        <v>0</v>
      </c>
      <c r="CU47" s="63">
        <v>0</v>
      </c>
      <c r="CV47" s="63">
        <v>0</v>
      </c>
      <c r="CW47" s="64">
        <v>0</v>
      </c>
      <c r="CX47" s="62">
        <v>1</v>
      </c>
      <c r="CY47" s="63">
        <v>0</v>
      </c>
      <c r="CZ47" s="63">
        <v>0</v>
      </c>
      <c r="DA47" s="63">
        <v>0</v>
      </c>
      <c r="DB47" s="64">
        <v>0</v>
      </c>
      <c r="DC47" s="62">
        <v>1</v>
      </c>
      <c r="DD47" s="63">
        <v>0</v>
      </c>
      <c r="DE47" s="63">
        <v>0</v>
      </c>
      <c r="DF47" s="63">
        <v>0</v>
      </c>
      <c r="DG47" s="64">
        <v>0</v>
      </c>
      <c r="DH47" s="62">
        <v>1</v>
      </c>
      <c r="DI47" s="63">
        <v>1</v>
      </c>
      <c r="DJ47" s="63">
        <v>0</v>
      </c>
      <c r="DK47" s="63">
        <v>0</v>
      </c>
      <c r="DL47" s="64">
        <v>0</v>
      </c>
      <c r="DM47" s="62">
        <v>1</v>
      </c>
      <c r="DN47" s="63">
        <v>1</v>
      </c>
      <c r="DO47" s="63">
        <v>0</v>
      </c>
      <c r="DP47" s="63">
        <v>0</v>
      </c>
      <c r="DQ47" s="64">
        <v>0</v>
      </c>
      <c r="DR47" s="62">
        <v>1</v>
      </c>
      <c r="DS47" s="63">
        <v>1</v>
      </c>
      <c r="DT47" s="63">
        <v>0</v>
      </c>
      <c r="DU47" s="63">
        <v>0</v>
      </c>
      <c r="DV47" s="64">
        <v>0</v>
      </c>
      <c r="DW47" s="62">
        <v>1</v>
      </c>
      <c r="DX47" s="63">
        <v>1</v>
      </c>
      <c r="DY47" s="63">
        <v>0</v>
      </c>
      <c r="DZ47" s="63">
        <v>0</v>
      </c>
      <c r="EA47" s="64">
        <v>0</v>
      </c>
      <c r="EB47" s="62">
        <v>1</v>
      </c>
      <c r="EC47" s="63">
        <v>0</v>
      </c>
      <c r="ED47" s="63">
        <v>0</v>
      </c>
      <c r="EE47" s="63">
        <v>0</v>
      </c>
      <c r="EF47" s="64">
        <v>0</v>
      </c>
      <c r="EG47" s="62">
        <v>1</v>
      </c>
      <c r="EH47" s="63">
        <v>0</v>
      </c>
      <c r="EI47" s="63">
        <v>0</v>
      </c>
      <c r="EJ47" s="63">
        <v>0</v>
      </c>
      <c r="EK47" s="64">
        <v>0</v>
      </c>
      <c r="EL47" s="62">
        <v>1</v>
      </c>
      <c r="EM47" s="63">
        <v>0</v>
      </c>
      <c r="EN47" s="63">
        <v>0</v>
      </c>
      <c r="EO47" s="63">
        <v>0</v>
      </c>
      <c r="EP47" s="64">
        <v>0</v>
      </c>
      <c r="EQ47" s="62">
        <v>1</v>
      </c>
      <c r="ER47" s="63">
        <v>2</v>
      </c>
      <c r="ES47" s="63">
        <v>2</v>
      </c>
      <c r="ET47" s="63">
        <v>0</v>
      </c>
      <c r="EU47" s="64">
        <v>8</v>
      </c>
      <c r="EV47" s="62">
        <v>1</v>
      </c>
      <c r="EW47" s="63">
        <v>2</v>
      </c>
      <c r="EX47" s="63">
        <v>2</v>
      </c>
      <c r="EY47" s="63">
        <v>0</v>
      </c>
      <c r="EZ47" s="64">
        <v>8</v>
      </c>
      <c r="FA47" s="62">
        <v>1</v>
      </c>
      <c r="FB47" s="63">
        <v>2</v>
      </c>
      <c r="FC47" s="63">
        <v>2</v>
      </c>
      <c r="FD47" s="63">
        <v>0</v>
      </c>
      <c r="FE47" s="64">
        <v>8</v>
      </c>
      <c r="FF47" s="89">
        <f t="shared" si="4"/>
        <v>0</v>
      </c>
      <c r="FG47" s="90">
        <f t="shared" si="5"/>
        <v>30</v>
      </c>
      <c r="FH47" s="90">
        <f t="shared" si="6"/>
        <v>30</v>
      </c>
      <c r="FI47" s="90">
        <f t="shared" si="7"/>
        <v>27</v>
      </c>
      <c r="FJ47" s="90">
        <f t="shared" si="8"/>
        <v>19</v>
      </c>
      <c r="FK47" s="90">
        <f t="shared" si="9"/>
        <v>0</v>
      </c>
      <c r="FL47" s="90">
        <f t="shared" si="10"/>
        <v>80</v>
      </c>
      <c r="FM47" s="49"/>
      <c r="FN47" s="54"/>
      <c r="FO47" s="51"/>
    </row>
    <row r="48" spans="1:171" ht="15.75" thickBot="1" x14ac:dyDescent="0.3">
      <c r="A48" s="88" t="s">
        <v>13</v>
      </c>
      <c r="B48" s="81">
        <v>44</v>
      </c>
      <c r="C48" s="85" t="s">
        <v>68</v>
      </c>
      <c r="D48" s="81" t="s">
        <v>69</v>
      </c>
      <c r="E48" s="83">
        <v>43617</v>
      </c>
      <c r="F48" s="84" t="s">
        <v>15</v>
      </c>
      <c r="G48" s="75">
        <v>1</v>
      </c>
      <c r="H48" s="76">
        <v>0</v>
      </c>
      <c r="I48" s="76">
        <v>0</v>
      </c>
      <c r="J48" s="76">
        <v>0</v>
      </c>
      <c r="K48" s="77">
        <v>0</v>
      </c>
      <c r="L48" s="75">
        <v>1</v>
      </c>
      <c r="M48" s="76">
        <v>0</v>
      </c>
      <c r="N48" s="76">
        <v>0</v>
      </c>
      <c r="O48" s="76">
        <v>0</v>
      </c>
      <c r="P48" s="77">
        <v>0</v>
      </c>
      <c r="Q48" s="75">
        <v>1</v>
      </c>
      <c r="R48" s="76">
        <v>0</v>
      </c>
      <c r="S48" s="76">
        <v>0</v>
      </c>
      <c r="T48" s="76">
        <v>0</v>
      </c>
      <c r="U48" s="77">
        <v>0</v>
      </c>
      <c r="V48" s="75">
        <v>1</v>
      </c>
      <c r="W48" s="76">
        <v>0</v>
      </c>
      <c r="X48" s="76">
        <v>0</v>
      </c>
      <c r="Y48" s="76">
        <v>0</v>
      </c>
      <c r="Z48" s="77">
        <v>0</v>
      </c>
      <c r="AA48" s="75">
        <v>1</v>
      </c>
      <c r="AB48" s="76">
        <v>0</v>
      </c>
      <c r="AC48" s="76">
        <v>0</v>
      </c>
      <c r="AD48" s="76">
        <v>0</v>
      </c>
      <c r="AE48" s="77">
        <v>0</v>
      </c>
      <c r="AF48" s="75">
        <v>1</v>
      </c>
      <c r="AG48" s="76">
        <v>0</v>
      </c>
      <c r="AH48" s="76">
        <v>0</v>
      </c>
      <c r="AI48" s="76">
        <v>0</v>
      </c>
      <c r="AJ48" s="77">
        <v>0</v>
      </c>
      <c r="AK48" s="75">
        <v>1</v>
      </c>
      <c r="AL48" s="76">
        <v>0</v>
      </c>
      <c r="AM48" s="76">
        <v>0</v>
      </c>
      <c r="AN48" s="76">
        <v>0</v>
      </c>
      <c r="AO48" s="77">
        <v>0</v>
      </c>
      <c r="AP48" s="75">
        <v>1</v>
      </c>
      <c r="AQ48" s="76">
        <v>0</v>
      </c>
      <c r="AR48" s="76">
        <v>0</v>
      </c>
      <c r="AS48" s="76">
        <v>0</v>
      </c>
      <c r="AT48" s="77">
        <v>0</v>
      </c>
      <c r="AU48" s="75">
        <v>1</v>
      </c>
      <c r="AV48" s="76">
        <v>0</v>
      </c>
      <c r="AW48" s="76">
        <v>0</v>
      </c>
      <c r="AX48" s="76">
        <v>0</v>
      </c>
      <c r="AY48" s="77">
        <v>0</v>
      </c>
      <c r="AZ48" s="75">
        <v>1</v>
      </c>
      <c r="BA48" s="76">
        <v>0</v>
      </c>
      <c r="BB48" s="76">
        <v>0</v>
      </c>
      <c r="BC48" s="76">
        <v>0</v>
      </c>
      <c r="BD48" s="77">
        <v>0</v>
      </c>
      <c r="BE48" s="75">
        <v>1</v>
      </c>
      <c r="BF48" s="76">
        <v>0</v>
      </c>
      <c r="BG48" s="76">
        <v>0</v>
      </c>
      <c r="BH48" s="76">
        <v>0</v>
      </c>
      <c r="BI48" s="77">
        <v>0</v>
      </c>
      <c r="BJ48" s="75">
        <v>1</v>
      </c>
      <c r="BK48" s="76">
        <v>0</v>
      </c>
      <c r="BL48" s="76">
        <v>0</v>
      </c>
      <c r="BM48" s="76">
        <v>0</v>
      </c>
      <c r="BN48" s="77">
        <v>0</v>
      </c>
      <c r="BO48" s="75">
        <v>1</v>
      </c>
      <c r="BP48" s="76">
        <v>0</v>
      </c>
      <c r="BQ48" s="76">
        <v>0</v>
      </c>
      <c r="BR48" s="76">
        <v>0</v>
      </c>
      <c r="BS48" s="77">
        <v>0</v>
      </c>
      <c r="BT48" s="75">
        <v>1</v>
      </c>
      <c r="BU48" s="76">
        <v>0</v>
      </c>
      <c r="BV48" s="76">
        <v>0</v>
      </c>
      <c r="BW48" s="76">
        <v>0</v>
      </c>
      <c r="BX48" s="77">
        <v>0</v>
      </c>
      <c r="BY48" s="75">
        <v>1</v>
      </c>
      <c r="BZ48" s="76">
        <v>0</v>
      </c>
      <c r="CA48" s="76">
        <v>0</v>
      </c>
      <c r="CB48" s="76">
        <v>0</v>
      </c>
      <c r="CC48" s="77">
        <v>0</v>
      </c>
      <c r="CD48" s="75">
        <v>1</v>
      </c>
      <c r="CE48" s="76">
        <v>0</v>
      </c>
      <c r="CF48" s="76">
        <v>0</v>
      </c>
      <c r="CG48" s="76">
        <v>0</v>
      </c>
      <c r="CH48" s="77">
        <v>0</v>
      </c>
      <c r="CI48" s="75">
        <v>1</v>
      </c>
      <c r="CJ48" s="76">
        <v>0</v>
      </c>
      <c r="CK48" s="76">
        <v>0</v>
      </c>
      <c r="CL48" s="76">
        <v>0</v>
      </c>
      <c r="CM48" s="77">
        <v>0</v>
      </c>
      <c r="CN48" s="75">
        <v>1</v>
      </c>
      <c r="CO48" s="76">
        <v>0</v>
      </c>
      <c r="CP48" s="76">
        <v>0</v>
      </c>
      <c r="CQ48" s="76">
        <v>0</v>
      </c>
      <c r="CR48" s="77">
        <v>0</v>
      </c>
      <c r="CS48" s="75">
        <v>1</v>
      </c>
      <c r="CT48" s="76">
        <v>0</v>
      </c>
      <c r="CU48" s="76">
        <v>0</v>
      </c>
      <c r="CV48" s="76">
        <v>0</v>
      </c>
      <c r="CW48" s="77">
        <v>0</v>
      </c>
      <c r="CX48" s="75">
        <v>1</v>
      </c>
      <c r="CY48" s="76">
        <v>0</v>
      </c>
      <c r="CZ48" s="76">
        <v>0</v>
      </c>
      <c r="DA48" s="76">
        <v>0</v>
      </c>
      <c r="DB48" s="77">
        <v>0</v>
      </c>
      <c r="DC48" s="75">
        <v>1</v>
      </c>
      <c r="DD48" s="76">
        <v>0</v>
      </c>
      <c r="DE48" s="76">
        <v>0</v>
      </c>
      <c r="DF48" s="76">
        <v>0</v>
      </c>
      <c r="DG48" s="77">
        <v>0</v>
      </c>
      <c r="DH48" s="75">
        <v>1</v>
      </c>
      <c r="DI48" s="76">
        <v>0</v>
      </c>
      <c r="DJ48" s="76">
        <v>0</v>
      </c>
      <c r="DK48" s="76">
        <v>0</v>
      </c>
      <c r="DL48" s="77">
        <v>0</v>
      </c>
      <c r="DM48" s="75">
        <v>1</v>
      </c>
      <c r="DN48" s="76">
        <v>0</v>
      </c>
      <c r="DO48" s="76">
        <v>0</v>
      </c>
      <c r="DP48" s="76">
        <v>0</v>
      </c>
      <c r="DQ48" s="77">
        <v>0</v>
      </c>
      <c r="DR48" s="75">
        <v>1</v>
      </c>
      <c r="DS48" s="76">
        <v>0</v>
      </c>
      <c r="DT48" s="76">
        <v>0</v>
      </c>
      <c r="DU48" s="76">
        <v>0</v>
      </c>
      <c r="DV48" s="77">
        <v>0</v>
      </c>
      <c r="DW48" s="75">
        <v>1</v>
      </c>
      <c r="DX48" s="76">
        <v>0</v>
      </c>
      <c r="DY48" s="76">
        <v>0</v>
      </c>
      <c r="DZ48" s="76">
        <v>0</v>
      </c>
      <c r="EA48" s="77">
        <v>0</v>
      </c>
      <c r="EB48" s="75">
        <v>1</v>
      </c>
      <c r="EC48" s="76">
        <v>0</v>
      </c>
      <c r="ED48" s="76">
        <v>0</v>
      </c>
      <c r="EE48" s="76">
        <v>0</v>
      </c>
      <c r="EF48" s="77">
        <v>0</v>
      </c>
      <c r="EG48" s="75">
        <v>1</v>
      </c>
      <c r="EH48" s="76">
        <v>0</v>
      </c>
      <c r="EI48" s="76">
        <v>0</v>
      </c>
      <c r="EJ48" s="76">
        <v>0</v>
      </c>
      <c r="EK48" s="77">
        <v>0</v>
      </c>
      <c r="EL48" s="75">
        <v>1</v>
      </c>
      <c r="EM48" s="76">
        <v>0</v>
      </c>
      <c r="EN48" s="76">
        <v>0</v>
      </c>
      <c r="EO48" s="76">
        <v>0</v>
      </c>
      <c r="EP48" s="77">
        <v>0</v>
      </c>
      <c r="EQ48" s="75">
        <v>1</v>
      </c>
      <c r="ER48" s="76">
        <v>2</v>
      </c>
      <c r="ES48" s="76">
        <v>0</v>
      </c>
      <c r="ET48" s="76">
        <v>0</v>
      </c>
      <c r="EU48" s="77">
        <v>0</v>
      </c>
      <c r="EV48" s="75">
        <v>1</v>
      </c>
      <c r="EW48" s="76">
        <v>2</v>
      </c>
      <c r="EX48" s="76">
        <v>0</v>
      </c>
      <c r="EY48" s="76">
        <v>0</v>
      </c>
      <c r="EZ48" s="77">
        <v>0</v>
      </c>
      <c r="FA48" s="75">
        <v>1</v>
      </c>
      <c r="FB48" s="76">
        <v>2</v>
      </c>
      <c r="FC48" s="76">
        <v>0</v>
      </c>
      <c r="FD48" s="76">
        <v>0</v>
      </c>
      <c r="FE48" s="77">
        <v>0</v>
      </c>
      <c r="FF48" s="89">
        <f t="shared" si="4"/>
        <v>0</v>
      </c>
      <c r="FG48" s="90">
        <f t="shared" si="5"/>
        <v>30</v>
      </c>
      <c r="FH48" s="90">
        <f t="shared" si="6"/>
        <v>30</v>
      </c>
      <c r="FI48" s="90">
        <f t="shared" si="7"/>
        <v>4</v>
      </c>
      <c r="FJ48" s="90">
        <f t="shared" si="8"/>
        <v>0</v>
      </c>
      <c r="FK48" s="90">
        <f t="shared" si="9"/>
        <v>0</v>
      </c>
      <c r="FL48" s="90">
        <f t="shared" si="10"/>
        <v>0</v>
      </c>
      <c r="FM48" s="49"/>
      <c r="FN48" s="54"/>
      <c r="FO48" s="51"/>
    </row>
    <row r="49" spans="1:173" ht="15.75" thickBot="1" x14ac:dyDescent="0.3">
      <c r="A49" s="41" t="s">
        <v>13</v>
      </c>
      <c r="B49" s="42">
        <v>45</v>
      </c>
      <c r="C49" s="43" t="s">
        <v>70</v>
      </c>
      <c r="D49" s="44">
        <v>77379779</v>
      </c>
      <c r="E49" s="45">
        <v>43703</v>
      </c>
      <c r="F49" s="46" t="s">
        <v>71</v>
      </c>
      <c r="G49" s="62">
        <v>1</v>
      </c>
      <c r="H49" s="63">
        <v>0</v>
      </c>
      <c r="I49" s="63">
        <v>0</v>
      </c>
      <c r="J49" s="63">
        <v>0</v>
      </c>
      <c r="K49" s="64">
        <v>0</v>
      </c>
      <c r="L49" s="62">
        <v>1</v>
      </c>
      <c r="M49" s="63">
        <v>0</v>
      </c>
      <c r="N49" s="63">
        <v>0</v>
      </c>
      <c r="O49" s="63">
        <v>0</v>
      </c>
      <c r="P49" s="64">
        <v>0</v>
      </c>
      <c r="Q49" s="62">
        <v>1</v>
      </c>
      <c r="R49" s="63">
        <v>0</v>
      </c>
      <c r="S49" s="63">
        <v>0</v>
      </c>
      <c r="T49" s="63">
        <v>0</v>
      </c>
      <c r="U49" s="64">
        <v>0</v>
      </c>
      <c r="V49" s="62">
        <v>1</v>
      </c>
      <c r="W49" s="63">
        <v>0</v>
      </c>
      <c r="X49" s="63">
        <v>0</v>
      </c>
      <c r="Y49" s="63">
        <v>0</v>
      </c>
      <c r="Z49" s="64">
        <v>0</v>
      </c>
      <c r="AA49" s="62">
        <v>1</v>
      </c>
      <c r="AB49" s="63">
        <v>0</v>
      </c>
      <c r="AC49" s="63">
        <v>0</v>
      </c>
      <c r="AD49" s="63">
        <v>0</v>
      </c>
      <c r="AE49" s="64">
        <v>0</v>
      </c>
      <c r="AF49" s="62">
        <v>1</v>
      </c>
      <c r="AG49" s="63">
        <v>0</v>
      </c>
      <c r="AH49" s="63">
        <v>0</v>
      </c>
      <c r="AI49" s="63">
        <v>0</v>
      </c>
      <c r="AJ49" s="64">
        <v>0</v>
      </c>
      <c r="AK49" s="62">
        <v>1</v>
      </c>
      <c r="AL49" s="63">
        <v>0</v>
      </c>
      <c r="AM49" s="63">
        <v>0</v>
      </c>
      <c r="AN49" s="63">
        <v>0</v>
      </c>
      <c r="AO49" s="64">
        <v>0</v>
      </c>
      <c r="AP49" s="62">
        <v>1</v>
      </c>
      <c r="AQ49" s="63">
        <v>0</v>
      </c>
      <c r="AR49" s="63">
        <v>0</v>
      </c>
      <c r="AS49" s="63">
        <v>0</v>
      </c>
      <c r="AT49" s="64">
        <v>0</v>
      </c>
      <c r="AU49" s="62">
        <v>1</v>
      </c>
      <c r="AV49" s="63">
        <v>0</v>
      </c>
      <c r="AW49" s="63">
        <v>0</v>
      </c>
      <c r="AX49" s="63">
        <v>0</v>
      </c>
      <c r="AY49" s="64">
        <v>0</v>
      </c>
      <c r="AZ49" s="62">
        <v>1</v>
      </c>
      <c r="BA49" s="63">
        <v>0</v>
      </c>
      <c r="BB49" s="63">
        <v>0</v>
      </c>
      <c r="BC49" s="63">
        <v>0</v>
      </c>
      <c r="BD49" s="64">
        <v>0</v>
      </c>
      <c r="BE49" s="62">
        <v>1</v>
      </c>
      <c r="BF49" s="63">
        <v>0</v>
      </c>
      <c r="BG49" s="63">
        <v>0</v>
      </c>
      <c r="BH49" s="63">
        <v>0</v>
      </c>
      <c r="BI49" s="64">
        <v>0</v>
      </c>
      <c r="BJ49" s="62">
        <v>1</v>
      </c>
      <c r="BK49" s="63">
        <v>0</v>
      </c>
      <c r="BL49" s="63">
        <v>0</v>
      </c>
      <c r="BM49" s="63">
        <v>0</v>
      </c>
      <c r="BN49" s="64">
        <v>0</v>
      </c>
      <c r="BO49" s="62">
        <v>1</v>
      </c>
      <c r="BP49" s="63">
        <v>0</v>
      </c>
      <c r="BQ49" s="63">
        <v>0</v>
      </c>
      <c r="BR49" s="63">
        <v>0</v>
      </c>
      <c r="BS49" s="64">
        <v>0</v>
      </c>
      <c r="BT49" s="62">
        <v>1</v>
      </c>
      <c r="BU49" s="63">
        <v>0</v>
      </c>
      <c r="BV49" s="63">
        <v>0</v>
      </c>
      <c r="BW49" s="63">
        <v>0</v>
      </c>
      <c r="BX49" s="64">
        <v>0</v>
      </c>
      <c r="BY49" s="62">
        <v>1</v>
      </c>
      <c r="BZ49" s="63">
        <v>0</v>
      </c>
      <c r="CA49" s="63">
        <v>0</v>
      </c>
      <c r="CB49" s="63">
        <v>0</v>
      </c>
      <c r="CC49" s="64">
        <v>0</v>
      </c>
      <c r="CD49" s="62">
        <v>1</v>
      </c>
      <c r="CE49" s="63">
        <v>0</v>
      </c>
      <c r="CF49" s="63">
        <v>0</v>
      </c>
      <c r="CG49" s="63">
        <v>0</v>
      </c>
      <c r="CH49" s="64">
        <v>0</v>
      </c>
      <c r="CI49" s="62">
        <v>1</v>
      </c>
      <c r="CJ49" s="63">
        <v>0</v>
      </c>
      <c r="CK49" s="63">
        <v>0</v>
      </c>
      <c r="CL49" s="63">
        <v>0</v>
      </c>
      <c r="CM49" s="64">
        <v>0</v>
      </c>
      <c r="CN49" s="62">
        <v>1</v>
      </c>
      <c r="CO49" s="63">
        <v>0</v>
      </c>
      <c r="CP49" s="63">
        <v>0</v>
      </c>
      <c r="CQ49" s="63">
        <v>0</v>
      </c>
      <c r="CR49" s="64">
        <v>0</v>
      </c>
      <c r="CS49" s="62">
        <v>1</v>
      </c>
      <c r="CT49" s="63">
        <v>0</v>
      </c>
      <c r="CU49" s="63">
        <v>0</v>
      </c>
      <c r="CV49" s="63">
        <v>0</v>
      </c>
      <c r="CW49" s="64">
        <v>0</v>
      </c>
      <c r="CX49" s="62">
        <v>1</v>
      </c>
      <c r="CY49" s="63">
        <v>0</v>
      </c>
      <c r="CZ49" s="63">
        <v>0</v>
      </c>
      <c r="DA49" s="63">
        <v>0</v>
      </c>
      <c r="DB49" s="64">
        <v>0</v>
      </c>
      <c r="DC49" s="62">
        <v>1</v>
      </c>
      <c r="DD49" s="63">
        <v>0</v>
      </c>
      <c r="DE49" s="63">
        <v>0</v>
      </c>
      <c r="DF49" s="63">
        <v>0</v>
      </c>
      <c r="DG49" s="64">
        <v>0</v>
      </c>
      <c r="DH49" s="62">
        <v>1</v>
      </c>
      <c r="DI49" s="63">
        <v>0</v>
      </c>
      <c r="DJ49" s="63">
        <v>0</v>
      </c>
      <c r="DK49" s="63">
        <v>0</v>
      </c>
      <c r="DL49" s="64">
        <v>0</v>
      </c>
      <c r="DM49" s="62">
        <v>1</v>
      </c>
      <c r="DN49" s="63">
        <v>0</v>
      </c>
      <c r="DO49" s="63">
        <v>0</v>
      </c>
      <c r="DP49" s="63">
        <v>0</v>
      </c>
      <c r="DQ49" s="64">
        <v>0</v>
      </c>
      <c r="DR49" s="62">
        <v>1</v>
      </c>
      <c r="DS49" s="63">
        <v>0</v>
      </c>
      <c r="DT49" s="63">
        <v>0</v>
      </c>
      <c r="DU49" s="63">
        <v>0</v>
      </c>
      <c r="DV49" s="64">
        <v>0</v>
      </c>
      <c r="DW49" s="62">
        <v>1</v>
      </c>
      <c r="DX49" s="63">
        <v>0</v>
      </c>
      <c r="DY49" s="63">
        <v>0</v>
      </c>
      <c r="DZ49" s="63">
        <v>0</v>
      </c>
      <c r="EA49" s="64">
        <v>0</v>
      </c>
      <c r="EB49" s="62">
        <v>1</v>
      </c>
      <c r="EC49" s="63">
        <v>0</v>
      </c>
      <c r="ED49" s="63">
        <v>0</v>
      </c>
      <c r="EE49" s="63">
        <v>0</v>
      </c>
      <c r="EF49" s="64">
        <v>0</v>
      </c>
      <c r="EG49" s="62">
        <v>1</v>
      </c>
      <c r="EH49" s="63">
        <v>0</v>
      </c>
      <c r="EI49" s="63">
        <v>0</v>
      </c>
      <c r="EJ49" s="63">
        <v>0</v>
      </c>
      <c r="EK49" s="64">
        <v>0</v>
      </c>
      <c r="EL49" s="62">
        <v>1</v>
      </c>
      <c r="EM49" s="63">
        <v>0</v>
      </c>
      <c r="EN49" s="63">
        <v>0</v>
      </c>
      <c r="EO49" s="63">
        <v>0</v>
      </c>
      <c r="EP49" s="64">
        <v>0</v>
      </c>
      <c r="EQ49" s="62">
        <v>1</v>
      </c>
      <c r="ER49" s="63">
        <v>0</v>
      </c>
      <c r="ES49" s="63">
        <v>0</v>
      </c>
      <c r="ET49" s="63">
        <v>0</v>
      </c>
      <c r="EU49" s="64">
        <v>0</v>
      </c>
      <c r="EV49" s="62">
        <v>1</v>
      </c>
      <c r="EW49" s="63">
        <v>0</v>
      </c>
      <c r="EX49" s="63">
        <v>0</v>
      </c>
      <c r="EY49" s="63">
        <v>0</v>
      </c>
      <c r="EZ49" s="64">
        <v>0</v>
      </c>
      <c r="FA49" s="62">
        <v>1</v>
      </c>
      <c r="FB49" s="63">
        <v>0</v>
      </c>
      <c r="FC49" s="63">
        <v>0</v>
      </c>
      <c r="FD49" s="63">
        <v>0</v>
      </c>
      <c r="FE49" s="64">
        <v>0</v>
      </c>
      <c r="FF49" s="35">
        <f t="shared" si="4"/>
        <v>0</v>
      </c>
      <c r="FG49" s="48">
        <f t="shared" si="5"/>
        <v>30</v>
      </c>
      <c r="FH49" s="37">
        <f t="shared" si="6"/>
        <v>30</v>
      </c>
      <c r="FI49" s="37">
        <f t="shared" si="7"/>
        <v>0</v>
      </c>
      <c r="FJ49" s="37">
        <f t="shared" si="8"/>
        <v>0</v>
      </c>
      <c r="FK49" s="37">
        <f t="shared" si="9"/>
        <v>0</v>
      </c>
      <c r="FL49" s="37">
        <f t="shared" si="10"/>
        <v>0</v>
      </c>
      <c r="FM49" s="49"/>
      <c r="FN49" s="54"/>
      <c r="FO49" s="51"/>
    </row>
    <row r="50" spans="1:173" ht="15.75" thickBot="1" x14ac:dyDescent="0.3">
      <c r="A50" s="41" t="s">
        <v>13</v>
      </c>
      <c r="B50" s="78">
        <v>46</v>
      </c>
      <c r="C50" s="43" t="s">
        <v>72</v>
      </c>
      <c r="D50" s="44">
        <v>48356563</v>
      </c>
      <c r="E50" s="45">
        <v>43617</v>
      </c>
      <c r="F50" s="46" t="s">
        <v>15</v>
      </c>
      <c r="G50" s="62">
        <v>1</v>
      </c>
      <c r="H50" s="63">
        <v>0</v>
      </c>
      <c r="I50" s="63">
        <v>0</v>
      </c>
      <c r="J50" s="63">
        <v>0</v>
      </c>
      <c r="K50" s="64">
        <v>0</v>
      </c>
      <c r="L50" s="62">
        <v>1</v>
      </c>
      <c r="M50" s="63">
        <v>0</v>
      </c>
      <c r="N50" s="63">
        <v>0</v>
      </c>
      <c r="O50" s="63">
        <v>0</v>
      </c>
      <c r="P50" s="64">
        <v>0</v>
      </c>
      <c r="Q50" s="62">
        <v>1</v>
      </c>
      <c r="R50" s="63">
        <v>0</v>
      </c>
      <c r="S50" s="63">
        <v>0</v>
      </c>
      <c r="T50" s="63">
        <v>0</v>
      </c>
      <c r="U50" s="64">
        <v>0</v>
      </c>
      <c r="V50" s="62">
        <v>1</v>
      </c>
      <c r="W50" s="63">
        <v>1</v>
      </c>
      <c r="X50" s="63">
        <v>0</v>
      </c>
      <c r="Y50" s="63">
        <v>0</v>
      </c>
      <c r="Z50" s="64">
        <v>0</v>
      </c>
      <c r="AA50" s="62">
        <v>1</v>
      </c>
      <c r="AB50" s="63">
        <v>0</v>
      </c>
      <c r="AC50" s="63">
        <v>0</v>
      </c>
      <c r="AD50" s="63">
        <v>0</v>
      </c>
      <c r="AE50" s="64">
        <v>0</v>
      </c>
      <c r="AF50" s="62">
        <v>1</v>
      </c>
      <c r="AG50" s="63">
        <v>0</v>
      </c>
      <c r="AH50" s="63">
        <v>0</v>
      </c>
      <c r="AI50" s="63">
        <v>0</v>
      </c>
      <c r="AJ50" s="64">
        <v>0</v>
      </c>
      <c r="AK50" s="62">
        <v>1</v>
      </c>
      <c r="AL50" s="63">
        <v>0</v>
      </c>
      <c r="AM50" s="63">
        <v>0</v>
      </c>
      <c r="AN50" s="63">
        <v>0</v>
      </c>
      <c r="AO50" s="64">
        <v>0</v>
      </c>
      <c r="AP50" s="62">
        <v>1</v>
      </c>
      <c r="AQ50" s="63">
        <v>0</v>
      </c>
      <c r="AR50" s="63">
        <v>0</v>
      </c>
      <c r="AS50" s="63">
        <v>0</v>
      </c>
      <c r="AT50" s="64">
        <v>0</v>
      </c>
      <c r="AU50" s="62">
        <v>1</v>
      </c>
      <c r="AV50" s="63">
        <v>0</v>
      </c>
      <c r="AW50" s="63">
        <v>0</v>
      </c>
      <c r="AX50" s="63">
        <v>0</v>
      </c>
      <c r="AY50" s="64">
        <v>0</v>
      </c>
      <c r="AZ50" s="62">
        <v>1</v>
      </c>
      <c r="BA50" s="63">
        <v>0</v>
      </c>
      <c r="BB50" s="63">
        <v>0</v>
      </c>
      <c r="BC50" s="63">
        <v>0</v>
      </c>
      <c r="BD50" s="64">
        <v>0</v>
      </c>
      <c r="BE50" s="62">
        <v>1</v>
      </c>
      <c r="BF50" s="63">
        <v>0</v>
      </c>
      <c r="BG50" s="63">
        <v>0</v>
      </c>
      <c r="BH50" s="63">
        <v>0</v>
      </c>
      <c r="BI50" s="64">
        <v>0</v>
      </c>
      <c r="BJ50" s="62">
        <v>1</v>
      </c>
      <c r="BK50" s="63">
        <v>0</v>
      </c>
      <c r="BL50" s="63">
        <v>0</v>
      </c>
      <c r="BM50" s="63">
        <v>0</v>
      </c>
      <c r="BN50" s="64">
        <v>0</v>
      </c>
      <c r="BO50" s="62">
        <v>1</v>
      </c>
      <c r="BP50" s="63">
        <v>0</v>
      </c>
      <c r="BQ50" s="63">
        <v>0</v>
      </c>
      <c r="BR50" s="63">
        <v>0</v>
      </c>
      <c r="BS50" s="64">
        <v>0</v>
      </c>
      <c r="BT50" s="62">
        <v>1</v>
      </c>
      <c r="BU50" s="63">
        <v>0</v>
      </c>
      <c r="BV50" s="63">
        <v>0</v>
      </c>
      <c r="BW50" s="63">
        <v>0</v>
      </c>
      <c r="BX50" s="64">
        <v>0</v>
      </c>
      <c r="BY50" s="62">
        <v>1</v>
      </c>
      <c r="BZ50" s="63">
        <v>0</v>
      </c>
      <c r="CA50" s="63">
        <v>0</v>
      </c>
      <c r="CB50" s="63">
        <v>0</v>
      </c>
      <c r="CC50" s="64">
        <v>0</v>
      </c>
      <c r="CD50" s="62">
        <v>1</v>
      </c>
      <c r="CE50" s="63">
        <v>0</v>
      </c>
      <c r="CF50" s="63">
        <v>0</v>
      </c>
      <c r="CG50" s="63">
        <v>0</v>
      </c>
      <c r="CH50" s="64">
        <v>0</v>
      </c>
      <c r="CI50" s="62">
        <v>1</v>
      </c>
      <c r="CJ50" s="63">
        <v>0</v>
      </c>
      <c r="CK50" s="63">
        <v>0</v>
      </c>
      <c r="CL50" s="63">
        <v>0</v>
      </c>
      <c r="CM50" s="64">
        <v>0</v>
      </c>
      <c r="CN50" s="62">
        <v>1</v>
      </c>
      <c r="CO50" s="63">
        <v>0</v>
      </c>
      <c r="CP50" s="63">
        <v>0</v>
      </c>
      <c r="CQ50" s="63">
        <v>0</v>
      </c>
      <c r="CR50" s="64">
        <v>0</v>
      </c>
      <c r="CS50" s="62">
        <v>1</v>
      </c>
      <c r="CT50" s="63">
        <v>0</v>
      </c>
      <c r="CU50" s="63">
        <v>0</v>
      </c>
      <c r="CV50" s="63">
        <v>0</v>
      </c>
      <c r="CW50" s="64">
        <v>0</v>
      </c>
      <c r="CX50" s="62">
        <v>1</v>
      </c>
      <c r="CY50" s="63">
        <v>0</v>
      </c>
      <c r="CZ50" s="63">
        <v>0</v>
      </c>
      <c r="DA50" s="63">
        <v>0</v>
      </c>
      <c r="DB50" s="64">
        <v>0</v>
      </c>
      <c r="DC50" s="62">
        <v>1</v>
      </c>
      <c r="DD50" s="63">
        <v>0</v>
      </c>
      <c r="DE50" s="63">
        <v>0</v>
      </c>
      <c r="DF50" s="63">
        <v>0</v>
      </c>
      <c r="DG50" s="64">
        <v>0</v>
      </c>
      <c r="DH50" s="62">
        <v>1</v>
      </c>
      <c r="DI50" s="63">
        <v>2</v>
      </c>
      <c r="DJ50" s="63">
        <v>1</v>
      </c>
      <c r="DK50" s="63">
        <v>0</v>
      </c>
      <c r="DL50" s="64">
        <v>0</v>
      </c>
      <c r="DM50" s="62">
        <v>1</v>
      </c>
      <c r="DN50" s="63">
        <v>2</v>
      </c>
      <c r="DO50" s="63">
        <v>1</v>
      </c>
      <c r="DP50" s="63">
        <v>0</v>
      </c>
      <c r="DQ50" s="64">
        <v>0</v>
      </c>
      <c r="DR50" s="62">
        <v>1</v>
      </c>
      <c r="DS50" s="63">
        <v>2</v>
      </c>
      <c r="DT50" s="63">
        <v>1</v>
      </c>
      <c r="DU50" s="63">
        <v>0</v>
      </c>
      <c r="DV50" s="64">
        <v>0</v>
      </c>
      <c r="DW50" s="62">
        <v>1</v>
      </c>
      <c r="DX50" s="63">
        <v>2</v>
      </c>
      <c r="DY50" s="63">
        <v>1</v>
      </c>
      <c r="DZ50" s="63">
        <v>0</v>
      </c>
      <c r="EA50" s="64">
        <v>0</v>
      </c>
      <c r="EB50" s="62">
        <v>1</v>
      </c>
      <c r="EC50" s="63">
        <v>2</v>
      </c>
      <c r="ED50" s="63">
        <v>1</v>
      </c>
      <c r="EE50" s="63">
        <v>0</v>
      </c>
      <c r="EF50" s="64">
        <v>0</v>
      </c>
      <c r="EG50" s="62">
        <v>1</v>
      </c>
      <c r="EH50" s="63">
        <v>1</v>
      </c>
      <c r="EI50" s="63">
        <v>0</v>
      </c>
      <c r="EJ50" s="63">
        <v>0</v>
      </c>
      <c r="EK50" s="64">
        <v>0</v>
      </c>
      <c r="EL50" s="62">
        <v>1</v>
      </c>
      <c r="EM50" s="63">
        <v>0</v>
      </c>
      <c r="EN50" s="63">
        <v>0</v>
      </c>
      <c r="EO50" s="63">
        <v>0</v>
      </c>
      <c r="EP50" s="64">
        <v>0</v>
      </c>
      <c r="EQ50" s="62">
        <v>1</v>
      </c>
      <c r="ER50" s="63">
        <v>2</v>
      </c>
      <c r="ES50" s="63">
        <v>1</v>
      </c>
      <c r="ET50" s="63">
        <v>0</v>
      </c>
      <c r="EU50" s="64">
        <v>0</v>
      </c>
      <c r="EV50" s="62">
        <v>1</v>
      </c>
      <c r="EW50" s="63">
        <v>0</v>
      </c>
      <c r="EX50" s="63">
        <v>0</v>
      </c>
      <c r="EY50" s="63">
        <v>0</v>
      </c>
      <c r="EZ50" s="64">
        <v>0</v>
      </c>
      <c r="FA50" s="62">
        <v>1</v>
      </c>
      <c r="FB50" s="63">
        <v>2</v>
      </c>
      <c r="FC50" s="63">
        <v>1</v>
      </c>
      <c r="FD50" s="63">
        <v>0</v>
      </c>
      <c r="FE50" s="64">
        <v>0</v>
      </c>
      <c r="FF50" s="35">
        <f t="shared" si="4"/>
        <v>0</v>
      </c>
      <c r="FG50" s="48">
        <f t="shared" si="5"/>
        <v>30</v>
      </c>
      <c r="FH50" s="37">
        <f t="shared" si="6"/>
        <v>30</v>
      </c>
      <c r="FI50" s="37">
        <f t="shared" si="7"/>
        <v>16</v>
      </c>
      <c r="FJ50" s="37">
        <f t="shared" si="8"/>
        <v>7</v>
      </c>
      <c r="FK50" s="37">
        <f t="shared" si="9"/>
        <v>0</v>
      </c>
      <c r="FL50" s="37">
        <f t="shared" si="10"/>
        <v>0</v>
      </c>
      <c r="FM50" s="49"/>
      <c r="FN50" s="54"/>
      <c r="FO50" s="51"/>
    </row>
    <row r="51" spans="1:173" ht="15.75" thickBot="1" x14ac:dyDescent="0.3">
      <c r="A51" s="41" t="s">
        <v>13</v>
      </c>
      <c r="B51" s="42">
        <v>47</v>
      </c>
      <c r="C51" s="43" t="s">
        <v>73</v>
      </c>
      <c r="D51" s="44">
        <v>47399166</v>
      </c>
      <c r="E51" s="45">
        <v>43617</v>
      </c>
      <c r="F51" s="46" t="s">
        <v>15</v>
      </c>
      <c r="G51" s="62">
        <v>1</v>
      </c>
      <c r="H51" s="63">
        <v>1</v>
      </c>
      <c r="I51" s="63">
        <v>0</v>
      </c>
      <c r="J51" s="63">
        <v>0</v>
      </c>
      <c r="K51" s="64">
        <v>0</v>
      </c>
      <c r="L51" s="62">
        <v>1</v>
      </c>
      <c r="M51" s="63">
        <v>0</v>
      </c>
      <c r="N51" s="63">
        <v>0</v>
      </c>
      <c r="O51" s="63">
        <v>0</v>
      </c>
      <c r="P51" s="64">
        <v>0</v>
      </c>
      <c r="Q51" s="62">
        <v>1</v>
      </c>
      <c r="R51" s="63">
        <v>1</v>
      </c>
      <c r="S51" s="63">
        <v>0</v>
      </c>
      <c r="T51" s="63">
        <v>0</v>
      </c>
      <c r="U51" s="64">
        <v>0</v>
      </c>
      <c r="V51" s="62">
        <v>1</v>
      </c>
      <c r="W51" s="63">
        <v>1</v>
      </c>
      <c r="X51" s="63">
        <v>0</v>
      </c>
      <c r="Y51" s="63">
        <v>0</v>
      </c>
      <c r="Z51" s="64">
        <v>0</v>
      </c>
      <c r="AA51" s="62">
        <v>1</v>
      </c>
      <c r="AB51" s="63">
        <v>1</v>
      </c>
      <c r="AC51" s="63">
        <v>0</v>
      </c>
      <c r="AD51" s="63">
        <v>0</v>
      </c>
      <c r="AE51" s="64">
        <v>0</v>
      </c>
      <c r="AF51" s="62">
        <v>1</v>
      </c>
      <c r="AG51" s="63">
        <v>0</v>
      </c>
      <c r="AH51" s="63">
        <v>0</v>
      </c>
      <c r="AI51" s="63">
        <v>0</v>
      </c>
      <c r="AJ51" s="64">
        <v>0</v>
      </c>
      <c r="AK51" s="62">
        <v>1</v>
      </c>
      <c r="AL51" s="63">
        <v>0</v>
      </c>
      <c r="AM51" s="63">
        <v>0</v>
      </c>
      <c r="AN51" s="63">
        <v>0</v>
      </c>
      <c r="AO51" s="64">
        <v>0</v>
      </c>
      <c r="AP51" s="62">
        <v>1</v>
      </c>
      <c r="AQ51" s="63">
        <v>0</v>
      </c>
      <c r="AR51" s="63">
        <v>0</v>
      </c>
      <c r="AS51" s="63">
        <v>0</v>
      </c>
      <c r="AT51" s="64">
        <v>0</v>
      </c>
      <c r="AU51" s="62">
        <v>1</v>
      </c>
      <c r="AV51" s="63">
        <v>1</v>
      </c>
      <c r="AW51" s="63">
        <v>0</v>
      </c>
      <c r="AX51" s="63">
        <v>0</v>
      </c>
      <c r="AY51" s="64">
        <v>0</v>
      </c>
      <c r="AZ51" s="62">
        <v>1</v>
      </c>
      <c r="BA51" s="63">
        <v>1</v>
      </c>
      <c r="BB51" s="63">
        <v>0</v>
      </c>
      <c r="BC51" s="63">
        <v>0</v>
      </c>
      <c r="BD51" s="64">
        <v>0</v>
      </c>
      <c r="BE51" s="62">
        <v>1</v>
      </c>
      <c r="BF51" s="63">
        <v>1</v>
      </c>
      <c r="BG51" s="63">
        <v>0</v>
      </c>
      <c r="BH51" s="63">
        <v>0</v>
      </c>
      <c r="BI51" s="64">
        <v>0</v>
      </c>
      <c r="BJ51" s="62">
        <v>1</v>
      </c>
      <c r="BK51" s="63">
        <v>1</v>
      </c>
      <c r="BL51" s="63">
        <v>0</v>
      </c>
      <c r="BM51" s="63">
        <v>0</v>
      </c>
      <c r="BN51" s="64">
        <v>0</v>
      </c>
      <c r="BO51" s="62">
        <v>1</v>
      </c>
      <c r="BP51" s="63">
        <v>1</v>
      </c>
      <c r="BQ51" s="63">
        <v>0</v>
      </c>
      <c r="BR51" s="63">
        <v>0</v>
      </c>
      <c r="BS51" s="64">
        <v>0</v>
      </c>
      <c r="BT51" s="62">
        <v>1</v>
      </c>
      <c r="BU51" s="63">
        <v>0</v>
      </c>
      <c r="BV51" s="63">
        <v>0</v>
      </c>
      <c r="BW51" s="63">
        <v>0</v>
      </c>
      <c r="BX51" s="64">
        <v>0</v>
      </c>
      <c r="BY51" s="62">
        <v>1</v>
      </c>
      <c r="BZ51" s="63">
        <v>0</v>
      </c>
      <c r="CA51" s="63">
        <v>0</v>
      </c>
      <c r="CB51" s="63">
        <v>0</v>
      </c>
      <c r="CC51" s="64">
        <v>0</v>
      </c>
      <c r="CD51" s="62">
        <v>1</v>
      </c>
      <c r="CE51" s="63">
        <v>1</v>
      </c>
      <c r="CF51" s="63">
        <v>0</v>
      </c>
      <c r="CG51" s="63">
        <v>0</v>
      </c>
      <c r="CH51" s="64">
        <v>0</v>
      </c>
      <c r="CI51" s="62">
        <v>1</v>
      </c>
      <c r="CJ51" s="63">
        <v>0</v>
      </c>
      <c r="CK51" s="63">
        <v>0</v>
      </c>
      <c r="CL51" s="63">
        <v>0</v>
      </c>
      <c r="CM51" s="64">
        <v>0</v>
      </c>
      <c r="CN51" s="62">
        <v>1</v>
      </c>
      <c r="CO51" s="63">
        <v>0</v>
      </c>
      <c r="CP51" s="63">
        <v>0</v>
      </c>
      <c r="CQ51" s="63">
        <v>0</v>
      </c>
      <c r="CR51" s="64">
        <v>0</v>
      </c>
      <c r="CS51" s="62">
        <v>1</v>
      </c>
      <c r="CT51" s="63">
        <v>0</v>
      </c>
      <c r="CU51" s="63">
        <v>0</v>
      </c>
      <c r="CV51" s="63">
        <v>0</v>
      </c>
      <c r="CW51" s="64">
        <v>0</v>
      </c>
      <c r="CX51" s="62">
        <v>1</v>
      </c>
      <c r="CY51" s="63">
        <v>0</v>
      </c>
      <c r="CZ51" s="63">
        <v>0</v>
      </c>
      <c r="DA51" s="63">
        <v>0</v>
      </c>
      <c r="DB51" s="64">
        <v>0</v>
      </c>
      <c r="DC51" s="62">
        <v>1</v>
      </c>
      <c r="DD51" s="63">
        <v>0</v>
      </c>
      <c r="DE51" s="63">
        <v>0</v>
      </c>
      <c r="DF51" s="63">
        <v>0</v>
      </c>
      <c r="DG51" s="64">
        <v>0</v>
      </c>
      <c r="DH51" s="62">
        <v>1</v>
      </c>
      <c r="DI51" s="63">
        <v>0</v>
      </c>
      <c r="DJ51" s="63">
        <v>0</v>
      </c>
      <c r="DK51" s="63">
        <v>0</v>
      </c>
      <c r="DL51" s="64">
        <v>0</v>
      </c>
      <c r="DM51" s="62">
        <v>1</v>
      </c>
      <c r="DN51" s="63">
        <v>0</v>
      </c>
      <c r="DO51" s="63">
        <v>0</v>
      </c>
      <c r="DP51" s="63">
        <v>0</v>
      </c>
      <c r="DQ51" s="64">
        <v>0</v>
      </c>
      <c r="DR51" s="62">
        <v>1</v>
      </c>
      <c r="DS51" s="63">
        <v>1</v>
      </c>
      <c r="DT51" s="63">
        <v>0</v>
      </c>
      <c r="DU51" s="63">
        <v>0</v>
      </c>
      <c r="DV51" s="64">
        <v>0</v>
      </c>
      <c r="DW51" s="62">
        <v>1</v>
      </c>
      <c r="DX51" s="115">
        <v>0.5</v>
      </c>
      <c r="DY51" s="63">
        <v>0</v>
      </c>
      <c r="DZ51" s="63">
        <v>0</v>
      </c>
      <c r="EA51" s="64">
        <v>0</v>
      </c>
      <c r="EB51" s="62">
        <v>1</v>
      </c>
      <c r="EC51" s="63">
        <v>0</v>
      </c>
      <c r="ED51" s="63">
        <v>0</v>
      </c>
      <c r="EE51" s="63">
        <v>0</v>
      </c>
      <c r="EF51" s="64">
        <v>0</v>
      </c>
      <c r="EG51" s="62">
        <v>1</v>
      </c>
      <c r="EH51" s="63">
        <v>0</v>
      </c>
      <c r="EI51" s="63">
        <v>0</v>
      </c>
      <c r="EJ51" s="63">
        <v>0</v>
      </c>
      <c r="EK51" s="64">
        <v>0</v>
      </c>
      <c r="EL51" s="62">
        <v>1</v>
      </c>
      <c r="EM51" s="63">
        <v>0</v>
      </c>
      <c r="EN51" s="63">
        <v>0</v>
      </c>
      <c r="EO51" s="63">
        <v>0</v>
      </c>
      <c r="EP51" s="64">
        <v>0</v>
      </c>
      <c r="EQ51" s="62">
        <v>1</v>
      </c>
      <c r="ER51" s="63">
        <v>2</v>
      </c>
      <c r="ES51" s="63">
        <v>0</v>
      </c>
      <c r="ET51" s="63">
        <v>0</v>
      </c>
      <c r="EU51" s="64">
        <v>0</v>
      </c>
      <c r="EV51" s="62">
        <v>1</v>
      </c>
      <c r="EW51" s="63">
        <v>2</v>
      </c>
      <c r="EX51" s="63">
        <v>0</v>
      </c>
      <c r="EY51" s="63">
        <v>0</v>
      </c>
      <c r="EZ51" s="64">
        <v>0</v>
      </c>
      <c r="FA51" s="62">
        <v>1</v>
      </c>
      <c r="FB51" s="63">
        <v>0</v>
      </c>
      <c r="FC51" s="63">
        <v>0</v>
      </c>
      <c r="FD51" s="63">
        <v>0</v>
      </c>
      <c r="FE51" s="64">
        <v>0</v>
      </c>
      <c r="FF51" s="35">
        <f t="shared" si="4"/>
        <v>0</v>
      </c>
      <c r="FG51" s="48">
        <f t="shared" si="5"/>
        <v>30</v>
      </c>
      <c r="FH51" s="37">
        <f t="shared" si="6"/>
        <v>30</v>
      </c>
      <c r="FI51" s="37">
        <f t="shared" si="7"/>
        <v>13.5</v>
      </c>
      <c r="FJ51" s="37">
        <f t="shared" si="8"/>
        <v>0</v>
      </c>
      <c r="FK51" s="37">
        <f t="shared" si="9"/>
        <v>0</v>
      </c>
      <c r="FL51" s="37">
        <f t="shared" si="10"/>
        <v>0</v>
      </c>
      <c r="FM51" s="49"/>
      <c r="FN51" s="54"/>
      <c r="FO51" s="51"/>
    </row>
    <row r="52" spans="1:173" ht="15.75" thickBot="1" x14ac:dyDescent="0.3">
      <c r="A52" s="41" t="s">
        <v>13</v>
      </c>
      <c r="B52" s="42">
        <v>48</v>
      </c>
      <c r="C52" s="43" t="s">
        <v>74</v>
      </c>
      <c r="D52" s="44">
        <v>44271875</v>
      </c>
      <c r="E52" s="45">
        <v>43803</v>
      </c>
      <c r="F52" s="46" t="s">
        <v>15</v>
      </c>
      <c r="G52" s="62">
        <v>1</v>
      </c>
      <c r="H52" s="63">
        <v>2</v>
      </c>
      <c r="I52" s="63">
        <v>1</v>
      </c>
      <c r="J52" s="63">
        <v>0</v>
      </c>
      <c r="K52" s="64">
        <v>0</v>
      </c>
      <c r="L52" s="62">
        <v>1</v>
      </c>
      <c r="M52" s="63">
        <v>2</v>
      </c>
      <c r="N52" s="63">
        <v>1</v>
      </c>
      <c r="O52" s="63">
        <v>0</v>
      </c>
      <c r="P52" s="64">
        <v>0</v>
      </c>
      <c r="Q52" s="62">
        <v>1</v>
      </c>
      <c r="R52" s="63">
        <v>0</v>
      </c>
      <c r="S52" s="63">
        <v>0</v>
      </c>
      <c r="T52" s="63">
        <v>0</v>
      </c>
      <c r="U52" s="64">
        <v>0</v>
      </c>
      <c r="V52" s="62">
        <v>1</v>
      </c>
      <c r="W52" s="63">
        <v>2</v>
      </c>
      <c r="X52" s="63">
        <v>1</v>
      </c>
      <c r="Y52" s="63">
        <v>0</v>
      </c>
      <c r="Z52" s="64">
        <v>0</v>
      </c>
      <c r="AA52" s="62">
        <v>1</v>
      </c>
      <c r="AB52" s="63">
        <v>0</v>
      </c>
      <c r="AC52" s="63">
        <v>0</v>
      </c>
      <c r="AD52" s="63">
        <v>0</v>
      </c>
      <c r="AE52" s="64">
        <v>0</v>
      </c>
      <c r="AF52" s="62">
        <v>1</v>
      </c>
      <c r="AG52" s="63">
        <v>2</v>
      </c>
      <c r="AH52" s="63">
        <v>1</v>
      </c>
      <c r="AI52" s="63">
        <v>0</v>
      </c>
      <c r="AJ52" s="64">
        <v>0</v>
      </c>
      <c r="AK52" s="62">
        <v>1</v>
      </c>
      <c r="AL52" s="63">
        <v>0</v>
      </c>
      <c r="AM52" s="63">
        <v>0</v>
      </c>
      <c r="AN52" s="63">
        <v>0</v>
      </c>
      <c r="AO52" s="64">
        <v>0</v>
      </c>
      <c r="AP52" s="62">
        <v>1</v>
      </c>
      <c r="AQ52" s="63">
        <v>2</v>
      </c>
      <c r="AR52" s="63">
        <v>0</v>
      </c>
      <c r="AS52" s="63">
        <v>0</v>
      </c>
      <c r="AT52" s="64">
        <v>0</v>
      </c>
      <c r="AU52" s="62">
        <v>1</v>
      </c>
      <c r="AV52" s="63">
        <v>2</v>
      </c>
      <c r="AW52" s="63">
        <v>0</v>
      </c>
      <c r="AX52" s="63">
        <v>0</v>
      </c>
      <c r="AY52" s="64">
        <v>0</v>
      </c>
      <c r="AZ52" s="62">
        <v>1</v>
      </c>
      <c r="BA52" s="63">
        <v>2</v>
      </c>
      <c r="BB52" s="63">
        <v>0</v>
      </c>
      <c r="BC52" s="63">
        <v>0</v>
      </c>
      <c r="BD52" s="64">
        <v>0</v>
      </c>
      <c r="BE52" s="62">
        <v>1</v>
      </c>
      <c r="BF52" s="63">
        <v>2</v>
      </c>
      <c r="BG52" s="63">
        <v>0</v>
      </c>
      <c r="BH52" s="63">
        <v>0</v>
      </c>
      <c r="BI52" s="64">
        <v>0</v>
      </c>
      <c r="BJ52" s="62">
        <v>1</v>
      </c>
      <c r="BK52" s="63">
        <v>2</v>
      </c>
      <c r="BL52" s="63">
        <v>0</v>
      </c>
      <c r="BM52" s="63">
        <v>0</v>
      </c>
      <c r="BN52" s="64">
        <v>0</v>
      </c>
      <c r="BO52" s="62">
        <v>1</v>
      </c>
      <c r="BP52" s="63">
        <v>2</v>
      </c>
      <c r="BQ52" s="63">
        <v>0</v>
      </c>
      <c r="BR52" s="63">
        <v>0</v>
      </c>
      <c r="BS52" s="64">
        <v>0</v>
      </c>
      <c r="BT52" s="62">
        <v>1</v>
      </c>
      <c r="BU52" s="63">
        <v>0</v>
      </c>
      <c r="BV52" s="63">
        <v>0</v>
      </c>
      <c r="BW52" s="63">
        <v>0</v>
      </c>
      <c r="BX52" s="64">
        <v>0</v>
      </c>
      <c r="BY52" s="62">
        <v>1</v>
      </c>
      <c r="BZ52" s="63">
        <v>2</v>
      </c>
      <c r="CA52" s="63">
        <v>1</v>
      </c>
      <c r="CB52" s="63">
        <v>0</v>
      </c>
      <c r="CC52" s="64">
        <v>0</v>
      </c>
      <c r="CD52" s="62">
        <v>1</v>
      </c>
      <c r="CE52" s="63">
        <v>2</v>
      </c>
      <c r="CF52" s="63">
        <v>1</v>
      </c>
      <c r="CG52" s="63">
        <v>0</v>
      </c>
      <c r="CH52" s="64">
        <v>0</v>
      </c>
      <c r="CI52" s="62">
        <v>1</v>
      </c>
      <c r="CJ52" s="63">
        <v>0</v>
      </c>
      <c r="CK52" s="63">
        <v>0</v>
      </c>
      <c r="CL52" s="63">
        <v>0</v>
      </c>
      <c r="CM52" s="64">
        <v>0</v>
      </c>
      <c r="CN52" s="62">
        <v>1</v>
      </c>
      <c r="CO52" s="63">
        <v>2</v>
      </c>
      <c r="CP52" s="63">
        <v>1</v>
      </c>
      <c r="CQ52" s="63">
        <v>0</v>
      </c>
      <c r="CR52" s="64">
        <v>0</v>
      </c>
      <c r="CS52" s="62">
        <v>1</v>
      </c>
      <c r="CT52" s="63">
        <v>0</v>
      </c>
      <c r="CU52" s="63">
        <v>0</v>
      </c>
      <c r="CV52" s="63">
        <v>0</v>
      </c>
      <c r="CW52" s="64">
        <v>0</v>
      </c>
      <c r="CX52" s="62">
        <v>1</v>
      </c>
      <c r="CY52" s="63">
        <v>0</v>
      </c>
      <c r="CZ52" s="63">
        <v>0</v>
      </c>
      <c r="DA52" s="63">
        <v>0</v>
      </c>
      <c r="DB52" s="64">
        <v>0</v>
      </c>
      <c r="DC52" s="62">
        <v>1</v>
      </c>
      <c r="DD52" s="63">
        <v>0</v>
      </c>
      <c r="DE52" s="63">
        <v>0</v>
      </c>
      <c r="DF52" s="63">
        <v>0</v>
      </c>
      <c r="DG52" s="64">
        <v>0</v>
      </c>
      <c r="DH52" s="62">
        <v>1</v>
      </c>
      <c r="DI52" s="63">
        <v>2</v>
      </c>
      <c r="DJ52" s="63">
        <v>1</v>
      </c>
      <c r="DK52" s="63">
        <v>0</v>
      </c>
      <c r="DL52" s="64">
        <v>0</v>
      </c>
      <c r="DM52" s="62">
        <v>1</v>
      </c>
      <c r="DN52" s="63">
        <v>2</v>
      </c>
      <c r="DO52" s="63">
        <v>2</v>
      </c>
      <c r="DP52" s="63">
        <v>0</v>
      </c>
      <c r="DQ52" s="64">
        <v>0</v>
      </c>
      <c r="DR52" s="62">
        <v>1</v>
      </c>
      <c r="DS52" s="63">
        <v>2</v>
      </c>
      <c r="DT52" s="63">
        <v>2</v>
      </c>
      <c r="DU52" s="63">
        <v>0</v>
      </c>
      <c r="DV52" s="64">
        <v>0</v>
      </c>
      <c r="DW52" s="62">
        <v>1</v>
      </c>
      <c r="DX52" s="63">
        <v>2</v>
      </c>
      <c r="DY52" s="63">
        <v>1</v>
      </c>
      <c r="DZ52" s="63">
        <v>0</v>
      </c>
      <c r="EA52" s="64">
        <v>0</v>
      </c>
      <c r="EB52" s="62">
        <v>1</v>
      </c>
      <c r="EC52" s="63">
        <v>2</v>
      </c>
      <c r="ED52" s="63">
        <v>1</v>
      </c>
      <c r="EE52" s="63">
        <v>0</v>
      </c>
      <c r="EF52" s="64">
        <v>0</v>
      </c>
      <c r="EG52" s="62">
        <v>1</v>
      </c>
      <c r="EH52" s="63">
        <v>0</v>
      </c>
      <c r="EI52" s="63">
        <v>0</v>
      </c>
      <c r="EJ52" s="63">
        <v>0</v>
      </c>
      <c r="EK52" s="64">
        <v>0</v>
      </c>
      <c r="EL52" s="62">
        <v>1</v>
      </c>
      <c r="EM52" s="63">
        <v>0</v>
      </c>
      <c r="EN52" s="63">
        <v>0</v>
      </c>
      <c r="EO52" s="63">
        <v>0</v>
      </c>
      <c r="EP52" s="64">
        <v>0</v>
      </c>
      <c r="EQ52" s="62">
        <v>1</v>
      </c>
      <c r="ER52" s="63">
        <v>0</v>
      </c>
      <c r="ES52" s="63">
        <v>0</v>
      </c>
      <c r="ET52" s="63">
        <v>0</v>
      </c>
      <c r="EU52" s="64">
        <v>0</v>
      </c>
      <c r="EV52" s="62">
        <v>1</v>
      </c>
      <c r="EW52" s="63">
        <v>0</v>
      </c>
      <c r="EX52" s="63">
        <v>0</v>
      </c>
      <c r="EY52" s="63">
        <v>0</v>
      </c>
      <c r="EZ52" s="64">
        <v>0</v>
      </c>
      <c r="FA52" s="62">
        <v>1</v>
      </c>
      <c r="FB52" s="63">
        <v>0</v>
      </c>
      <c r="FC52" s="63">
        <v>0</v>
      </c>
      <c r="FD52" s="63">
        <v>0</v>
      </c>
      <c r="FE52" s="64">
        <v>0</v>
      </c>
      <c r="FF52" s="35">
        <f t="shared" si="4"/>
        <v>0</v>
      </c>
      <c r="FG52" s="48">
        <f t="shared" si="5"/>
        <v>30</v>
      </c>
      <c r="FH52" s="37">
        <f t="shared" si="6"/>
        <v>30</v>
      </c>
      <c r="FI52" s="37">
        <f t="shared" si="7"/>
        <v>36</v>
      </c>
      <c r="FJ52" s="37">
        <f t="shared" si="8"/>
        <v>14</v>
      </c>
      <c r="FK52" s="37">
        <f t="shared" si="9"/>
        <v>0</v>
      </c>
      <c r="FL52" s="37">
        <f t="shared" si="10"/>
        <v>0</v>
      </c>
      <c r="FM52" s="49"/>
      <c r="FN52" s="54"/>
      <c r="FO52" s="51"/>
    </row>
    <row r="53" spans="1:173" ht="15.75" thickBot="1" x14ac:dyDescent="0.3">
      <c r="A53" s="41" t="s">
        <v>13</v>
      </c>
      <c r="B53" s="78">
        <v>49</v>
      </c>
      <c r="C53" s="43" t="s">
        <v>76</v>
      </c>
      <c r="D53" s="44">
        <v>47096680</v>
      </c>
      <c r="E53" s="45">
        <v>43831</v>
      </c>
      <c r="F53" s="46" t="s">
        <v>15</v>
      </c>
      <c r="G53" s="62">
        <v>1</v>
      </c>
      <c r="H53" s="63">
        <v>2</v>
      </c>
      <c r="I53" s="63">
        <v>1</v>
      </c>
      <c r="J53" s="63">
        <v>0</v>
      </c>
      <c r="K53" s="64">
        <v>0</v>
      </c>
      <c r="L53" s="62">
        <v>1</v>
      </c>
      <c r="M53" s="63">
        <v>0</v>
      </c>
      <c r="N53" s="63">
        <v>0</v>
      </c>
      <c r="O53" s="63">
        <v>0</v>
      </c>
      <c r="P53" s="64">
        <v>0</v>
      </c>
      <c r="Q53" s="62">
        <v>1</v>
      </c>
      <c r="R53" s="63">
        <v>2</v>
      </c>
      <c r="S53" s="63">
        <v>1</v>
      </c>
      <c r="T53" s="63">
        <v>0</v>
      </c>
      <c r="U53" s="64">
        <v>0</v>
      </c>
      <c r="V53" s="62">
        <v>1</v>
      </c>
      <c r="W53" s="63">
        <v>0</v>
      </c>
      <c r="X53" s="63">
        <v>0</v>
      </c>
      <c r="Y53" s="63">
        <v>0</v>
      </c>
      <c r="Z53" s="64">
        <v>0</v>
      </c>
      <c r="AA53" s="62">
        <v>1</v>
      </c>
      <c r="AB53" s="63">
        <v>2</v>
      </c>
      <c r="AC53" s="63">
        <v>1</v>
      </c>
      <c r="AD53" s="63">
        <v>0</v>
      </c>
      <c r="AE53" s="64">
        <v>0</v>
      </c>
      <c r="AF53" s="62">
        <v>1</v>
      </c>
      <c r="AG53" s="63">
        <v>0</v>
      </c>
      <c r="AH53" s="63">
        <v>0</v>
      </c>
      <c r="AI53" s="63">
        <v>0</v>
      </c>
      <c r="AJ53" s="64">
        <v>0</v>
      </c>
      <c r="AK53" s="62">
        <v>1</v>
      </c>
      <c r="AL53" s="63">
        <v>0</v>
      </c>
      <c r="AM53" s="63">
        <v>0</v>
      </c>
      <c r="AN53" s="63">
        <v>0</v>
      </c>
      <c r="AO53" s="64">
        <v>0</v>
      </c>
      <c r="AP53" s="62">
        <v>1</v>
      </c>
      <c r="AQ53" s="63">
        <v>2</v>
      </c>
      <c r="AR53" s="63">
        <v>1</v>
      </c>
      <c r="AS53" s="63">
        <v>0</v>
      </c>
      <c r="AT53" s="64">
        <v>0</v>
      </c>
      <c r="AU53" s="62">
        <v>1</v>
      </c>
      <c r="AV53" s="63">
        <v>2</v>
      </c>
      <c r="AW53" s="63">
        <v>1</v>
      </c>
      <c r="AX53" s="63">
        <v>0</v>
      </c>
      <c r="AY53" s="64">
        <v>0</v>
      </c>
      <c r="AZ53" s="62">
        <v>1</v>
      </c>
      <c r="BA53" s="63">
        <v>2</v>
      </c>
      <c r="BB53" s="63">
        <v>1</v>
      </c>
      <c r="BC53" s="63">
        <v>0</v>
      </c>
      <c r="BD53" s="64">
        <v>0</v>
      </c>
      <c r="BE53" s="62">
        <v>1</v>
      </c>
      <c r="BF53" s="63">
        <v>2</v>
      </c>
      <c r="BG53" s="63">
        <v>1</v>
      </c>
      <c r="BH53" s="63">
        <v>0</v>
      </c>
      <c r="BI53" s="64">
        <v>0</v>
      </c>
      <c r="BJ53" s="62">
        <v>1</v>
      </c>
      <c r="BK53" s="63">
        <v>2</v>
      </c>
      <c r="BL53" s="63">
        <v>1</v>
      </c>
      <c r="BM53" s="63">
        <v>0</v>
      </c>
      <c r="BN53" s="64">
        <v>0</v>
      </c>
      <c r="BO53" s="62">
        <v>1</v>
      </c>
      <c r="BP53" s="63">
        <v>2</v>
      </c>
      <c r="BQ53" s="63">
        <v>1</v>
      </c>
      <c r="BR53" s="63">
        <v>0</v>
      </c>
      <c r="BS53" s="64">
        <v>0</v>
      </c>
      <c r="BT53" s="62">
        <v>1</v>
      </c>
      <c r="BU53" s="63">
        <v>0</v>
      </c>
      <c r="BV53" s="63">
        <v>0</v>
      </c>
      <c r="BW53" s="63">
        <v>0</v>
      </c>
      <c r="BX53" s="64">
        <v>0</v>
      </c>
      <c r="BY53" s="62">
        <v>1</v>
      </c>
      <c r="BZ53" s="63">
        <v>2</v>
      </c>
      <c r="CA53" s="63">
        <v>1</v>
      </c>
      <c r="CB53" s="63">
        <v>0</v>
      </c>
      <c r="CC53" s="64">
        <v>0</v>
      </c>
      <c r="CD53" s="62">
        <v>1</v>
      </c>
      <c r="CE53" s="63">
        <v>2</v>
      </c>
      <c r="CF53" s="63">
        <v>1</v>
      </c>
      <c r="CG53" s="63">
        <v>0</v>
      </c>
      <c r="CH53" s="64">
        <v>0</v>
      </c>
      <c r="CI53" s="62">
        <v>1</v>
      </c>
      <c r="CJ53" s="63">
        <v>2</v>
      </c>
      <c r="CK53" s="63">
        <v>1</v>
      </c>
      <c r="CL53" s="63">
        <v>0</v>
      </c>
      <c r="CM53" s="64">
        <v>0</v>
      </c>
      <c r="CN53" s="62">
        <v>1</v>
      </c>
      <c r="CO53" s="63">
        <v>2</v>
      </c>
      <c r="CP53" s="63">
        <v>1</v>
      </c>
      <c r="CQ53" s="63">
        <v>0</v>
      </c>
      <c r="CR53" s="64">
        <v>0</v>
      </c>
      <c r="CS53" s="62">
        <v>1</v>
      </c>
      <c r="CT53" s="63">
        <v>2</v>
      </c>
      <c r="CU53" s="63">
        <v>1</v>
      </c>
      <c r="CV53" s="63">
        <v>0</v>
      </c>
      <c r="CW53" s="64">
        <v>0</v>
      </c>
      <c r="CX53" s="62">
        <v>1</v>
      </c>
      <c r="CY53" s="63">
        <v>2</v>
      </c>
      <c r="CZ53" s="63">
        <v>1</v>
      </c>
      <c r="DA53" s="63">
        <v>0</v>
      </c>
      <c r="DB53" s="64">
        <v>0</v>
      </c>
      <c r="DC53" s="62">
        <v>1</v>
      </c>
      <c r="DD53" s="63">
        <v>0</v>
      </c>
      <c r="DE53" s="63">
        <v>0</v>
      </c>
      <c r="DF53" s="63">
        <v>0</v>
      </c>
      <c r="DG53" s="64">
        <v>0</v>
      </c>
      <c r="DH53" s="62">
        <v>1</v>
      </c>
      <c r="DI53" s="63">
        <v>0</v>
      </c>
      <c r="DJ53" s="63">
        <v>0</v>
      </c>
      <c r="DK53" s="63">
        <v>0</v>
      </c>
      <c r="DL53" s="64">
        <v>0</v>
      </c>
      <c r="DM53" s="62">
        <v>1</v>
      </c>
      <c r="DN53" s="63">
        <v>0</v>
      </c>
      <c r="DO53" s="63">
        <v>0</v>
      </c>
      <c r="DP53" s="63">
        <v>0</v>
      </c>
      <c r="DQ53" s="64">
        <v>0</v>
      </c>
      <c r="DR53" s="62">
        <v>1</v>
      </c>
      <c r="DS53" s="63">
        <v>0</v>
      </c>
      <c r="DT53" s="63">
        <v>0</v>
      </c>
      <c r="DU53" s="63">
        <v>0</v>
      </c>
      <c r="DV53" s="64">
        <v>0</v>
      </c>
      <c r="DW53" s="62">
        <v>1</v>
      </c>
      <c r="DX53" s="63">
        <v>0</v>
      </c>
      <c r="DY53" s="63">
        <v>0</v>
      </c>
      <c r="DZ53" s="63">
        <v>0</v>
      </c>
      <c r="EA53" s="64">
        <v>0</v>
      </c>
      <c r="EB53" s="62">
        <v>1</v>
      </c>
      <c r="EC53" s="63">
        <v>0</v>
      </c>
      <c r="ED53" s="63">
        <v>0</v>
      </c>
      <c r="EE53" s="63">
        <v>0</v>
      </c>
      <c r="EF53" s="64">
        <v>0</v>
      </c>
      <c r="EG53" s="62">
        <v>1</v>
      </c>
      <c r="EH53" s="63">
        <v>0</v>
      </c>
      <c r="EI53" s="63">
        <v>0</v>
      </c>
      <c r="EJ53" s="63">
        <v>0</v>
      </c>
      <c r="EK53" s="64">
        <v>0</v>
      </c>
      <c r="EL53" s="62">
        <v>1</v>
      </c>
      <c r="EM53" s="63">
        <v>0</v>
      </c>
      <c r="EN53" s="63">
        <v>0</v>
      </c>
      <c r="EO53" s="63">
        <v>0</v>
      </c>
      <c r="EP53" s="64">
        <v>0</v>
      </c>
      <c r="EQ53" s="62">
        <v>1</v>
      </c>
      <c r="ER53" s="63">
        <v>0</v>
      </c>
      <c r="ES53" s="63">
        <v>0</v>
      </c>
      <c r="ET53" s="63">
        <v>0</v>
      </c>
      <c r="EU53" s="64">
        <v>0</v>
      </c>
      <c r="EV53" s="62">
        <v>1</v>
      </c>
      <c r="EW53" s="63">
        <v>0</v>
      </c>
      <c r="EX53" s="63">
        <v>0</v>
      </c>
      <c r="EY53" s="63">
        <v>0</v>
      </c>
      <c r="EZ53" s="64">
        <v>0</v>
      </c>
      <c r="FA53" s="62">
        <v>1</v>
      </c>
      <c r="FB53" s="63">
        <v>0</v>
      </c>
      <c r="FC53" s="63">
        <v>0</v>
      </c>
      <c r="FD53" s="63">
        <v>0</v>
      </c>
      <c r="FE53" s="64">
        <v>0</v>
      </c>
      <c r="FF53" s="35">
        <f t="shared" si="4"/>
        <v>0</v>
      </c>
      <c r="FG53" s="48">
        <f t="shared" si="5"/>
        <v>30</v>
      </c>
      <c r="FH53" s="37">
        <f t="shared" si="6"/>
        <v>30</v>
      </c>
      <c r="FI53" s="37">
        <f t="shared" si="7"/>
        <v>30</v>
      </c>
      <c r="FJ53" s="37">
        <f t="shared" si="8"/>
        <v>15</v>
      </c>
      <c r="FK53" s="37">
        <f t="shared" si="9"/>
        <v>0</v>
      </c>
      <c r="FL53" s="37">
        <f t="shared" si="10"/>
        <v>0</v>
      </c>
      <c r="FM53" s="49"/>
      <c r="FN53" s="54"/>
      <c r="FO53" s="51"/>
    </row>
    <row r="54" spans="1:173" s="108" customFormat="1" ht="15.75" thickBot="1" x14ac:dyDescent="0.3">
      <c r="A54" s="58" t="s">
        <v>13</v>
      </c>
      <c r="B54" s="95">
        <v>50</v>
      </c>
      <c r="C54" s="109" t="s">
        <v>77</v>
      </c>
      <c r="D54" s="95">
        <v>48573720</v>
      </c>
      <c r="E54" s="98">
        <v>43771</v>
      </c>
      <c r="F54" s="99" t="s">
        <v>15</v>
      </c>
      <c r="G54" s="62">
        <v>0</v>
      </c>
      <c r="H54" s="63">
        <v>0</v>
      </c>
      <c r="I54" s="63">
        <v>0</v>
      </c>
      <c r="J54" s="63">
        <v>0</v>
      </c>
      <c r="K54" s="64">
        <v>0</v>
      </c>
      <c r="L54" s="62">
        <v>0</v>
      </c>
      <c r="M54" s="63">
        <v>0</v>
      </c>
      <c r="N54" s="63">
        <v>0</v>
      </c>
      <c r="O54" s="63">
        <v>0</v>
      </c>
      <c r="P54" s="64">
        <v>0</v>
      </c>
      <c r="Q54" s="62">
        <v>0</v>
      </c>
      <c r="R54" s="63">
        <v>0</v>
      </c>
      <c r="S54" s="63">
        <v>0</v>
      </c>
      <c r="T54" s="63">
        <v>0</v>
      </c>
      <c r="U54" s="64">
        <v>0</v>
      </c>
      <c r="V54" s="62">
        <v>0</v>
      </c>
      <c r="W54" s="63">
        <v>0</v>
      </c>
      <c r="X54" s="63">
        <v>0</v>
      </c>
      <c r="Y54" s="63">
        <v>0</v>
      </c>
      <c r="Z54" s="64">
        <v>0</v>
      </c>
      <c r="AA54" s="62">
        <v>0</v>
      </c>
      <c r="AB54" s="63">
        <v>0</v>
      </c>
      <c r="AC54" s="63">
        <v>0</v>
      </c>
      <c r="AD54" s="63">
        <v>0</v>
      </c>
      <c r="AE54" s="64">
        <v>0</v>
      </c>
      <c r="AF54" s="62">
        <v>0</v>
      </c>
      <c r="AG54" s="63">
        <v>0</v>
      </c>
      <c r="AH54" s="63">
        <v>0</v>
      </c>
      <c r="AI54" s="63">
        <v>0</v>
      </c>
      <c r="AJ54" s="64">
        <v>0</v>
      </c>
      <c r="AK54" s="62">
        <v>0</v>
      </c>
      <c r="AL54" s="63">
        <v>0</v>
      </c>
      <c r="AM54" s="63">
        <v>0</v>
      </c>
      <c r="AN54" s="63">
        <v>0</v>
      </c>
      <c r="AO54" s="64">
        <v>0</v>
      </c>
      <c r="AP54" s="62">
        <v>0</v>
      </c>
      <c r="AQ54" s="63">
        <v>0</v>
      </c>
      <c r="AR54" s="63">
        <v>0</v>
      </c>
      <c r="AS54" s="63">
        <v>0</v>
      </c>
      <c r="AT54" s="64">
        <v>0</v>
      </c>
      <c r="AU54" s="62">
        <v>0</v>
      </c>
      <c r="AV54" s="63">
        <v>0</v>
      </c>
      <c r="AW54" s="63">
        <v>0</v>
      </c>
      <c r="AX54" s="63">
        <v>0</v>
      </c>
      <c r="AY54" s="64">
        <v>0</v>
      </c>
      <c r="AZ54" s="62">
        <v>0</v>
      </c>
      <c r="BA54" s="63">
        <v>0</v>
      </c>
      <c r="BB54" s="63">
        <v>0</v>
      </c>
      <c r="BC54" s="63">
        <v>0</v>
      </c>
      <c r="BD54" s="64">
        <v>0</v>
      </c>
      <c r="BE54" s="62">
        <v>0</v>
      </c>
      <c r="BF54" s="63">
        <v>0</v>
      </c>
      <c r="BG54" s="63">
        <v>0</v>
      </c>
      <c r="BH54" s="63">
        <v>0</v>
      </c>
      <c r="BI54" s="64">
        <v>0</v>
      </c>
      <c r="BJ54" s="62">
        <v>0</v>
      </c>
      <c r="BK54" s="63">
        <v>0</v>
      </c>
      <c r="BL54" s="63">
        <v>0</v>
      </c>
      <c r="BM54" s="63">
        <v>0</v>
      </c>
      <c r="BN54" s="64">
        <v>0</v>
      </c>
      <c r="BO54" s="62">
        <v>0</v>
      </c>
      <c r="BP54" s="63">
        <v>0</v>
      </c>
      <c r="BQ54" s="63">
        <v>0</v>
      </c>
      <c r="BR54" s="63">
        <v>0</v>
      </c>
      <c r="BS54" s="64">
        <v>0</v>
      </c>
      <c r="BT54" s="62">
        <v>0</v>
      </c>
      <c r="BU54" s="63">
        <v>0</v>
      </c>
      <c r="BV54" s="63">
        <v>0</v>
      </c>
      <c r="BW54" s="63">
        <v>0</v>
      </c>
      <c r="BX54" s="64">
        <v>0</v>
      </c>
      <c r="BY54" s="62">
        <v>0</v>
      </c>
      <c r="BZ54" s="63">
        <v>0</v>
      </c>
      <c r="CA54" s="63">
        <v>0</v>
      </c>
      <c r="CB54" s="63">
        <v>0</v>
      </c>
      <c r="CC54" s="64">
        <v>0</v>
      </c>
      <c r="CD54" s="62">
        <v>0</v>
      </c>
      <c r="CE54" s="63">
        <v>0</v>
      </c>
      <c r="CF54" s="63">
        <v>0</v>
      </c>
      <c r="CG54" s="63">
        <v>0</v>
      </c>
      <c r="CH54" s="64">
        <v>0</v>
      </c>
      <c r="CI54" s="62">
        <v>0</v>
      </c>
      <c r="CJ54" s="63">
        <v>0</v>
      </c>
      <c r="CK54" s="63">
        <v>0</v>
      </c>
      <c r="CL54" s="63">
        <v>0</v>
      </c>
      <c r="CM54" s="64">
        <v>0</v>
      </c>
      <c r="CN54" s="62">
        <v>0</v>
      </c>
      <c r="CO54" s="63">
        <v>0</v>
      </c>
      <c r="CP54" s="63">
        <v>0</v>
      </c>
      <c r="CQ54" s="63">
        <v>0</v>
      </c>
      <c r="CR54" s="64">
        <v>0</v>
      </c>
      <c r="CS54" s="62">
        <v>0</v>
      </c>
      <c r="CT54" s="63">
        <v>0</v>
      </c>
      <c r="CU54" s="63">
        <v>0</v>
      </c>
      <c r="CV54" s="63">
        <v>0</v>
      </c>
      <c r="CW54" s="64">
        <v>0</v>
      </c>
      <c r="CX54" s="62">
        <v>0</v>
      </c>
      <c r="CY54" s="63">
        <v>0</v>
      </c>
      <c r="CZ54" s="63">
        <v>0</v>
      </c>
      <c r="DA54" s="63">
        <v>0</v>
      </c>
      <c r="DB54" s="64">
        <v>0</v>
      </c>
      <c r="DC54" s="62">
        <v>0</v>
      </c>
      <c r="DD54" s="63">
        <v>0</v>
      </c>
      <c r="DE54" s="63">
        <v>0</v>
      </c>
      <c r="DF54" s="63">
        <v>0</v>
      </c>
      <c r="DG54" s="64">
        <v>0</v>
      </c>
      <c r="DH54" s="62">
        <v>0</v>
      </c>
      <c r="DI54" s="63">
        <v>0</v>
      </c>
      <c r="DJ54" s="63">
        <v>0</v>
      </c>
      <c r="DK54" s="63">
        <v>0</v>
      </c>
      <c r="DL54" s="64">
        <v>0</v>
      </c>
      <c r="DM54" s="62">
        <v>0</v>
      </c>
      <c r="DN54" s="63">
        <v>0</v>
      </c>
      <c r="DO54" s="63">
        <v>0</v>
      </c>
      <c r="DP54" s="63">
        <v>0</v>
      </c>
      <c r="DQ54" s="64">
        <v>0</v>
      </c>
      <c r="DR54" s="62">
        <v>0</v>
      </c>
      <c r="DS54" s="63">
        <v>0</v>
      </c>
      <c r="DT54" s="63">
        <v>0</v>
      </c>
      <c r="DU54" s="63">
        <v>0</v>
      </c>
      <c r="DV54" s="64">
        <v>0</v>
      </c>
      <c r="DW54" s="62">
        <v>0</v>
      </c>
      <c r="DX54" s="63">
        <v>0</v>
      </c>
      <c r="DY54" s="63">
        <v>0</v>
      </c>
      <c r="DZ54" s="63">
        <v>0</v>
      </c>
      <c r="EA54" s="64">
        <v>0</v>
      </c>
      <c r="EB54" s="62">
        <v>0</v>
      </c>
      <c r="EC54" s="63">
        <v>0</v>
      </c>
      <c r="ED54" s="63">
        <v>0</v>
      </c>
      <c r="EE54" s="63">
        <v>0</v>
      </c>
      <c r="EF54" s="64">
        <v>0</v>
      </c>
      <c r="EG54" s="62">
        <v>0</v>
      </c>
      <c r="EH54" s="63">
        <v>0</v>
      </c>
      <c r="EI54" s="63">
        <v>0</v>
      </c>
      <c r="EJ54" s="63">
        <v>0</v>
      </c>
      <c r="EK54" s="64">
        <v>0</v>
      </c>
      <c r="EL54" s="62">
        <v>0</v>
      </c>
      <c r="EM54" s="63">
        <v>0</v>
      </c>
      <c r="EN54" s="63">
        <v>0</v>
      </c>
      <c r="EO54" s="63">
        <v>0</v>
      </c>
      <c r="EP54" s="64">
        <v>0</v>
      </c>
      <c r="EQ54" s="62">
        <v>0</v>
      </c>
      <c r="ER54" s="63">
        <v>0</v>
      </c>
      <c r="ES54" s="63">
        <v>0</v>
      </c>
      <c r="ET54" s="63">
        <v>0</v>
      </c>
      <c r="EU54" s="64">
        <v>0</v>
      </c>
      <c r="EV54" s="62">
        <v>0</v>
      </c>
      <c r="EW54" s="63">
        <v>0</v>
      </c>
      <c r="EX54" s="63">
        <v>0</v>
      </c>
      <c r="EY54" s="63">
        <v>0</v>
      </c>
      <c r="EZ54" s="64">
        <v>0</v>
      </c>
      <c r="FA54" s="62">
        <v>0</v>
      </c>
      <c r="FB54" s="63">
        <v>0</v>
      </c>
      <c r="FC54" s="63">
        <v>0</v>
      </c>
      <c r="FD54" s="63">
        <v>0</v>
      </c>
      <c r="FE54" s="64">
        <v>0</v>
      </c>
      <c r="FF54" s="103">
        <f t="shared" si="4"/>
        <v>0</v>
      </c>
      <c r="FG54" s="104">
        <f>AK54+AP54+AU54+AZ54+BE54+BJ54+BO54+BT54+BY54+CD54+CI54+CN54+CS54+CX54+DC54+DH54+DM54+DR54+DW54+EB54+EG54+EL54+EQ54+FA54</f>
        <v>0</v>
      </c>
      <c r="FH54" s="104">
        <f t="shared" si="6"/>
        <v>0</v>
      </c>
      <c r="FI54" s="104">
        <f t="shared" si="7"/>
        <v>0</v>
      </c>
      <c r="FJ54" s="104">
        <f t="shared" si="8"/>
        <v>0</v>
      </c>
      <c r="FK54" s="104">
        <f t="shared" si="9"/>
        <v>0</v>
      </c>
      <c r="FL54" s="104">
        <f t="shared" si="10"/>
        <v>0</v>
      </c>
      <c r="FM54" s="105"/>
      <c r="FN54" s="110"/>
      <c r="FO54" s="106"/>
      <c r="FP54" s="107"/>
      <c r="FQ54" s="107"/>
    </row>
    <row r="55" spans="1:173" ht="15.75" thickBot="1" x14ac:dyDescent="0.3">
      <c r="A55" s="41" t="s">
        <v>13</v>
      </c>
      <c r="B55" s="42">
        <v>51</v>
      </c>
      <c r="C55" s="43" t="s">
        <v>78</v>
      </c>
      <c r="D55" s="44">
        <v>18158277</v>
      </c>
      <c r="E55" s="45">
        <v>43617</v>
      </c>
      <c r="F55" s="46" t="s">
        <v>15</v>
      </c>
      <c r="G55" s="66">
        <v>1</v>
      </c>
      <c r="H55" s="67">
        <v>0</v>
      </c>
      <c r="I55" s="67">
        <v>0</v>
      </c>
      <c r="J55" s="67">
        <v>0</v>
      </c>
      <c r="K55" s="68">
        <v>0</v>
      </c>
      <c r="L55" s="66">
        <v>1</v>
      </c>
      <c r="M55" s="67">
        <v>0</v>
      </c>
      <c r="N55" s="67">
        <v>0</v>
      </c>
      <c r="O55" s="67">
        <v>0</v>
      </c>
      <c r="P55" s="68">
        <v>0</v>
      </c>
      <c r="Q55" s="66">
        <v>1</v>
      </c>
      <c r="R55" s="67">
        <v>0</v>
      </c>
      <c r="S55" s="67">
        <v>0</v>
      </c>
      <c r="T55" s="67">
        <v>0</v>
      </c>
      <c r="U55" s="68">
        <v>0</v>
      </c>
      <c r="V55" s="66">
        <v>1</v>
      </c>
      <c r="W55" s="67">
        <v>0</v>
      </c>
      <c r="X55" s="67">
        <v>0</v>
      </c>
      <c r="Y55" s="67">
        <v>0</v>
      </c>
      <c r="Z55" s="68">
        <v>0</v>
      </c>
      <c r="AA55" s="66">
        <v>1</v>
      </c>
      <c r="AB55" s="67">
        <v>0</v>
      </c>
      <c r="AC55" s="67">
        <v>0</v>
      </c>
      <c r="AD55" s="67">
        <v>0</v>
      </c>
      <c r="AE55" s="68">
        <v>0</v>
      </c>
      <c r="AF55" s="66">
        <v>1</v>
      </c>
      <c r="AG55" s="67">
        <v>0</v>
      </c>
      <c r="AH55" s="67">
        <v>0</v>
      </c>
      <c r="AI55" s="67">
        <v>0</v>
      </c>
      <c r="AJ55" s="68">
        <v>0</v>
      </c>
      <c r="AK55" s="66">
        <v>1</v>
      </c>
      <c r="AL55" s="67">
        <v>0</v>
      </c>
      <c r="AM55" s="67">
        <v>0</v>
      </c>
      <c r="AN55" s="67">
        <v>0</v>
      </c>
      <c r="AO55" s="68">
        <v>0</v>
      </c>
      <c r="AP55" s="66">
        <v>1</v>
      </c>
      <c r="AQ55" s="67">
        <v>0</v>
      </c>
      <c r="AR55" s="67">
        <v>0</v>
      </c>
      <c r="AS55" s="67">
        <v>0</v>
      </c>
      <c r="AT55" s="68">
        <v>0</v>
      </c>
      <c r="AU55" s="66">
        <v>1</v>
      </c>
      <c r="AV55" s="67">
        <v>0</v>
      </c>
      <c r="AW55" s="67">
        <v>0</v>
      </c>
      <c r="AX55" s="67">
        <v>0</v>
      </c>
      <c r="AY55" s="68">
        <v>0</v>
      </c>
      <c r="AZ55" s="66">
        <v>1</v>
      </c>
      <c r="BA55" s="67">
        <v>0</v>
      </c>
      <c r="BB55" s="67">
        <v>0</v>
      </c>
      <c r="BC55" s="67">
        <v>0</v>
      </c>
      <c r="BD55" s="68">
        <v>0</v>
      </c>
      <c r="BE55" s="66">
        <v>1</v>
      </c>
      <c r="BF55" s="67">
        <v>0</v>
      </c>
      <c r="BG55" s="67">
        <v>0</v>
      </c>
      <c r="BH55" s="67">
        <v>0</v>
      </c>
      <c r="BI55" s="68">
        <v>0</v>
      </c>
      <c r="BJ55" s="66">
        <v>1</v>
      </c>
      <c r="BK55" s="67">
        <v>0</v>
      </c>
      <c r="BL55" s="67">
        <v>0</v>
      </c>
      <c r="BM55" s="67">
        <v>0</v>
      </c>
      <c r="BN55" s="68">
        <v>0</v>
      </c>
      <c r="BO55" s="66">
        <v>1</v>
      </c>
      <c r="BP55" s="67">
        <v>0</v>
      </c>
      <c r="BQ55" s="67">
        <v>0</v>
      </c>
      <c r="BR55" s="67">
        <v>0</v>
      </c>
      <c r="BS55" s="68">
        <v>0</v>
      </c>
      <c r="BT55" s="66">
        <v>1</v>
      </c>
      <c r="BU55" s="67">
        <v>0</v>
      </c>
      <c r="BV55" s="67">
        <v>0</v>
      </c>
      <c r="BW55" s="67">
        <v>0</v>
      </c>
      <c r="BX55" s="68">
        <v>0</v>
      </c>
      <c r="BY55" s="66">
        <v>1</v>
      </c>
      <c r="BZ55" s="67">
        <v>0</v>
      </c>
      <c r="CA55" s="67">
        <v>0</v>
      </c>
      <c r="CB55" s="67">
        <v>0</v>
      </c>
      <c r="CC55" s="68">
        <v>0</v>
      </c>
      <c r="CD55" s="66">
        <v>1</v>
      </c>
      <c r="CE55" s="67">
        <v>0</v>
      </c>
      <c r="CF55" s="67">
        <v>0</v>
      </c>
      <c r="CG55" s="67">
        <v>0</v>
      </c>
      <c r="CH55" s="68">
        <v>0</v>
      </c>
      <c r="CI55" s="66">
        <v>1</v>
      </c>
      <c r="CJ55" s="67">
        <v>0</v>
      </c>
      <c r="CK55" s="67">
        <v>0</v>
      </c>
      <c r="CL55" s="67">
        <v>0</v>
      </c>
      <c r="CM55" s="68">
        <v>0</v>
      </c>
      <c r="CN55" s="66">
        <v>1</v>
      </c>
      <c r="CO55" s="67">
        <v>0</v>
      </c>
      <c r="CP55" s="67">
        <v>0</v>
      </c>
      <c r="CQ55" s="67">
        <v>0</v>
      </c>
      <c r="CR55" s="68">
        <v>0</v>
      </c>
      <c r="CS55" s="66">
        <v>1</v>
      </c>
      <c r="CT55" s="67">
        <v>0</v>
      </c>
      <c r="CU55" s="67">
        <v>0</v>
      </c>
      <c r="CV55" s="67">
        <v>0</v>
      </c>
      <c r="CW55" s="68">
        <v>0</v>
      </c>
      <c r="CX55" s="66">
        <v>1</v>
      </c>
      <c r="CY55" s="67">
        <v>0</v>
      </c>
      <c r="CZ55" s="67">
        <v>0</v>
      </c>
      <c r="DA55" s="67">
        <v>0</v>
      </c>
      <c r="DB55" s="68">
        <v>0</v>
      </c>
      <c r="DC55" s="66">
        <v>1</v>
      </c>
      <c r="DD55" s="67">
        <v>0</v>
      </c>
      <c r="DE55" s="67">
        <v>0</v>
      </c>
      <c r="DF55" s="67">
        <v>0</v>
      </c>
      <c r="DG55" s="68">
        <v>0</v>
      </c>
      <c r="DH55" s="66">
        <v>1</v>
      </c>
      <c r="DI55" s="67">
        <v>0</v>
      </c>
      <c r="DJ55" s="67">
        <v>0</v>
      </c>
      <c r="DK55" s="67">
        <v>0</v>
      </c>
      <c r="DL55" s="68">
        <v>0</v>
      </c>
      <c r="DM55" s="66">
        <v>1</v>
      </c>
      <c r="DN55" s="67">
        <v>0</v>
      </c>
      <c r="DO55" s="67">
        <v>0</v>
      </c>
      <c r="DP55" s="67">
        <v>0</v>
      </c>
      <c r="DQ55" s="68">
        <v>0</v>
      </c>
      <c r="DR55" s="66">
        <v>1</v>
      </c>
      <c r="DS55" s="67">
        <v>0</v>
      </c>
      <c r="DT55" s="67">
        <v>0</v>
      </c>
      <c r="DU55" s="67">
        <v>0</v>
      </c>
      <c r="DV55" s="68">
        <v>0</v>
      </c>
      <c r="DW55" s="66">
        <v>1</v>
      </c>
      <c r="DX55" s="67">
        <v>0</v>
      </c>
      <c r="DY55" s="67">
        <v>0</v>
      </c>
      <c r="DZ55" s="67">
        <v>0</v>
      </c>
      <c r="EA55" s="68">
        <v>0</v>
      </c>
      <c r="EB55" s="66">
        <v>1</v>
      </c>
      <c r="EC55" s="67">
        <v>0</v>
      </c>
      <c r="ED55" s="67">
        <v>0</v>
      </c>
      <c r="EE55" s="67">
        <v>0</v>
      </c>
      <c r="EF55" s="68">
        <v>0</v>
      </c>
      <c r="EG55" s="66">
        <v>1</v>
      </c>
      <c r="EH55" s="67">
        <v>0</v>
      </c>
      <c r="EI55" s="67">
        <v>0</v>
      </c>
      <c r="EJ55" s="67">
        <v>0</v>
      </c>
      <c r="EK55" s="68">
        <v>0</v>
      </c>
      <c r="EL55" s="66">
        <v>1</v>
      </c>
      <c r="EM55" s="67">
        <v>0</v>
      </c>
      <c r="EN55" s="67">
        <v>0</v>
      </c>
      <c r="EO55" s="67">
        <v>0</v>
      </c>
      <c r="EP55" s="68">
        <v>0</v>
      </c>
      <c r="EQ55" s="66">
        <v>1</v>
      </c>
      <c r="ER55" s="67">
        <v>0</v>
      </c>
      <c r="ES55" s="67">
        <v>0</v>
      </c>
      <c r="ET55" s="67">
        <v>0</v>
      </c>
      <c r="EU55" s="68">
        <v>0</v>
      </c>
      <c r="EV55" s="66">
        <v>1</v>
      </c>
      <c r="EW55" s="67">
        <v>0</v>
      </c>
      <c r="EX55" s="67">
        <v>0</v>
      </c>
      <c r="EY55" s="67">
        <v>0</v>
      </c>
      <c r="EZ55" s="68">
        <v>0</v>
      </c>
      <c r="FA55" s="66">
        <v>1</v>
      </c>
      <c r="FB55" s="67">
        <v>0</v>
      </c>
      <c r="FC55" s="67">
        <v>0</v>
      </c>
      <c r="FD55" s="67">
        <v>0</v>
      </c>
      <c r="FE55" s="68">
        <v>0</v>
      </c>
      <c r="FF55" s="35">
        <f t="shared" si="4"/>
        <v>0</v>
      </c>
      <c r="FG55" s="48">
        <f t="shared" si="5"/>
        <v>30</v>
      </c>
      <c r="FH55" s="37">
        <f t="shared" si="6"/>
        <v>30</v>
      </c>
      <c r="FI55" s="37">
        <f t="shared" si="7"/>
        <v>0</v>
      </c>
      <c r="FJ55" s="37">
        <f t="shared" si="8"/>
        <v>0</v>
      </c>
      <c r="FK55" s="37">
        <f t="shared" si="9"/>
        <v>0</v>
      </c>
      <c r="FL55" s="37">
        <f t="shared" si="10"/>
        <v>0</v>
      </c>
      <c r="FM55" s="49"/>
      <c r="FN55" s="54"/>
      <c r="FO55" s="51"/>
    </row>
    <row r="56" spans="1:173" x14ac:dyDescent="0.25">
      <c r="AF56" s="2"/>
      <c r="AG56" s="2"/>
      <c r="AH56" s="2"/>
      <c r="AI56" s="2"/>
      <c r="CR56" s="2"/>
      <c r="CS56" s="47"/>
      <c r="CT56" s="47"/>
      <c r="CU56" s="47"/>
      <c r="CV56" s="47"/>
      <c r="CW56" s="47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47"/>
      <c r="EC56" s="47"/>
      <c r="ED56" s="47"/>
      <c r="EE56" s="47"/>
      <c r="EF56" s="47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H56" s="8">
        <f>SUM(FH5:FH55)</f>
        <v>1440</v>
      </c>
      <c r="FI56" s="8">
        <f t="shared" ref="FI56:FO56" si="11">SUM(FI5:FI55)</f>
        <v>794.5</v>
      </c>
      <c r="FJ56" s="8">
        <f t="shared" si="11"/>
        <v>402</v>
      </c>
      <c r="FK56" s="8">
        <f t="shared" si="11"/>
        <v>0</v>
      </c>
      <c r="FL56" s="8">
        <f t="shared" si="11"/>
        <v>386</v>
      </c>
      <c r="FM56" s="8">
        <f t="shared" si="11"/>
        <v>0</v>
      </c>
      <c r="FN56" s="8">
        <f t="shared" si="11"/>
        <v>0</v>
      </c>
      <c r="FO56" s="8">
        <f t="shared" si="11"/>
        <v>0</v>
      </c>
    </row>
    <row r="57" spans="1:173" x14ac:dyDescent="0.25">
      <c r="AF57" s="2"/>
      <c r="AG57" s="2"/>
      <c r="AH57" s="2"/>
      <c r="AI57" s="2"/>
    </row>
    <row r="58" spans="1:173" x14ac:dyDescent="0.25">
      <c r="AF58" s="2"/>
      <c r="AG58" s="2"/>
      <c r="AH58" s="2"/>
      <c r="AI58" s="2"/>
    </row>
    <row r="59" spans="1:173" x14ac:dyDescent="0.25">
      <c r="AF59" s="2"/>
      <c r="AG59" s="2"/>
      <c r="AH59" s="2"/>
      <c r="AI59" s="2"/>
    </row>
    <row r="60" spans="1:173" x14ac:dyDescent="0.25">
      <c r="AF60" s="2"/>
      <c r="AG60" s="2"/>
      <c r="AH60" s="2"/>
      <c r="AI60" s="2"/>
    </row>
    <row r="61" spans="1:173" x14ac:dyDescent="0.25">
      <c r="AF61" s="2"/>
      <c r="AG61" s="2"/>
      <c r="AH61" s="2"/>
      <c r="AI61" s="2"/>
    </row>
    <row r="62" spans="1:173" x14ac:dyDescent="0.25">
      <c r="AF62" s="2"/>
      <c r="AG62" s="2"/>
      <c r="AH62" s="2"/>
      <c r="AI62" s="2"/>
    </row>
    <row r="63" spans="1:173" x14ac:dyDescent="0.25">
      <c r="AF63" s="2"/>
      <c r="AG63" s="2"/>
      <c r="AH63" s="2"/>
      <c r="AI63" s="2"/>
    </row>
    <row r="64" spans="1:173" x14ac:dyDescent="0.25">
      <c r="AF64" s="2"/>
      <c r="AG64" s="2"/>
      <c r="AH64" s="2"/>
      <c r="AI64" s="2"/>
    </row>
    <row r="65" spans="32:35" x14ac:dyDescent="0.25">
      <c r="AF65" s="2"/>
      <c r="AG65" s="2"/>
      <c r="AH65" s="2"/>
      <c r="AI65" s="2"/>
    </row>
    <row r="66" spans="32:35" x14ac:dyDescent="0.25">
      <c r="AF66" s="2"/>
      <c r="AG66" s="2"/>
      <c r="AH66" s="2"/>
      <c r="AI66" s="2"/>
    </row>
    <row r="67" spans="32:35" x14ac:dyDescent="0.25">
      <c r="AF67" s="2"/>
      <c r="AG67" s="2"/>
      <c r="AH67" s="2"/>
      <c r="AI67" s="2"/>
    </row>
    <row r="68" spans="32:35" x14ac:dyDescent="0.25">
      <c r="AF68" s="2"/>
      <c r="AG68" s="2"/>
      <c r="AH68" s="2"/>
      <c r="AI68" s="2"/>
    </row>
    <row r="69" spans="32:35" x14ac:dyDescent="0.25">
      <c r="AF69" s="2"/>
      <c r="AG69" s="2"/>
      <c r="AH69" s="2"/>
      <c r="AI69" s="2"/>
    </row>
    <row r="70" spans="32:35" x14ac:dyDescent="0.25">
      <c r="AF70" s="2"/>
      <c r="AG70" s="2"/>
      <c r="AH70" s="2"/>
      <c r="AI70" s="2"/>
    </row>
    <row r="71" spans="32:35" x14ac:dyDescent="0.25">
      <c r="AF71" s="2"/>
      <c r="AG71" s="2"/>
      <c r="AH71" s="2"/>
      <c r="AI71" s="2"/>
    </row>
    <row r="72" spans="32:35" x14ac:dyDescent="0.25">
      <c r="AF72" s="2"/>
      <c r="AG72" s="2"/>
      <c r="AH72" s="2"/>
      <c r="AI72" s="2"/>
    </row>
    <row r="73" spans="32:35" x14ac:dyDescent="0.25">
      <c r="AF73" s="2"/>
      <c r="AG73" s="2"/>
      <c r="AH73" s="2"/>
      <c r="AI73" s="2"/>
    </row>
    <row r="74" spans="32:35" x14ac:dyDescent="0.25">
      <c r="AF74" s="2"/>
      <c r="AG74" s="2"/>
      <c r="AH74" s="2"/>
      <c r="AI74" s="2"/>
    </row>
    <row r="75" spans="32:35" x14ac:dyDescent="0.25">
      <c r="AF75" s="2"/>
      <c r="AG75" s="2"/>
      <c r="AH75" s="2"/>
      <c r="AI75" s="2"/>
    </row>
    <row r="76" spans="32:35" x14ac:dyDescent="0.25">
      <c r="AF76" s="2"/>
      <c r="AG76" s="2"/>
      <c r="AH76" s="2"/>
      <c r="AI76" s="2"/>
    </row>
    <row r="77" spans="32:35" x14ac:dyDescent="0.25">
      <c r="AF77" s="2"/>
      <c r="AG77" s="2"/>
      <c r="AH77" s="2"/>
      <c r="AI77" s="2"/>
    </row>
    <row r="78" spans="32:35" x14ac:dyDescent="0.25">
      <c r="AF78" s="2"/>
      <c r="AG78" s="2"/>
      <c r="AH78" s="2"/>
      <c r="AI78" s="2"/>
    </row>
    <row r="79" spans="32:35" x14ac:dyDescent="0.25">
      <c r="AF79" s="2"/>
      <c r="AG79" s="2"/>
      <c r="AH79" s="2"/>
      <c r="AI79" s="2"/>
    </row>
    <row r="80" spans="32:35" x14ac:dyDescent="0.25">
      <c r="AF80" s="2"/>
      <c r="AG80" s="2"/>
      <c r="AH80" s="2"/>
      <c r="AI80" s="2"/>
    </row>
  </sheetData>
  <mergeCells count="38">
    <mergeCell ref="FA3:FE3"/>
    <mergeCell ref="FF3:FL3"/>
    <mergeCell ref="FM3:FN3"/>
    <mergeCell ref="FO3:FO4"/>
    <mergeCell ref="EV3:EZ3"/>
    <mergeCell ref="EQ3:EU3"/>
    <mergeCell ref="CN3:CR3"/>
    <mergeCell ref="CS3:CW3"/>
    <mergeCell ref="CX3:DB3"/>
    <mergeCell ref="DC3:DG3"/>
    <mergeCell ref="DH3:DL3"/>
    <mergeCell ref="DM3:DQ3"/>
    <mergeCell ref="DR3:DV3"/>
    <mergeCell ref="DW3:EA3"/>
    <mergeCell ref="EB3:EF3"/>
    <mergeCell ref="EG3:EK3"/>
    <mergeCell ref="EL3:EP3"/>
    <mergeCell ref="BJ3:BN3"/>
    <mergeCell ref="BO3:BS3"/>
    <mergeCell ref="BT3:BX3"/>
    <mergeCell ref="BY3:CC3"/>
    <mergeCell ref="CD3:CH3"/>
    <mergeCell ref="A1:C2"/>
    <mergeCell ref="FF1:FJ1"/>
    <mergeCell ref="AF2:AJ2"/>
    <mergeCell ref="AP2:AT2"/>
    <mergeCell ref="G3:K3"/>
    <mergeCell ref="L3:P3"/>
    <mergeCell ref="Q3:U3"/>
    <mergeCell ref="V3:Z3"/>
    <mergeCell ref="AA3:AE3"/>
    <mergeCell ref="CI3:CM3"/>
    <mergeCell ref="AF3:AJ3"/>
    <mergeCell ref="AK3:AO3"/>
    <mergeCell ref="AP3:AT3"/>
    <mergeCell ref="AU3:AY3"/>
    <mergeCell ref="AZ3:BD3"/>
    <mergeCell ref="BE3:BI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L74"/>
  <sheetViews>
    <sheetView showGridLines="0" zoomScale="85" zoomScaleNormal="85" workbookViewId="0">
      <pane xSplit="6" ySplit="4" topLeftCell="FB41" activePane="bottomRight" state="frozen"/>
      <selection pane="topRight" activeCell="G1" sqref="G1"/>
      <selection pane="bottomLeft" activeCell="A5" sqref="A5"/>
      <selection pane="bottomRight" activeCell="FH50" sqref="FH50"/>
    </sheetView>
  </sheetViews>
  <sheetFormatPr baseColWidth="10" defaultRowHeight="15" x14ac:dyDescent="0.25"/>
  <cols>
    <col min="1" max="1" width="15.140625" customWidth="1"/>
    <col min="2" max="2" width="5.28515625" customWidth="1"/>
    <col min="3" max="3" width="46.85546875" bestFit="1" customWidth="1"/>
    <col min="4" max="4" width="20" style="1" customWidth="1"/>
    <col min="5" max="5" width="16.28515625" style="1" customWidth="1"/>
    <col min="6" max="6" width="18.7109375" style="1" customWidth="1"/>
    <col min="7" max="35" width="11.42578125" style="1" customWidth="1"/>
    <col min="36" max="36" width="11.42578125" style="2" customWidth="1"/>
    <col min="37" max="156" width="11.42578125" style="1" customWidth="1"/>
    <col min="157" max="157" width="15.42578125" style="1" customWidth="1"/>
    <col min="158" max="158" width="13" style="1" customWidth="1"/>
    <col min="159" max="159" width="11.85546875" style="1" customWidth="1"/>
    <col min="160" max="160" width="13.7109375" style="1" bestFit="1" customWidth="1"/>
    <col min="161" max="161" width="11.5703125" style="1" bestFit="1" customWidth="1"/>
    <col min="162" max="162" width="13" style="1" customWidth="1"/>
    <col min="163" max="163" width="14.140625" style="1" customWidth="1"/>
    <col min="164" max="164" width="12.7109375" style="1" customWidth="1"/>
    <col min="165" max="165" width="11.5703125" style="1" bestFit="1" customWidth="1"/>
    <col min="166" max="166" width="17.7109375" style="1" customWidth="1"/>
    <col min="167" max="168" width="11.42578125" style="72"/>
    <col min="169" max="16384" width="11.42578125" style="73"/>
  </cols>
  <sheetData>
    <row r="1" spans="1:168" ht="15.75" x14ac:dyDescent="0.25">
      <c r="A1" s="282" t="s">
        <v>89</v>
      </c>
      <c r="B1" s="282"/>
      <c r="C1" s="282"/>
      <c r="H1" s="2"/>
      <c r="I1" s="2"/>
      <c r="J1" s="3"/>
      <c r="K1" s="3"/>
      <c r="L1" s="2"/>
      <c r="M1" s="2"/>
      <c r="Q1" s="1">
        <f>6*31</f>
        <v>186</v>
      </c>
      <c r="AG1" s="1">
        <f>31*3</f>
        <v>93</v>
      </c>
      <c r="EF1" s="283" t="s">
        <v>80</v>
      </c>
      <c r="EG1" s="283"/>
      <c r="EH1" s="283"/>
      <c r="EI1" s="283"/>
      <c r="EJ1" s="283"/>
      <c r="EK1" s="283"/>
      <c r="EL1" s="283"/>
      <c r="EM1" s="283"/>
      <c r="EN1" s="283"/>
      <c r="EO1" s="283"/>
      <c r="ET1" s="4"/>
      <c r="EU1" s="4"/>
      <c r="EV1" s="4"/>
      <c r="EW1" s="4"/>
      <c r="EX1" s="4"/>
      <c r="EY1" s="4"/>
      <c r="EZ1" s="4"/>
      <c r="FA1" s="281" t="s">
        <v>85</v>
      </c>
      <c r="FB1" s="281"/>
      <c r="FC1" s="281"/>
      <c r="FD1" s="281"/>
      <c r="FE1" s="281"/>
      <c r="FF1" s="5">
        <v>6</v>
      </c>
      <c r="FG1" s="6"/>
      <c r="FH1" s="6"/>
    </row>
    <row r="2" spans="1:168" ht="19.5" thickBot="1" x14ac:dyDescent="0.35">
      <c r="A2" s="282"/>
      <c r="B2" s="282"/>
      <c r="C2" s="282"/>
      <c r="AA2" s="7"/>
      <c r="AB2" s="7"/>
      <c r="AC2" s="7"/>
      <c r="AD2" s="7"/>
      <c r="AE2" s="7"/>
      <c r="AF2" s="284"/>
      <c r="AG2" s="284"/>
      <c r="AH2" s="284"/>
      <c r="AI2" s="284"/>
      <c r="AJ2" s="284"/>
      <c r="AP2" s="285"/>
      <c r="AQ2" s="285"/>
      <c r="AR2" s="285"/>
      <c r="AS2" s="285"/>
      <c r="AT2" s="285"/>
      <c r="FA2" s="8"/>
      <c r="FB2" s="9"/>
      <c r="FC2" s="10"/>
      <c r="FD2" s="9"/>
    </row>
    <row r="3" spans="1:168" ht="15.75" thickBot="1" x14ac:dyDescent="0.3">
      <c r="A3" s="1"/>
      <c r="G3" s="286">
        <v>44007</v>
      </c>
      <c r="H3" s="287"/>
      <c r="I3" s="287"/>
      <c r="J3" s="287"/>
      <c r="K3" s="288"/>
      <c r="L3" s="286">
        <v>44008</v>
      </c>
      <c r="M3" s="287"/>
      <c r="N3" s="287"/>
      <c r="O3" s="287"/>
      <c r="P3" s="288"/>
      <c r="Q3" s="286">
        <v>44009</v>
      </c>
      <c r="R3" s="287"/>
      <c r="S3" s="287"/>
      <c r="T3" s="287"/>
      <c r="U3" s="288"/>
      <c r="V3" s="286">
        <v>44010</v>
      </c>
      <c r="W3" s="287"/>
      <c r="X3" s="287"/>
      <c r="Y3" s="287"/>
      <c r="Z3" s="288"/>
      <c r="AA3" s="286">
        <v>44011</v>
      </c>
      <c r="AB3" s="287"/>
      <c r="AC3" s="287"/>
      <c r="AD3" s="287"/>
      <c r="AE3" s="288"/>
      <c r="AF3" s="286">
        <v>44012</v>
      </c>
      <c r="AG3" s="287"/>
      <c r="AH3" s="287"/>
      <c r="AI3" s="287"/>
      <c r="AJ3" s="288"/>
      <c r="AK3" s="286">
        <v>44013</v>
      </c>
      <c r="AL3" s="287"/>
      <c r="AM3" s="287"/>
      <c r="AN3" s="287"/>
      <c r="AO3" s="288"/>
      <c r="AP3" s="286">
        <v>44014</v>
      </c>
      <c r="AQ3" s="287"/>
      <c r="AR3" s="287"/>
      <c r="AS3" s="287"/>
      <c r="AT3" s="288"/>
      <c r="AU3" s="286">
        <v>44015</v>
      </c>
      <c r="AV3" s="287"/>
      <c r="AW3" s="287"/>
      <c r="AX3" s="287"/>
      <c r="AY3" s="288"/>
      <c r="AZ3" s="286">
        <v>44016</v>
      </c>
      <c r="BA3" s="287"/>
      <c r="BB3" s="287"/>
      <c r="BC3" s="287"/>
      <c r="BD3" s="288"/>
      <c r="BE3" s="286">
        <v>44017</v>
      </c>
      <c r="BF3" s="287"/>
      <c r="BG3" s="287"/>
      <c r="BH3" s="287"/>
      <c r="BI3" s="288"/>
      <c r="BJ3" s="286">
        <v>44018</v>
      </c>
      <c r="BK3" s="287"/>
      <c r="BL3" s="287"/>
      <c r="BM3" s="287"/>
      <c r="BN3" s="288"/>
      <c r="BO3" s="286">
        <v>44019</v>
      </c>
      <c r="BP3" s="287"/>
      <c r="BQ3" s="287"/>
      <c r="BR3" s="287"/>
      <c r="BS3" s="288"/>
      <c r="BT3" s="286">
        <v>44020</v>
      </c>
      <c r="BU3" s="287"/>
      <c r="BV3" s="287"/>
      <c r="BW3" s="287"/>
      <c r="BX3" s="288"/>
      <c r="BY3" s="286">
        <v>44021</v>
      </c>
      <c r="BZ3" s="287"/>
      <c r="CA3" s="287"/>
      <c r="CB3" s="287"/>
      <c r="CC3" s="288"/>
      <c r="CD3" s="286">
        <v>44022</v>
      </c>
      <c r="CE3" s="287"/>
      <c r="CF3" s="287"/>
      <c r="CG3" s="287"/>
      <c r="CH3" s="288"/>
      <c r="CI3" s="286">
        <v>44023</v>
      </c>
      <c r="CJ3" s="287"/>
      <c r="CK3" s="287"/>
      <c r="CL3" s="287"/>
      <c r="CM3" s="288"/>
      <c r="CN3" s="286">
        <v>44024</v>
      </c>
      <c r="CO3" s="287"/>
      <c r="CP3" s="287"/>
      <c r="CQ3" s="287"/>
      <c r="CR3" s="288"/>
      <c r="CS3" s="286">
        <v>44025</v>
      </c>
      <c r="CT3" s="287"/>
      <c r="CU3" s="287"/>
      <c r="CV3" s="287"/>
      <c r="CW3" s="288"/>
      <c r="CX3" s="286">
        <v>44026</v>
      </c>
      <c r="CY3" s="287"/>
      <c r="CZ3" s="287"/>
      <c r="DA3" s="287"/>
      <c r="DB3" s="288"/>
      <c r="DC3" s="286">
        <v>44027</v>
      </c>
      <c r="DD3" s="287"/>
      <c r="DE3" s="287"/>
      <c r="DF3" s="287"/>
      <c r="DG3" s="288"/>
      <c r="DH3" s="286">
        <v>44028</v>
      </c>
      <c r="DI3" s="287"/>
      <c r="DJ3" s="287"/>
      <c r="DK3" s="287"/>
      <c r="DL3" s="288"/>
      <c r="DM3" s="286">
        <v>44029</v>
      </c>
      <c r="DN3" s="287"/>
      <c r="DO3" s="287"/>
      <c r="DP3" s="287"/>
      <c r="DQ3" s="288"/>
      <c r="DR3" s="286">
        <v>44030</v>
      </c>
      <c r="DS3" s="287"/>
      <c r="DT3" s="287"/>
      <c r="DU3" s="287"/>
      <c r="DV3" s="288"/>
      <c r="DW3" s="286">
        <v>44031</v>
      </c>
      <c r="DX3" s="287"/>
      <c r="DY3" s="287"/>
      <c r="DZ3" s="287"/>
      <c r="EA3" s="288"/>
      <c r="EB3" s="286">
        <v>44032</v>
      </c>
      <c r="EC3" s="287"/>
      <c r="ED3" s="287"/>
      <c r="EE3" s="287"/>
      <c r="EF3" s="288"/>
      <c r="EG3" s="286">
        <v>44033</v>
      </c>
      <c r="EH3" s="287"/>
      <c r="EI3" s="287"/>
      <c r="EJ3" s="287"/>
      <c r="EK3" s="288"/>
      <c r="EL3" s="286">
        <v>44034</v>
      </c>
      <c r="EM3" s="287"/>
      <c r="EN3" s="287"/>
      <c r="EO3" s="287"/>
      <c r="EP3" s="288"/>
      <c r="EQ3" s="289">
        <v>44035</v>
      </c>
      <c r="ER3" s="290"/>
      <c r="ES3" s="290"/>
      <c r="ET3" s="290"/>
      <c r="EU3" s="291"/>
      <c r="EV3" s="286">
        <v>44036</v>
      </c>
      <c r="EW3" s="287"/>
      <c r="EX3" s="287"/>
      <c r="EY3" s="287"/>
      <c r="EZ3" s="288"/>
      <c r="FA3" s="294" t="s">
        <v>95</v>
      </c>
      <c r="FB3" s="295"/>
      <c r="FC3" s="295"/>
      <c r="FD3" s="295"/>
      <c r="FE3" s="295"/>
      <c r="FF3" s="295"/>
      <c r="FG3" s="296"/>
      <c r="FH3" s="297" t="s">
        <v>1</v>
      </c>
      <c r="FI3" s="298"/>
      <c r="FJ3" s="292" t="s">
        <v>2</v>
      </c>
    </row>
    <row r="4" spans="1:168" ht="39.75" customHeight="1" thickBot="1" x14ac:dyDescent="0.3">
      <c r="A4" s="11" t="s">
        <v>3</v>
      </c>
      <c r="B4" s="80" t="s">
        <v>4</v>
      </c>
      <c r="C4" s="80" t="s">
        <v>5</v>
      </c>
      <c r="D4" s="12" t="s">
        <v>6</v>
      </c>
      <c r="E4" s="12" t="s">
        <v>7</v>
      </c>
      <c r="F4" s="13" t="s">
        <v>8</v>
      </c>
      <c r="G4" s="21" t="s">
        <v>9</v>
      </c>
      <c r="H4" s="22">
        <v>0.25</v>
      </c>
      <c r="I4" s="23">
        <v>0.35</v>
      </c>
      <c r="J4" s="24">
        <v>1</v>
      </c>
      <c r="K4" s="25" t="s">
        <v>10</v>
      </c>
      <c r="L4" s="21" t="s">
        <v>9</v>
      </c>
      <c r="M4" s="15">
        <v>0.25</v>
      </c>
      <c r="N4" s="16">
        <v>0.35</v>
      </c>
      <c r="O4" s="17">
        <v>1</v>
      </c>
      <c r="P4" s="18" t="s">
        <v>10</v>
      </c>
      <c r="Q4" s="14" t="s">
        <v>9</v>
      </c>
      <c r="R4" s="15">
        <v>0.25</v>
      </c>
      <c r="S4" s="16">
        <v>0.35</v>
      </c>
      <c r="T4" s="17">
        <v>1</v>
      </c>
      <c r="U4" s="18" t="s">
        <v>10</v>
      </c>
      <c r="V4" s="14" t="s">
        <v>9</v>
      </c>
      <c r="W4" s="15">
        <v>0.25</v>
      </c>
      <c r="X4" s="16">
        <v>0.35</v>
      </c>
      <c r="Y4" s="17">
        <v>1</v>
      </c>
      <c r="Z4" s="18" t="s">
        <v>10</v>
      </c>
      <c r="AA4" s="14" t="s">
        <v>9</v>
      </c>
      <c r="AB4" s="15">
        <v>0.25</v>
      </c>
      <c r="AC4" s="16">
        <v>0.35</v>
      </c>
      <c r="AD4" s="17">
        <v>1</v>
      </c>
      <c r="AE4" s="18" t="s">
        <v>10</v>
      </c>
      <c r="AF4" s="14" t="s">
        <v>9</v>
      </c>
      <c r="AG4" s="15">
        <v>0.25</v>
      </c>
      <c r="AH4" s="16">
        <v>0.35</v>
      </c>
      <c r="AI4" s="17">
        <v>1</v>
      </c>
      <c r="AJ4" s="112" t="s">
        <v>10</v>
      </c>
      <c r="AK4" s="19" t="s">
        <v>9</v>
      </c>
      <c r="AL4" s="15">
        <v>0.25</v>
      </c>
      <c r="AM4" s="16">
        <v>0.35</v>
      </c>
      <c r="AN4" s="17">
        <v>1</v>
      </c>
      <c r="AO4" s="18" t="s">
        <v>10</v>
      </c>
      <c r="AP4" s="14" t="s">
        <v>9</v>
      </c>
      <c r="AQ4" s="15">
        <v>0.25</v>
      </c>
      <c r="AR4" s="16">
        <v>0.35</v>
      </c>
      <c r="AS4" s="17">
        <v>1</v>
      </c>
      <c r="AT4" s="20" t="s">
        <v>10</v>
      </c>
      <c r="AU4" s="14" t="s">
        <v>9</v>
      </c>
      <c r="AV4" s="15">
        <v>0.25</v>
      </c>
      <c r="AW4" s="16">
        <v>0.35</v>
      </c>
      <c r="AX4" s="17">
        <v>1</v>
      </c>
      <c r="AY4" s="18" t="s">
        <v>10</v>
      </c>
      <c r="AZ4" s="19" t="s">
        <v>9</v>
      </c>
      <c r="BA4" s="15">
        <v>0.25</v>
      </c>
      <c r="BB4" s="16">
        <v>0.35</v>
      </c>
      <c r="BC4" s="17">
        <v>1</v>
      </c>
      <c r="BD4" s="20" t="s">
        <v>10</v>
      </c>
      <c r="BE4" s="14" t="s">
        <v>9</v>
      </c>
      <c r="BF4" s="15">
        <v>0.25</v>
      </c>
      <c r="BG4" s="16">
        <v>0.35</v>
      </c>
      <c r="BH4" s="17">
        <v>1</v>
      </c>
      <c r="BI4" s="18" t="s">
        <v>10</v>
      </c>
      <c r="BJ4" s="19" t="s">
        <v>9</v>
      </c>
      <c r="BK4" s="15">
        <v>0.25</v>
      </c>
      <c r="BL4" s="16">
        <v>0.35</v>
      </c>
      <c r="BM4" s="17">
        <v>1</v>
      </c>
      <c r="BN4" s="20" t="s">
        <v>10</v>
      </c>
      <c r="BO4" s="14" t="s">
        <v>9</v>
      </c>
      <c r="BP4" s="15">
        <v>0.25</v>
      </c>
      <c r="BQ4" s="16">
        <v>0.35</v>
      </c>
      <c r="BR4" s="17">
        <v>1</v>
      </c>
      <c r="BS4" s="18" t="s">
        <v>10</v>
      </c>
      <c r="BT4" s="19" t="s">
        <v>9</v>
      </c>
      <c r="BU4" s="15">
        <v>0.25</v>
      </c>
      <c r="BV4" s="16">
        <v>0.35</v>
      </c>
      <c r="BW4" s="17">
        <v>1</v>
      </c>
      <c r="BX4" s="18" t="s">
        <v>10</v>
      </c>
      <c r="BY4" s="14" t="s">
        <v>9</v>
      </c>
      <c r="BZ4" s="15">
        <v>0.25</v>
      </c>
      <c r="CA4" s="16">
        <v>0.35</v>
      </c>
      <c r="CB4" s="17">
        <v>1</v>
      </c>
      <c r="CC4" s="18" t="s">
        <v>10</v>
      </c>
      <c r="CD4" s="14" t="s">
        <v>9</v>
      </c>
      <c r="CE4" s="15">
        <v>0.25</v>
      </c>
      <c r="CF4" s="16">
        <v>0.35</v>
      </c>
      <c r="CG4" s="17">
        <v>1</v>
      </c>
      <c r="CH4" s="20" t="s">
        <v>10</v>
      </c>
      <c r="CI4" s="14" t="s">
        <v>9</v>
      </c>
      <c r="CJ4" s="15">
        <v>0.25</v>
      </c>
      <c r="CK4" s="16">
        <v>0.35</v>
      </c>
      <c r="CL4" s="17">
        <v>1</v>
      </c>
      <c r="CM4" s="18" t="s">
        <v>10</v>
      </c>
      <c r="CN4" s="14" t="s">
        <v>9</v>
      </c>
      <c r="CO4" s="15">
        <v>0.25</v>
      </c>
      <c r="CP4" s="16">
        <v>0.35</v>
      </c>
      <c r="CQ4" s="17">
        <v>1</v>
      </c>
      <c r="CR4" s="18" t="s">
        <v>10</v>
      </c>
      <c r="CS4" s="14" t="s">
        <v>9</v>
      </c>
      <c r="CT4" s="15">
        <v>0.25</v>
      </c>
      <c r="CU4" s="16">
        <v>0.35</v>
      </c>
      <c r="CV4" s="17">
        <v>1</v>
      </c>
      <c r="CW4" s="18" t="s">
        <v>10</v>
      </c>
      <c r="CX4" s="14" t="s">
        <v>9</v>
      </c>
      <c r="CY4" s="15">
        <v>0.25</v>
      </c>
      <c r="CZ4" s="16">
        <v>0.35</v>
      </c>
      <c r="DA4" s="17">
        <v>1</v>
      </c>
      <c r="DB4" s="18" t="s">
        <v>10</v>
      </c>
      <c r="DC4" s="21" t="s">
        <v>9</v>
      </c>
      <c r="DD4" s="22">
        <v>0.25</v>
      </c>
      <c r="DE4" s="23">
        <v>0.35</v>
      </c>
      <c r="DF4" s="24">
        <v>1</v>
      </c>
      <c r="DG4" s="25" t="s">
        <v>10</v>
      </c>
      <c r="DH4" s="14" t="s">
        <v>9</v>
      </c>
      <c r="DI4" s="15">
        <v>0.25</v>
      </c>
      <c r="DJ4" s="16">
        <v>0.35</v>
      </c>
      <c r="DK4" s="17">
        <v>1</v>
      </c>
      <c r="DL4" s="18" t="s">
        <v>10</v>
      </c>
      <c r="DM4" s="19" t="s">
        <v>9</v>
      </c>
      <c r="DN4" s="15">
        <v>0.25</v>
      </c>
      <c r="DO4" s="16">
        <v>0.35</v>
      </c>
      <c r="DP4" s="17">
        <v>1</v>
      </c>
      <c r="DQ4" s="20" t="s">
        <v>10</v>
      </c>
      <c r="DR4" s="14" t="s">
        <v>9</v>
      </c>
      <c r="DS4" s="15">
        <v>0.25</v>
      </c>
      <c r="DT4" s="16">
        <v>0.35</v>
      </c>
      <c r="DU4" s="17">
        <v>1</v>
      </c>
      <c r="DV4" s="18" t="s">
        <v>10</v>
      </c>
      <c r="DW4" s="19" t="s">
        <v>9</v>
      </c>
      <c r="DX4" s="15">
        <v>0.25</v>
      </c>
      <c r="DY4" s="16">
        <v>0.35</v>
      </c>
      <c r="DZ4" s="17">
        <v>1</v>
      </c>
      <c r="EA4" s="20" t="s">
        <v>10</v>
      </c>
      <c r="EB4" s="14" t="s">
        <v>9</v>
      </c>
      <c r="EC4" s="15">
        <v>0.25</v>
      </c>
      <c r="ED4" s="16">
        <v>0.35</v>
      </c>
      <c r="EE4" s="17">
        <v>1</v>
      </c>
      <c r="EF4" s="18" t="s">
        <v>10</v>
      </c>
      <c r="EG4" s="26" t="s">
        <v>9</v>
      </c>
      <c r="EH4" s="22">
        <v>0.25</v>
      </c>
      <c r="EI4" s="23">
        <v>0.35</v>
      </c>
      <c r="EJ4" s="24">
        <v>1</v>
      </c>
      <c r="EK4" s="25" t="s">
        <v>10</v>
      </c>
      <c r="EL4" s="14" t="s">
        <v>9</v>
      </c>
      <c r="EM4" s="15">
        <v>0.25</v>
      </c>
      <c r="EN4" s="16">
        <v>0.35</v>
      </c>
      <c r="EO4" s="17">
        <v>1</v>
      </c>
      <c r="EP4" s="18" t="s">
        <v>10</v>
      </c>
      <c r="EQ4" s="14" t="s">
        <v>9</v>
      </c>
      <c r="ER4" s="15">
        <v>0.25</v>
      </c>
      <c r="ES4" s="16">
        <v>0.35</v>
      </c>
      <c r="ET4" s="17">
        <v>1</v>
      </c>
      <c r="EU4" s="20" t="s">
        <v>10</v>
      </c>
      <c r="EV4" s="14" t="s">
        <v>9</v>
      </c>
      <c r="EW4" s="15">
        <v>0.25</v>
      </c>
      <c r="EX4" s="16">
        <v>0.35</v>
      </c>
      <c r="EY4" s="17">
        <v>1</v>
      </c>
      <c r="EZ4" s="20" t="s">
        <v>10</v>
      </c>
      <c r="FA4" s="148" t="s">
        <v>93</v>
      </c>
      <c r="FB4" s="148" t="s">
        <v>94</v>
      </c>
      <c r="FC4" s="149" t="s">
        <v>11</v>
      </c>
      <c r="FD4" s="29">
        <v>0.25</v>
      </c>
      <c r="FE4" s="30">
        <v>0.35</v>
      </c>
      <c r="FF4" s="17">
        <v>1</v>
      </c>
      <c r="FG4" s="18" t="s">
        <v>10</v>
      </c>
      <c r="FH4" s="31" t="s">
        <v>12</v>
      </c>
      <c r="FI4" s="31" t="s">
        <v>83</v>
      </c>
      <c r="FJ4" s="293"/>
    </row>
    <row r="5" spans="1:168" x14ac:dyDescent="0.25">
      <c r="A5" s="32" t="s">
        <v>13</v>
      </c>
      <c r="B5" s="78">
        <v>1</v>
      </c>
      <c r="C5" s="79" t="s">
        <v>14</v>
      </c>
      <c r="D5" s="33">
        <v>43522159</v>
      </c>
      <c r="E5" s="34">
        <v>43617</v>
      </c>
      <c r="F5" s="57" t="s">
        <v>15</v>
      </c>
      <c r="G5" s="59">
        <v>1</v>
      </c>
      <c r="H5" s="60">
        <v>0</v>
      </c>
      <c r="I5" s="60">
        <v>0</v>
      </c>
      <c r="J5" s="60">
        <v>0</v>
      </c>
      <c r="K5" s="61">
        <v>0</v>
      </c>
      <c r="L5" s="59">
        <v>1</v>
      </c>
      <c r="M5" s="60">
        <v>0</v>
      </c>
      <c r="N5" s="60">
        <v>0</v>
      </c>
      <c r="O5" s="60">
        <v>0</v>
      </c>
      <c r="P5" s="61">
        <v>0</v>
      </c>
      <c r="Q5" s="59">
        <v>1</v>
      </c>
      <c r="R5" s="60">
        <v>0</v>
      </c>
      <c r="S5" s="60">
        <v>0</v>
      </c>
      <c r="T5" s="60">
        <v>0</v>
      </c>
      <c r="U5" s="61">
        <v>0</v>
      </c>
      <c r="V5" s="59">
        <v>1</v>
      </c>
      <c r="W5" s="60">
        <v>0</v>
      </c>
      <c r="X5" s="60">
        <v>0</v>
      </c>
      <c r="Y5" s="60">
        <v>0</v>
      </c>
      <c r="Z5" s="61">
        <v>0</v>
      </c>
      <c r="AA5" s="59">
        <v>1</v>
      </c>
      <c r="AB5" s="60">
        <v>0</v>
      </c>
      <c r="AC5" s="60">
        <v>0</v>
      </c>
      <c r="AD5" s="60">
        <v>0</v>
      </c>
      <c r="AE5" s="61">
        <v>0</v>
      </c>
      <c r="AF5" s="59">
        <v>1</v>
      </c>
      <c r="AG5" s="60">
        <v>0</v>
      </c>
      <c r="AH5" s="60">
        <v>0</v>
      </c>
      <c r="AI5" s="60">
        <v>0</v>
      </c>
      <c r="AJ5" s="61">
        <v>0</v>
      </c>
      <c r="AK5" s="59">
        <v>1</v>
      </c>
      <c r="AL5" s="60">
        <v>0</v>
      </c>
      <c r="AM5" s="60">
        <v>0</v>
      </c>
      <c r="AN5" s="60">
        <v>0</v>
      </c>
      <c r="AO5" s="61">
        <v>0</v>
      </c>
      <c r="AP5" s="59">
        <v>1</v>
      </c>
      <c r="AQ5" s="60">
        <v>0</v>
      </c>
      <c r="AR5" s="60">
        <v>0</v>
      </c>
      <c r="AS5" s="60">
        <v>0</v>
      </c>
      <c r="AT5" s="61">
        <v>0</v>
      </c>
      <c r="AU5" s="59">
        <v>1</v>
      </c>
      <c r="AV5" s="60">
        <v>0</v>
      </c>
      <c r="AW5" s="60">
        <v>0</v>
      </c>
      <c r="AX5" s="60">
        <v>0</v>
      </c>
      <c r="AY5" s="61">
        <v>0</v>
      </c>
      <c r="AZ5" s="59">
        <v>1</v>
      </c>
      <c r="BA5" s="60">
        <v>0</v>
      </c>
      <c r="BB5" s="60">
        <v>0</v>
      </c>
      <c r="BC5" s="60">
        <v>0</v>
      </c>
      <c r="BD5" s="61">
        <v>0</v>
      </c>
      <c r="BE5" s="59">
        <v>1</v>
      </c>
      <c r="BF5" s="60">
        <v>0</v>
      </c>
      <c r="BG5" s="60">
        <v>0</v>
      </c>
      <c r="BH5" s="60">
        <v>0</v>
      </c>
      <c r="BI5" s="61">
        <v>0</v>
      </c>
      <c r="BJ5" s="59">
        <v>1</v>
      </c>
      <c r="BK5" s="60">
        <v>0</v>
      </c>
      <c r="BL5" s="60">
        <v>0</v>
      </c>
      <c r="BM5" s="60">
        <v>0</v>
      </c>
      <c r="BN5" s="61">
        <v>0</v>
      </c>
      <c r="BO5" s="59">
        <v>1</v>
      </c>
      <c r="BP5" s="60">
        <v>0</v>
      </c>
      <c r="BQ5" s="60">
        <v>0</v>
      </c>
      <c r="BR5" s="60">
        <v>0</v>
      </c>
      <c r="BS5" s="61">
        <v>0</v>
      </c>
      <c r="BT5" s="59">
        <v>1</v>
      </c>
      <c r="BU5" s="60">
        <v>0</v>
      </c>
      <c r="BV5" s="60">
        <v>0</v>
      </c>
      <c r="BW5" s="60">
        <v>0</v>
      </c>
      <c r="BX5" s="61">
        <v>0</v>
      </c>
      <c r="BY5" s="59">
        <v>1</v>
      </c>
      <c r="BZ5" s="60">
        <v>0</v>
      </c>
      <c r="CA5" s="60">
        <v>0</v>
      </c>
      <c r="CB5" s="60">
        <v>0</v>
      </c>
      <c r="CC5" s="61">
        <v>0</v>
      </c>
      <c r="CD5" s="59">
        <v>1</v>
      </c>
      <c r="CE5" s="60">
        <v>0</v>
      </c>
      <c r="CF5" s="60">
        <v>0</v>
      </c>
      <c r="CG5" s="60">
        <v>0</v>
      </c>
      <c r="CH5" s="61">
        <v>0</v>
      </c>
      <c r="CI5" s="59">
        <v>1</v>
      </c>
      <c r="CJ5" s="60">
        <v>0</v>
      </c>
      <c r="CK5" s="60">
        <v>0</v>
      </c>
      <c r="CL5" s="60">
        <v>0</v>
      </c>
      <c r="CM5" s="61">
        <v>0</v>
      </c>
      <c r="CN5" s="59">
        <v>1</v>
      </c>
      <c r="CO5" s="60">
        <v>0</v>
      </c>
      <c r="CP5" s="60">
        <v>0</v>
      </c>
      <c r="CQ5" s="60">
        <v>0</v>
      </c>
      <c r="CR5" s="61">
        <v>0</v>
      </c>
      <c r="CS5" s="59">
        <v>1</v>
      </c>
      <c r="CT5" s="60">
        <v>0</v>
      </c>
      <c r="CU5" s="60">
        <v>0</v>
      </c>
      <c r="CV5" s="60">
        <v>0</v>
      </c>
      <c r="CW5" s="61">
        <v>0</v>
      </c>
      <c r="CX5" s="59">
        <v>1</v>
      </c>
      <c r="CY5" s="60">
        <v>0</v>
      </c>
      <c r="CZ5" s="60">
        <v>0</v>
      </c>
      <c r="DA5" s="60">
        <v>0</v>
      </c>
      <c r="DB5" s="61">
        <v>0</v>
      </c>
      <c r="DC5" s="59">
        <v>1</v>
      </c>
      <c r="DD5" s="60">
        <v>0</v>
      </c>
      <c r="DE5" s="60">
        <v>0</v>
      </c>
      <c r="DF5" s="60">
        <v>0</v>
      </c>
      <c r="DG5" s="61">
        <v>0</v>
      </c>
      <c r="DH5" s="59">
        <v>1</v>
      </c>
      <c r="DI5" s="60">
        <v>1.5</v>
      </c>
      <c r="DJ5" s="60">
        <v>0</v>
      </c>
      <c r="DK5" s="60">
        <v>0</v>
      </c>
      <c r="DL5" s="61">
        <v>0</v>
      </c>
      <c r="DM5" s="59">
        <v>1</v>
      </c>
      <c r="DN5" s="60">
        <v>0</v>
      </c>
      <c r="DO5" s="60">
        <v>0</v>
      </c>
      <c r="DP5" s="60">
        <v>0</v>
      </c>
      <c r="DQ5" s="61">
        <v>0</v>
      </c>
      <c r="DR5" s="59">
        <v>1</v>
      </c>
      <c r="DS5" s="60">
        <v>0</v>
      </c>
      <c r="DT5" s="60">
        <v>0</v>
      </c>
      <c r="DU5" s="60">
        <v>0</v>
      </c>
      <c r="DV5" s="61">
        <v>0</v>
      </c>
      <c r="DW5" s="59">
        <v>1</v>
      </c>
      <c r="DX5" s="60">
        <v>0</v>
      </c>
      <c r="DY5" s="60">
        <v>0</v>
      </c>
      <c r="DZ5" s="60">
        <v>0</v>
      </c>
      <c r="EA5" s="61">
        <v>0</v>
      </c>
      <c r="EB5" s="59">
        <v>1</v>
      </c>
      <c r="EC5" s="60">
        <v>0</v>
      </c>
      <c r="ED5" s="60">
        <v>0</v>
      </c>
      <c r="EE5" s="60">
        <v>0</v>
      </c>
      <c r="EF5" s="61">
        <v>0</v>
      </c>
      <c r="EG5" s="59">
        <v>1</v>
      </c>
      <c r="EH5" s="60">
        <v>0</v>
      </c>
      <c r="EI5" s="60">
        <v>0</v>
      </c>
      <c r="EJ5" s="60">
        <v>0</v>
      </c>
      <c r="EK5" s="61">
        <v>0</v>
      </c>
      <c r="EL5" s="59">
        <v>1</v>
      </c>
      <c r="EM5" s="60">
        <v>0</v>
      </c>
      <c r="EN5" s="60">
        <v>0</v>
      </c>
      <c r="EO5" s="60">
        <v>0</v>
      </c>
      <c r="EP5" s="61">
        <v>0</v>
      </c>
      <c r="EQ5" s="59">
        <v>1</v>
      </c>
      <c r="ER5" s="60">
        <v>0</v>
      </c>
      <c r="ES5" s="60">
        <v>0</v>
      </c>
      <c r="ET5" s="60">
        <v>0</v>
      </c>
      <c r="EU5" s="61">
        <v>0</v>
      </c>
      <c r="EV5" s="59">
        <v>1</v>
      </c>
      <c r="EW5" s="60">
        <v>0</v>
      </c>
      <c r="EX5" s="60">
        <v>0</v>
      </c>
      <c r="EY5" s="60">
        <v>0</v>
      </c>
      <c r="EZ5" s="61">
        <v>0</v>
      </c>
      <c r="FA5" s="142">
        <v>17.587499999999999</v>
      </c>
      <c r="FB5" s="48">
        <f t="shared" ref="FB5:FB49" si="0">AK5+AP5+AU5+AZ5+BE5+BJ5+BO5+BT5+BY5+CD5+CI5+CN5+CS5+CX5+DC5+DH5+DM5+DR5+DW5+EB5+EG5+EL5+EQ5+EV5+$FF$1</f>
        <v>30</v>
      </c>
      <c r="FC5" s="37">
        <f t="shared" ref="FC5:FC49" si="1">+FB5-FA5</f>
        <v>12.412500000000001</v>
      </c>
      <c r="FD5" s="144">
        <f t="shared" ref="FD5:FD49" si="2">+H5+M5+R5+W5+AB5+AG5+AL5+AQ5+AV5+BA5+BF5+BK5+BP5+BU5+BZ5+CE5+CJ5+CO5+CT5+CY5+DD5+DI5+DN5+DS5+DX5+EC5+EH5+EM5+ER5+EW5</f>
        <v>1.5</v>
      </c>
      <c r="FE5" s="37">
        <f t="shared" ref="FE5:FE49" si="3">+I5+N5+S5+X5+AC5+AH5+AM5+AR5+AW5+BB5+BG5+BL5+BQ5+BV5+CA5+CF5+CK5+CP5+CU5+CZ5+DE5+DJ5+DO5+DT5+DY5+ED5+EI5+EN5+ES5+EX5</f>
        <v>0</v>
      </c>
      <c r="FF5" s="37">
        <f t="shared" ref="FF5:FF49" si="4">+J5+O5+T5+Y5+AD5+AI5+AN5+AS5+AX5+BC5+BH5+BM5+BR5+BW5+CB5+CG5+CL5+CQ5+CV5+DA5+DF5+DK5+DP5+DU5+DZ5+EE5+EJ5+EO5+ET5+EY5</f>
        <v>0</v>
      </c>
      <c r="FG5" s="37">
        <f t="shared" ref="FG5:FG49" si="5">+K5+P5+U5+Z5+AE5+AJ5+AO5+AT5+AY5+BD5+BI5+BN5+BS5+BX5+CC5+CH5+CM5+CR5+CW5+DB5+DG5+DL5+DQ5+DV5+EA5+EF5+EK5+EP5+EU5+EZ5</f>
        <v>0</v>
      </c>
      <c r="FH5" s="38"/>
      <c r="FI5" s="39"/>
      <c r="FJ5" s="40"/>
    </row>
    <row r="6" spans="1:168" x14ac:dyDescent="0.25">
      <c r="A6" s="41" t="s">
        <v>13</v>
      </c>
      <c r="B6" s="42">
        <v>2</v>
      </c>
      <c r="C6" s="43" t="s">
        <v>16</v>
      </c>
      <c r="D6" s="44">
        <v>43035267</v>
      </c>
      <c r="E6" s="45">
        <v>43761</v>
      </c>
      <c r="F6" s="46" t="s">
        <v>15</v>
      </c>
      <c r="G6" s="62">
        <v>1</v>
      </c>
      <c r="H6" s="63">
        <v>2</v>
      </c>
      <c r="I6" s="63">
        <v>2</v>
      </c>
      <c r="J6" s="63">
        <v>0</v>
      </c>
      <c r="K6" s="64">
        <v>0</v>
      </c>
      <c r="L6" s="62">
        <v>1</v>
      </c>
      <c r="M6" s="63">
        <v>2</v>
      </c>
      <c r="N6" s="63">
        <v>2</v>
      </c>
      <c r="O6" s="63">
        <v>0</v>
      </c>
      <c r="P6" s="64">
        <v>0</v>
      </c>
      <c r="Q6" s="62">
        <v>1</v>
      </c>
      <c r="R6" s="63">
        <v>2</v>
      </c>
      <c r="S6" s="63">
        <v>1</v>
      </c>
      <c r="T6" s="63">
        <v>0</v>
      </c>
      <c r="U6" s="64">
        <v>0</v>
      </c>
      <c r="V6" s="62">
        <v>1</v>
      </c>
      <c r="W6" s="63">
        <v>0</v>
      </c>
      <c r="X6" s="63">
        <v>0</v>
      </c>
      <c r="Y6" s="63">
        <v>0</v>
      </c>
      <c r="Z6" s="64">
        <v>0</v>
      </c>
      <c r="AA6" s="62">
        <v>1</v>
      </c>
      <c r="AB6" s="63">
        <v>0</v>
      </c>
      <c r="AC6" s="63">
        <v>0</v>
      </c>
      <c r="AD6" s="63">
        <v>0</v>
      </c>
      <c r="AE6" s="64">
        <v>0</v>
      </c>
      <c r="AF6" s="62">
        <v>1</v>
      </c>
      <c r="AG6" s="63">
        <v>0</v>
      </c>
      <c r="AH6" s="63">
        <v>0</v>
      </c>
      <c r="AI6" s="63">
        <v>0</v>
      </c>
      <c r="AJ6" s="64">
        <v>0</v>
      </c>
      <c r="AK6" s="62">
        <v>1</v>
      </c>
      <c r="AL6" s="63">
        <v>2</v>
      </c>
      <c r="AM6" s="63">
        <v>1</v>
      </c>
      <c r="AN6" s="63">
        <v>0</v>
      </c>
      <c r="AO6" s="64">
        <v>0</v>
      </c>
      <c r="AP6" s="62">
        <v>1</v>
      </c>
      <c r="AQ6" s="63">
        <v>1</v>
      </c>
      <c r="AR6" s="63">
        <v>0</v>
      </c>
      <c r="AS6" s="63">
        <v>0</v>
      </c>
      <c r="AT6" s="64">
        <v>0</v>
      </c>
      <c r="AU6" s="62">
        <v>1</v>
      </c>
      <c r="AV6" s="63">
        <v>2</v>
      </c>
      <c r="AW6" s="63">
        <v>0</v>
      </c>
      <c r="AX6" s="63">
        <v>0</v>
      </c>
      <c r="AY6" s="64">
        <v>0</v>
      </c>
      <c r="AZ6" s="62">
        <v>1</v>
      </c>
      <c r="BA6" s="63">
        <v>2</v>
      </c>
      <c r="BB6" s="63">
        <v>0</v>
      </c>
      <c r="BC6" s="63">
        <v>0</v>
      </c>
      <c r="BD6" s="64">
        <v>0</v>
      </c>
      <c r="BE6" s="62">
        <v>1</v>
      </c>
      <c r="BF6" s="63">
        <v>0</v>
      </c>
      <c r="BG6" s="63">
        <v>0</v>
      </c>
      <c r="BH6" s="63">
        <v>0</v>
      </c>
      <c r="BI6" s="64">
        <v>0</v>
      </c>
      <c r="BJ6" s="62">
        <v>1</v>
      </c>
      <c r="BK6" s="63">
        <v>1</v>
      </c>
      <c r="BL6" s="63">
        <v>0</v>
      </c>
      <c r="BM6" s="63">
        <v>0</v>
      </c>
      <c r="BN6" s="64">
        <v>0</v>
      </c>
      <c r="BO6" s="62">
        <v>1</v>
      </c>
      <c r="BP6" s="63">
        <v>1</v>
      </c>
      <c r="BQ6" s="63">
        <v>0</v>
      </c>
      <c r="BR6" s="63">
        <v>0</v>
      </c>
      <c r="BS6" s="64">
        <v>0</v>
      </c>
      <c r="BT6" s="62">
        <v>1</v>
      </c>
      <c r="BU6" s="63">
        <v>2</v>
      </c>
      <c r="BV6" s="63">
        <v>1</v>
      </c>
      <c r="BW6" s="63">
        <v>0</v>
      </c>
      <c r="BX6" s="64">
        <v>0</v>
      </c>
      <c r="BY6" s="62">
        <v>1</v>
      </c>
      <c r="BZ6" s="63">
        <v>2</v>
      </c>
      <c r="CA6" s="63">
        <v>0</v>
      </c>
      <c r="CB6" s="63">
        <v>0</v>
      </c>
      <c r="CC6" s="64">
        <v>0</v>
      </c>
      <c r="CD6" s="62">
        <v>1</v>
      </c>
      <c r="CE6" s="63">
        <v>2</v>
      </c>
      <c r="CF6" s="63">
        <v>1</v>
      </c>
      <c r="CG6" s="63">
        <v>0</v>
      </c>
      <c r="CH6" s="64">
        <v>0</v>
      </c>
      <c r="CI6" s="62">
        <v>1</v>
      </c>
      <c r="CJ6" s="63">
        <v>0</v>
      </c>
      <c r="CK6" s="63">
        <v>0</v>
      </c>
      <c r="CL6" s="63">
        <v>0</v>
      </c>
      <c r="CM6" s="64">
        <v>0</v>
      </c>
      <c r="CN6" s="62">
        <v>1</v>
      </c>
      <c r="CO6" s="63">
        <v>0</v>
      </c>
      <c r="CP6" s="63">
        <v>0</v>
      </c>
      <c r="CQ6" s="63">
        <v>0</v>
      </c>
      <c r="CR6" s="64">
        <v>0</v>
      </c>
      <c r="CS6" s="62">
        <v>1</v>
      </c>
      <c r="CT6" s="63">
        <v>2</v>
      </c>
      <c r="CU6" s="63">
        <v>0.5</v>
      </c>
      <c r="CV6" s="63">
        <v>0</v>
      </c>
      <c r="CW6" s="64">
        <v>0</v>
      </c>
      <c r="CX6" s="62">
        <v>1</v>
      </c>
      <c r="CY6" s="63">
        <v>2</v>
      </c>
      <c r="CZ6" s="63">
        <v>0.5</v>
      </c>
      <c r="DA6" s="63">
        <v>0</v>
      </c>
      <c r="DB6" s="64">
        <v>0</v>
      </c>
      <c r="DC6" s="62">
        <v>1</v>
      </c>
      <c r="DD6" s="63">
        <v>2</v>
      </c>
      <c r="DE6" s="63">
        <v>0.5</v>
      </c>
      <c r="DF6" s="63">
        <v>0</v>
      </c>
      <c r="DG6" s="64">
        <v>0</v>
      </c>
      <c r="DH6" s="62">
        <v>1</v>
      </c>
      <c r="DI6" s="63">
        <v>2</v>
      </c>
      <c r="DJ6" s="63">
        <v>0.5</v>
      </c>
      <c r="DK6" s="63">
        <v>0</v>
      </c>
      <c r="DL6" s="64">
        <v>0</v>
      </c>
      <c r="DM6" s="62">
        <v>1</v>
      </c>
      <c r="DN6" s="63">
        <v>2</v>
      </c>
      <c r="DO6" s="63">
        <v>0</v>
      </c>
      <c r="DP6" s="63">
        <v>0</v>
      </c>
      <c r="DQ6" s="64">
        <v>0</v>
      </c>
      <c r="DR6" s="62">
        <v>1</v>
      </c>
      <c r="DS6" s="63">
        <v>2</v>
      </c>
      <c r="DT6" s="63">
        <v>0</v>
      </c>
      <c r="DU6" s="63">
        <v>0</v>
      </c>
      <c r="DV6" s="64">
        <v>0</v>
      </c>
      <c r="DW6" s="62">
        <v>1</v>
      </c>
      <c r="DX6" s="63">
        <v>0</v>
      </c>
      <c r="DY6" s="63">
        <v>0</v>
      </c>
      <c r="DZ6" s="63">
        <v>0</v>
      </c>
      <c r="EA6" s="64">
        <v>0</v>
      </c>
      <c r="EB6" s="62">
        <v>1</v>
      </c>
      <c r="EC6" s="63">
        <v>2</v>
      </c>
      <c r="ED6" s="63">
        <v>0.5</v>
      </c>
      <c r="EE6" s="63">
        <v>0</v>
      </c>
      <c r="EF6" s="64">
        <v>0</v>
      </c>
      <c r="EG6" s="62">
        <v>0</v>
      </c>
      <c r="EH6" s="63">
        <v>0</v>
      </c>
      <c r="EI6" s="63">
        <v>0</v>
      </c>
      <c r="EJ6" s="63">
        <v>0</v>
      </c>
      <c r="EK6" s="64">
        <v>0</v>
      </c>
      <c r="EL6" s="62">
        <v>1</v>
      </c>
      <c r="EM6" s="63">
        <v>2</v>
      </c>
      <c r="EN6" s="63">
        <v>0</v>
      </c>
      <c r="EO6" s="63">
        <v>0</v>
      </c>
      <c r="EP6" s="64">
        <v>0</v>
      </c>
      <c r="EQ6" s="62">
        <v>1</v>
      </c>
      <c r="ER6" s="63">
        <v>1.5</v>
      </c>
      <c r="ES6" s="63">
        <v>0</v>
      </c>
      <c r="ET6" s="63">
        <v>0</v>
      </c>
      <c r="EU6" s="64">
        <v>0</v>
      </c>
      <c r="EV6" s="62">
        <v>1</v>
      </c>
      <c r="EW6" s="63">
        <v>1</v>
      </c>
      <c r="EX6" s="63">
        <v>0</v>
      </c>
      <c r="EY6" s="63">
        <v>0</v>
      </c>
      <c r="EZ6" s="63">
        <v>0</v>
      </c>
      <c r="FA6" s="142">
        <f t="shared" ref="FA6:FA49" si="6">(COUNTBLANK(G6:AO6)/5)</f>
        <v>0</v>
      </c>
      <c r="FB6" s="143">
        <f t="shared" si="0"/>
        <v>29</v>
      </c>
      <c r="FC6" s="144">
        <f t="shared" si="1"/>
        <v>29</v>
      </c>
      <c r="FD6" s="144">
        <f t="shared" si="2"/>
        <v>39.5</v>
      </c>
      <c r="FE6" s="144">
        <f t="shared" si="3"/>
        <v>10.5</v>
      </c>
      <c r="FF6" s="144">
        <f t="shared" si="4"/>
        <v>0</v>
      </c>
      <c r="FG6" s="144">
        <f t="shared" si="5"/>
        <v>0</v>
      </c>
      <c r="FH6" s="145"/>
      <c r="FI6" s="146"/>
      <c r="FJ6" s="147"/>
    </row>
    <row r="7" spans="1:168" x14ac:dyDescent="0.25">
      <c r="A7" s="88" t="s">
        <v>13</v>
      </c>
      <c r="B7" s="78">
        <v>3</v>
      </c>
      <c r="C7" s="86" t="s">
        <v>17</v>
      </c>
      <c r="D7" s="87">
        <v>70842055</v>
      </c>
      <c r="E7" s="83">
        <v>43617</v>
      </c>
      <c r="F7" s="84" t="s">
        <v>15</v>
      </c>
      <c r="G7" s="62">
        <v>1</v>
      </c>
      <c r="H7" s="63">
        <v>0</v>
      </c>
      <c r="I7" s="63">
        <v>0</v>
      </c>
      <c r="J7" s="63">
        <v>0</v>
      </c>
      <c r="K7" s="64">
        <v>0</v>
      </c>
      <c r="L7" s="62">
        <v>1</v>
      </c>
      <c r="M7" s="63">
        <v>0</v>
      </c>
      <c r="N7" s="63">
        <v>0</v>
      </c>
      <c r="O7" s="63">
        <v>0</v>
      </c>
      <c r="P7" s="64">
        <v>0</v>
      </c>
      <c r="Q7" s="62">
        <v>1</v>
      </c>
      <c r="R7" s="63">
        <v>0</v>
      </c>
      <c r="S7" s="63">
        <v>0</v>
      </c>
      <c r="T7" s="63">
        <v>0</v>
      </c>
      <c r="U7" s="64">
        <v>0</v>
      </c>
      <c r="V7" s="62">
        <v>1</v>
      </c>
      <c r="W7" s="63">
        <v>0</v>
      </c>
      <c r="X7" s="63">
        <v>0</v>
      </c>
      <c r="Y7" s="63">
        <v>0</v>
      </c>
      <c r="Z7" s="64">
        <v>0</v>
      </c>
      <c r="AA7" s="62">
        <v>1</v>
      </c>
      <c r="AB7" s="63">
        <v>0</v>
      </c>
      <c r="AC7" s="63">
        <v>0</v>
      </c>
      <c r="AD7" s="63">
        <v>0</v>
      </c>
      <c r="AE7" s="64">
        <v>0</v>
      </c>
      <c r="AF7" s="62">
        <v>1</v>
      </c>
      <c r="AG7" s="63">
        <v>0</v>
      </c>
      <c r="AH7" s="63">
        <v>0</v>
      </c>
      <c r="AI7" s="63">
        <v>0</v>
      </c>
      <c r="AJ7" s="64">
        <v>0</v>
      </c>
      <c r="AK7" s="62">
        <v>1</v>
      </c>
      <c r="AL7" s="63">
        <v>0</v>
      </c>
      <c r="AM7" s="63">
        <v>0</v>
      </c>
      <c r="AN7" s="63">
        <v>0</v>
      </c>
      <c r="AO7" s="64">
        <v>0</v>
      </c>
      <c r="AP7" s="62">
        <v>1</v>
      </c>
      <c r="AQ7" s="63">
        <v>0</v>
      </c>
      <c r="AR7" s="63">
        <v>0</v>
      </c>
      <c r="AS7" s="63">
        <v>0</v>
      </c>
      <c r="AT7" s="64">
        <v>0</v>
      </c>
      <c r="AU7" s="62">
        <v>1</v>
      </c>
      <c r="AV7" s="63">
        <v>0</v>
      </c>
      <c r="AW7" s="63">
        <v>0</v>
      </c>
      <c r="AX7" s="63">
        <v>0</v>
      </c>
      <c r="AY7" s="64">
        <v>0</v>
      </c>
      <c r="AZ7" s="62">
        <v>1</v>
      </c>
      <c r="BA7" s="63">
        <v>0</v>
      </c>
      <c r="BB7" s="63">
        <v>0</v>
      </c>
      <c r="BC7" s="63">
        <v>0</v>
      </c>
      <c r="BD7" s="64">
        <v>0</v>
      </c>
      <c r="BE7" s="62">
        <v>1</v>
      </c>
      <c r="BF7" s="63">
        <v>0</v>
      </c>
      <c r="BG7" s="63">
        <v>0</v>
      </c>
      <c r="BH7" s="63">
        <v>0</v>
      </c>
      <c r="BI7" s="64">
        <v>0</v>
      </c>
      <c r="BJ7" s="62">
        <v>1</v>
      </c>
      <c r="BK7" s="63">
        <v>0</v>
      </c>
      <c r="BL7" s="63">
        <v>0</v>
      </c>
      <c r="BM7" s="63">
        <v>0</v>
      </c>
      <c r="BN7" s="64">
        <v>0</v>
      </c>
      <c r="BO7" s="62">
        <v>1</v>
      </c>
      <c r="BP7" s="63">
        <v>0</v>
      </c>
      <c r="BQ7" s="63">
        <v>0</v>
      </c>
      <c r="BR7" s="63">
        <v>0</v>
      </c>
      <c r="BS7" s="64">
        <v>0</v>
      </c>
      <c r="BT7" s="62">
        <v>1</v>
      </c>
      <c r="BU7" s="63">
        <v>0</v>
      </c>
      <c r="BV7" s="63">
        <v>0</v>
      </c>
      <c r="BW7" s="63">
        <v>0</v>
      </c>
      <c r="BX7" s="64">
        <v>0</v>
      </c>
      <c r="BY7" s="62">
        <v>1</v>
      </c>
      <c r="BZ7" s="63">
        <v>0</v>
      </c>
      <c r="CA7" s="63">
        <v>0</v>
      </c>
      <c r="CB7" s="63">
        <v>0</v>
      </c>
      <c r="CC7" s="64">
        <v>0</v>
      </c>
      <c r="CD7" s="62">
        <v>1</v>
      </c>
      <c r="CE7" s="63">
        <v>0</v>
      </c>
      <c r="CF7" s="63">
        <v>0</v>
      </c>
      <c r="CG7" s="63">
        <v>0</v>
      </c>
      <c r="CH7" s="64">
        <v>0</v>
      </c>
      <c r="CI7" s="62">
        <v>1</v>
      </c>
      <c r="CJ7" s="63">
        <v>0</v>
      </c>
      <c r="CK7" s="63">
        <v>0</v>
      </c>
      <c r="CL7" s="63">
        <v>0</v>
      </c>
      <c r="CM7" s="64">
        <v>0</v>
      </c>
      <c r="CN7" s="62">
        <v>1</v>
      </c>
      <c r="CO7" s="63">
        <v>0</v>
      </c>
      <c r="CP7" s="63">
        <v>0</v>
      </c>
      <c r="CQ7" s="63">
        <v>0</v>
      </c>
      <c r="CR7" s="64">
        <v>0</v>
      </c>
      <c r="CS7" s="62">
        <v>1</v>
      </c>
      <c r="CT7" s="63">
        <v>2</v>
      </c>
      <c r="CU7" s="63">
        <v>1</v>
      </c>
      <c r="CV7" s="63">
        <v>0</v>
      </c>
      <c r="CW7" s="64">
        <v>0</v>
      </c>
      <c r="CX7" s="62">
        <v>1</v>
      </c>
      <c r="CY7" s="63">
        <v>2</v>
      </c>
      <c r="CZ7" s="63">
        <v>1</v>
      </c>
      <c r="DA7" s="63">
        <v>0</v>
      </c>
      <c r="DB7" s="64">
        <v>0</v>
      </c>
      <c r="DC7" s="62">
        <v>1</v>
      </c>
      <c r="DD7" s="63">
        <v>2</v>
      </c>
      <c r="DE7" s="63">
        <v>1</v>
      </c>
      <c r="DF7" s="63">
        <v>0</v>
      </c>
      <c r="DG7" s="64">
        <v>0</v>
      </c>
      <c r="DH7" s="62">
        <v>1</v>
      </c>
      <c r="DI7" s="63">
        <v>2</v>
      </c>
      <c r="DJ7" s="63">
        <v>1</v>
      </c>
      <c r="DK7" s="63">
        <v>0</v>
      </c>
      <c r="DL7" s="64">
        <v>0</v>
      </c>
      <c r="DM7" s="62">
        <v>1</v>
      </c>
      <c r="DN7" s="63">
        <v>2</v>
      </c>
      <c r="DO7" s="63">
        <v>1</v>
      </c>
      <c r="DP7" s="63">
        <v>0</v>
      </c>
      <c r="DQ7" s="64">
        <v>0</v>
      </c>
      <c r="DR7" s="62">
        <v>1</v>
      </c>
      <c r="DS7" s="63">
        <v>2</v>
      </c>
      <c r="DT7" s="63">
        <v>1</v>
      </c>
      <c r="DU7" s="63">
        <v>0</v>
      </c>
      <c r="DV7" s="64">
        <v>0</v>
      </c>
      <c r="DW7" s="62">
        <v>1</v>
      </c>
      <c r="DX7" s="63">
        <v>0</v>
      </c>
      <c r="DY7" s="63">
        <v>0</v>
      </c>
      <c r="DZ7" s="63">
        <v>0</v>
      </c>
      <c r="EA7" s="64">
        <v>0</v>
      </c>
      <c r="EB7" s="62">
        <v>1</v>
      </c>
      <c r="EC7" s="63">
        <v>0</v>
      </c>
      <c r="ED7" s="63">
        <v>0</v>
      </c>
      <c r="EE7" s="63">
        <v>0</v>
      </c>
      <c r="EF7" s="64">
        <v>0</v>
      </c>
      <c r="EG7" s="62">
        <v>1</v>
      </c>
      <c r="EH7" s="63">
        <v>0</v>
      </c>
      <c r="EI7" s="63">
        <v>0</v>
      </c>
      <c r="EJ7" s="63">
        <v>0</v>
      </c>
      <c r="EK7" s="64">
        <v>0</v>
      </c>
      <c r="EL7" s="62">
        <v>1</v>
      </c>
      <c r="EM7" s="63">
        <v>0</v>
      </c>
      <c r="EN7" s="63">
        <v>0</v>
      </c>
      <c r="EO7" s="63">
        <v>0</v>
      </c>
      <c r="EP7" s="64">
        <v>0</v>
      </c>
      <c r="EQ7" s="62">
        <v>1</v>
      </c>
      <c r="ER7" s="63">
        <v>0</v>
      </c>
      <c r="ES7" s="63">
        <v>0</v>
      </c>
      <c r="ET7" s="63">
        <v>0</v>
      </c>
      <c r="EU7" s="64">
        <v>0</v>
      </c>
      <c r="EV7" s="62">
        <v>1</v>
      </c>
      <c r="EW7" s="63">
        <v>0</v>
      </c>
      <c r="EX7" s="63">
        <v>0</v>
      </c>
      <c r="EY7" s="63">
        <v>0</v>
      </c>
      <c r="EZ7" s="63">
        <v>0</v>
      </c>
      <c r="FA7" s="135">
        <f t="shared" si="6"/>
        <v>0</v>
      </c>
      <c r="FB7" s="132">
        <f t="shared" si="0"/>
        <v>30</v>
      </c>
      <c r="FC7" s="133">
        <f t="shared" si="1"/>
        <v>30</v>
      </c>
      <c r="FD7" s="133">
        <f t="shared" si="2"/>
        <v>12</v>
      </c>
      <c r="FE7" s="133">
        <f t="shared" si="3"/>
        <v>6</v>
      </c>
      <c r="FF7" s="133">
        <f t="shared" si="4"/>
        <v>0</v>
      </c>
      <c r="FG7" s="133">
        <f t="shared" si="5"/>
        <v>0</v>
      </c>
      <c r="FH7" s="134"/>
      <c r="FI7" s="50"/>
      <c r="FJ7" s="51"/>
    </row>
    <row r="8" spans="1:168" x14ac:dyDescent="0.25">
      <c r="A8" s="41" t="s">
        <v>13</v>
      </c>
      <c r="B8" s="42">
        <v>4</v>
      </c>
      <c r="C8" s="52" t="s">
        <v>19</v>
      </c>
      <c r="D8" s="53">
        <v>74685070</v>
      </c>
      <c r="E8" s="45">
        <v>43617</v>
      </c>
      <c r="F8" s="46" t="s">
        <v>15</v>
      </c>
      <c r="G8" s="62">
        <v>1</v>
      </c>
      <c r="H8" s="63">
        <v>0</v>
      </c>
      <c r="I8" s="63">
        <v>0</v>
      </c>
      <c r="J8" s="63">
        <v>0</v>
      </c>
      <c r="K8" s="64">
        <v>0</v>
      </c>
      <c r="L8" s="62">
        <v>1</v>
      </c>
      <c r="M8" s="63">
        <v>0</v>
      </c>
      <c r="N8" s="63">
        <v>0</v>
      </c>
      <c r="O8" s="63">
        <v>0</v>
      </c>
      <c r="P8" s="64">
        <v>0</v>
      </c>
      <c r="Q8" s="62">
        <v>1</v>
      </c>
      <c r="R8" s="63">
        <v>0</v>
      </c>
      <c r="S8" s="63">
        <v>0</v>
      </c>
      <c r="T8" s="63">
        <v>0</v>
      </c>
      <c r="U8" s="64">
        <v>0</v>
      </c>
      <c r="V8" s="62">
        <v>1</v>
      </c>
      <c r="W8" s="63">
        <v>0</v>
      </c>
      <c r="X8" s="63">
        <v>0</v>
      </c>
      <c r="Y8" s="63">
        <v>0</v>
      </c>
      <c r="Z8" s="64">
        <v>0</v>
      </c>
      <c r="AA8" s="62">
        <v>1</v>
      </c>
      <c r="AB8" s="63">
        <v>0</v>
      </c>
      <c r="AC8" s="63">
        <v>0</v>
      </c>
      <c r="AD8" s="63">
        <v>0</v>
      </c>
      <c r="AE8" s="64">
        <v>0</v>
      </c>
      <c r="AF8" s="62">
        <v>1</v>
      </c>
      <c r="AG8" s="63">
        <v>0</v>
      </c>
      <c r="AH8" s="63">
        <v>0</v>
      </c>
      <c r="AI8" s="63">
        <v>0</v>
      </c>
      <c r="AJ8" s="64">
        <v>0</v>
      </c>
      <c r="AK8" s="62">
        <v>1</v>
      </c>
      <c r="AL8" s="63">
        <v>0</v>
      </c>
      <c r="AM8" s="63">
        <v>0</v>
      </c>
      <c r="AN8" s="63">
        <v>0</v>
      </c>
      <c r="AO8" s="64">
        <v>0</v>
      </c>
      <c r="AP8" s="62">
        <v>1</v>
      </c>
      <c r="AQ8" s="63">
        <v>2</v>
      </c>
      <c r="AR8" s="63">
        <v>2</v>
      </c>
      <c r="AS8" s="63">
        <v>0</v>
      </c>
      <c r="AT8" s="64">
        <v>8</v>
      </c>
      <c r="AU8" s="62">
        <v>1</v>
      </c>
      <c r="AV8" s="63">
        <v>2</v>
      </c>
      <c r="AW8" s="63">
        <v>2</v>
      </c>
      <c r="AX8" s="63">
        <v>0</v>
      </c>
      <c r="AY8" s="64">
        <v>8</v>
      </c>
      <c r="AZ8" s="62">
        <v>1</v>
      </c>
      <c r="BA8" s="63">
        <v>2</v>
      </c>
      <c r="BB8" s="63">
        <v>2</v>
      </c>
      <c r="BC8" s="63">
        <v>0</v>
      </c>
      <c r="BD8" s="64">
        <v>8</v>
      </c>
      <c r="BE8" s="62">
        <v>1</v>
      </c>
      <c r="BF8" s="63">
        <v>0</v>
      </c>
      <c r="BG8" s="63">
        <v>0</v>
      </c>
      <c r="BH8" s="63">
        <v>0</v>
      </c>
      <c r="BI8" s="64">
        <v>0</v>
      </c>
      <c r="BJ8" s="62">
        <v>1</v>
      </c>
      <c r="BK8" s="63">
        <v>2</v>
      </c>
      <c r="BL8" s="63">
        <v>2</v>
      </c>
      <c r="BM8" s="63">
        <v>0</v>
      </c>
      <c r="BN8" s="64">
        <v>8</v>
      </c>
      <c r="BO8" s="62">
        <v>1</v>
      </c>
      <c r="BP8" s="63">
        <v>2</v>
      </c>
      <c r="BQ8" s="63">
        <v>2</v>
      </c>
      <c r="BR8" s="63">
        <v>0</v>
      </c>
      <c r="BS8" s="64">
        <v>8</v>
      </c>
      <c r="BT8" s="62">
        <v>1</v>
      </c>
      <c r="BU8" s="63">
        <v>2</v>
      </c>
      <c r="BV8" s="63">
        <v>2</v>
      </c>
      <c r="BW8" s="63">
        <v>0</v>
      </c>
      <c r="BX8" s="64">
        <v>8</v>
      </c>
      <c r="BY8" s="62">
        <v>1</v>
      </c>
      <c r="BZ8" s="63">
        <v>2</v>
      </c>
      <c r="CA8" s="63">
        <v>2</v>
      </c>
      <c r="CB8" s="63">
        <v>0</v>
      </c>
      <c r="CC8" s="64">
        <v>8</v>
      </c>
      <c r="CD8" s="62">
        <v>1</v>
      </c>
      <c r="CE8" s="63">
        <v>2</v>
      </c>
      <c r="CF8" s="63">
        <v>2</v>
      </c>
      <c r="CG8" s="63">
        <v>0</v>
      </c>
      <c r="CH8" s="64">
        <v>8</v>
      </c>
      <c r="CI8" s="62">
        <v>1</v>
      </c>
      <c r="CJ8" s="63">
        <v>2</v>
      </c>
      <c r="CK8" s="63">
        <v>2</v>
      </c>
      <c r="CL8" s="63">
        <v>0</v>
      </c>
      <c r="CM8" s="64">
        <v>8</v>
      </c>
      <c r="CN8" s="62">
        <v>1</v>
      </c>
      <c r="CO8" s="63">
        <v>0</v>
      </c>
      <c r="CP8" s="63">
        <v>0</v>
      </c>
      <c r="CQ8" s="63">
        <v>0</v>
      </c>
      <c r="CR8" s="64">
        <v>0</v>
      </c>
      <c r="CS8" s="62">
        <v>1</v>
      </c>
      <c r="CT8" s="63">
        <v>2</v>
      </c>
      <c r="CU8" s="63">
        <v>2</v>
      </c>
      <c r="CV8" s="63">
        <v>0</v>
      </c>
      <c r="CW8" s="64">
        <v>8</v>
      </c>
      <c r="CX8" s="62">
        <v>1</v>
      </c>
      <c r="CY8" s="63">
        <v>2</v>
      </c>
      <c r="CZ8" s="63">
        <v>2</v>
      </c>
      <c r="DA8" s="63">
        <v>0</v>
      </c>
      <c r="DB8" s="64">
        <v>8</v>
      </c>
      <c r="DC8" s="62">
        <v>1</v>
      </c>
      <c r="DD8" s="63">
        <v>2</v>
      </c>
      <c r="DE8" s="63">
        <v>2</v>
      </c>
      <c r="DF8" s="63">
        <v>0</v>
      </c>
      <c r="DG8" s="64">
        <v>8</v>
      </c>
      <c r="DH8" s="62">
        <v>1</v>
      </c>
      <c r="DI8" s="63">
        <v>2</v>
      </c>
      <c r="DJ8" s="63">
        <v>2</v>
      </c>
      <c r="DK8" s="63">
        <v>0</v>
      </c>
      <c r="DL8" s="64">
        <v>8</v>
      </c>
      <c r="DM8" s="62">
        <v>1</v>
      </c>
      <c r="DN8" s="63">
        <v>2</v>
      </c>
      <c r="DO8" s="63">
        <v>2</v>
      </c>
      <c r="DP8" s="63">
        <v>0</v>
      </c>
      <c r="DQ8" s="64">
        <v>8</v>
      </c>
      <c r="DR8" s="62">
        <v>1</v>
      </c>
      <c r="DS8" s="63">
        <v>2</v>
      </c>
      <c r="DT8" s="63">
        <v>2</v>
      </c>
      <c r="DU8" s="63">
        <v>0</v>
      </c>
      <c r="DV8" s="64">
        <v>8</v>
      </c>
      <c r="DW8" s="62">
        <v>1</v>
      </c>
      <c r="DX8" s="63">
        <v>0</v>
      </c>
      <c r="DY8" s="63">
        <v>0</v>
      </c>
      <c r="DZ8" s="63">
        <v>0</v>
      </c>
      <c r="EA8" s="64">
        <v>0</v>
      </c>
      <c r="EB8" s="62">
        <v>1</v>
      </c>
      <c r="EC8" s="63">
        <v>2</v>
      </c>
      <c r="ED8" s="63">
        <v>2</v>
      </c>
      <c r="EE8" s="63">
        <v>0</v>
      </c>
      <c r="EF8" s="64">
        <v>8</v>
      </c>
      <c r="EG8" s="62">
        <v>1</v>
      </c>
      <c r="EH8" s="63">
        <v>2</v>
      </c>
      <c r="EI8" s="63">
        <v>2</v>
      </c>
      <c r="EJ8" s="63">
        <v>0</v>
      </c>
      <c r="EK8" s="64">
        <v>8</v>
      </c>
      <c r="EL8" s="62">
        <v>1</v>
      </c>
      <c r="EM8" s="63">
        <v>2</v>
      </c>
      <c r="EN8" s="63">
        <v>2</v>
      </c>
      <c r="EO8" s="63">
        <v>0</v>
      </c>
      <c r="EP8" s="64">
        <v>8</v>
      </c>
      <c r="EQ8" s="62">
        <v>1</v>
      </c>
      <c r="ER8" s="63">
        <v>2</v>
      </c>
      <c r="ES8" s="63">
        <v>2</v>
      </c>
      <c r="ET8" s="63">
        <v>0</v>
      </c>
      <c r="EU8" s="64">
        <v>8</v>
      </c>
      <c r="EV8" s="62">
        <v>1</v>
      </c>
      <c r="EW8" s="63">
        <v>2</v>
      </c>
      <c r="EX8" s="63">
        <v>2</v>
      </c>
      <c r="EY8" s="63">
        <v>0</v>
      </c>
      <c r="EZ8" s="63">
        <v>8</v>
      </c>
      <c r="FA8" s="135">
        <f t="shared" si="6"/>
        <v>0</v>
      </c>
      <c r="FB8" s="132">
        <f t="shared" si="0"/>
        <v>30</v>
      </c>
      <c r="FC8" s="133">
        <f t="shared" si="1"/>
        <v>30</v>
      </c>
      <c r="FD8" s="133">
        <f t="shared" si="2"/>
        <v>40</v>
      </c>
      <c r="FE8" s="133">
        <f t="shared" si="3"/>
        <v>40</v>
      </c>
      <c r="FF8" s="133">
        <f t="shared" si="4"/>
        <v>0</v>
      </c>
      <c r="FG8" s="133">
        <f t="shared" si="5"/>
        <v>160</v>
      </c>
      <c r="FH8" s="134"/>
      <c r="FI8" s="50"/>
      <c r="FJ8" s="51"/>
    </row>
    <row r="9" spans="1:168" s="120" customFormat="1" x14ac:dyDescent="0.25">
      <c r="A9" s="116" t="s">
        <v>13</v>
      </c>
      <c r="B9" s="117">
        <v>5</v>
      </c>
      <c r="C9" s="52" t="s">
        <v>21</v>
      </c>
      <c r="D9" s="53">
        <v>70020857</v>
      </c>
      <c r="E9" s="118">
        <v>43617</v>
      </c>
      <c r="F9" s="119" t="s">
        <v>22</v>
      </c>
      <c r="G9" s="62">
        <v>1</v>
      </c>
      <c r="H9" s="63">
        <v>0</v>
      </c>
      <c r="I9" s="63">
        <v>0</v>
      </c>
      <c r="J9" s="63">
        <v>0</v>
      </c>
      <c r="K9" s="64">
        <v>0</v>
      </c>
      <c r="L9" s="62">
        <v>1</v>
      </c>
      <c r="M9" s="63">
        <v>0</v>
      </c>
      <c r="N9" s="63">
        <v>0</v>
      </c>
      <c r="O9" s="63">
        <v>0</v>
      </c>
      <c r="P9" s="64">
        <v>0</v>
      </c>
      <c r="Q9" s="62">
        <v>1</v>
      </c>
      <c r="R9" s="63">
        <v>0</v>
      </c>
      <c r="S9" s="63">
        <v>0</v>
      </c>
      <c r="T9" s="63">
        <v>0</v>
      </c>
      <c r="U9" s="64">
        <v>0</v>
      </c>
      <c r="V9" s="62">
        <v>1</v>
      </c>
      <c r="W9" s="63">
        <v>0</v>
      </c>
      <c r="X9" s="63">
        <v>0</v>
      </c>
      <c r="Y9" s="63">
        <v>0</v>
      </c>
      <c r="Z9" s="64">
        <v>0</v>
      </c>
      <c r="AA9" s="62">
        <v>1</v>
      </c>
      <c r="AB9" s="63">
        <v>0</v>
      </c>
      <c r="AC9" s="63">
        <v>0</v>
      </c>
      <c r="AD9" s="63">
        <v>0</v>
      </c>
      <c r="AE9" s="64">
        <v>0</v>
      </c>
      <c r="AF9" s="62">
        <v>1</v>
      </c>
      <c r="AG9" s="63">
        <v>0</v>
      </c>
      <c r="AH9" s="63">
        <v>0</v>
      </c>
      <c r="AI9" s="63">
        <v>0</v>
      </c>
      <c r="AJ9" s="64">
        <v>0</v>
      </c>
      <c r="AK9" s="62">
        <v>1</v>
      </c>
      <c r="AL9" s="63">
        <v>0</v>
      </c>
      <c r="AM9" s="63">
        <v>0</v>
      </c>
      <c r="AN9" s="63">
        <v>0</v>
      </c>
      <c r="AO9" s="64">
        <v>0</v>
      </c>
      <c r="AP9" s="62">
        <v>1</v>
      </c>
      <c r="AQ9" s="63">
        <v>0</v>
      </c>
      <c r="AR9" s="63">
        <v>0</v>
      </c>
      <c r="AS9" s="63">
        <v>0</v>
      </c>
      <c r="AT9" s="64">
        <v>0</v>
      </c>
      <c r="AU9" s="62">
        <v>1</v>
      </c>
      <c r="AV9" s="63">
        <v>0</v>
      </c>
      <c r="AW9" s="63">
        <v>0</v>
      </c>
      <c r="AX9" s="63">
        <v>0</v>
      </c>
      <c r="AY9" s="64">
        <v>0</v>
      </c>
      <c r="AZ9" s="62">
        <v>1</v>
      </c>
      <c r="BA9" s="63">
        <v>0</v>
      </c>
      <c r="BB9" s="63">
        <v>0</v>
      </c>
      <c r="BC9" s="63">
        <v>0</v>
      </c>
      <c r="BD9" s="64">
        <v>0</v>
      </c>
      <c r="BE9" s="62">
        <v>1</v>
      </c>
      <c r="BF9" s="63">
        <v>0</v>
      </c>
      <c r="BG9" s="63">
        <v>0</v>
      </c>
      <c r="BH9" s="63">
        <v>0</v>
      </c>
      <c r="BI9" s="64">
        <v>0</v>
      </c>
      <c r="BJ9" s="62">
        <v>1</v>
      </c>
      <c r="BK9" s="63">
        <v>2</v>
      </c>
      <c r="BL9" s="63">
        <v>0</v>
      </c>
      <c r="BM9" s="63">
        <v>0</v>
      </c>
      <c r="BN9" s="64">
        <v>0</v>
      </c>
      <c r="BO9" s="62">
        <v>1</v>
      </c>
      <c r="BP9" s="63">
        <v>2</v>
      </c>
      <c r="BQ9" s="63">
        <v>0</v>
      </c>
      <c r="BR9" s="63">
        <v>0</v>
      </c>
      <c r="BS9" s="64">
        <v>0</v>
      </c>
      <c r="BT9" s="62">
        <v>1</v>
      </c>
      <c r="BU9" s="63">
        <v>2</v>
      </c>
      <c r="BV9" s="63">
        <v>0</v>
      </c>
      <c r="BW9" s="63">
        <v>0</v>
      </c>
      <c r="BX9" s="64">
        <v>0</v>
      </c>
      <c r="BY9" s="62">
        <v>1</v>
      </c>
      <c r="BZ9" s="63">
        <v>2</v>
      </c>
      <c r="CA9" s="63">
        <v>0</v>
      </c>
      <c r="CB9" s="63">
        <v>0</v>
      </c>
      <c r="CC9" s="64">
        <v>0</v>
      </c>
      <c r="CD9" s="62">
        <v>1</v>
      </c>
      <c r="CE9" s="63">
        <v>2</v>
      </c>
      <c r="CF9" s="63">
        <v>0</v>
      </c>
      <c r="CG9" s="63">
        <v>0</v>
      </c>
      <c r="CH9" s="64">
        <v>0</v>
      </c>
      <c r="CI9" s="62">
        <v>1</v>
      </c>
      <c r="CJ9" s="63">
        <v>2</v>
      </c>
      <c r="CK9" s="63">
        <v>0</v>
      </c>
      <c r="CL9" s="63">
        <v>0</v>
      </c>
      <c r="CM9" s="64">
        <v>0</v>
      </c>
      <c r="CN9" s="62">
        <v>1</v>
      </c>
      <c r="CO9" s="63">
        <v>0</v>
      </c>
      <c r="CP9" s="63">
        <v>0</v>
      </c>
      <c r="CQ9" s="63">
        <v>0</v>
      </c>
      <c r="CR9" s="64">
        <v>0</v>
      </c>
      <c r="CS9" s="62">
        <v>1</v>
      </c>
      <c r="CT9" s="63">
        <v>2</v>
      </c>
      <c r="CU9" s="63">
        <v>0</v>
      </c>
      <c r="CV9" s="63">
        <v>0</v>
      </c>
      <c r="CW9" s="64">
        <v>0</v>
      </c>
      <c r="CX9" s="62">
        <v>1</v>
      </c>
      <c r="CY9" s="63">
        <v>2</v>
      </c>
      <c r="CZ9" s="63">
        <v>0</v>
      </c>
      <c r="DA9" s="63">
        <v>0</v>
      </c>
      <c r="DB9" s="64">
        <v>0</v>
      </c>
      <c r="DC9" s="62">
        <v>1</v>
      </c>
      <c r="DD9" s="63">
        <v>2</v>
      </c>
      <c r="DE9" s="63">
        <v>0</v>
      </c>
      <c r="DF9" s="63">
        <v>0</v>
      </c>
      <c r="DG9" s="64">
        <v>0</v>
      </c>
      <c r="DH9" s="62">
        <v>1</v>
      </c>
      <c r="DI9" s="63">
        <v>2</v>
      </c>
      <c r="DJ9" s="63">
        <v>0</v>
      </c>
      <c r="DK9" s="63">
        <v>0</v>
      </c>
      <c r="DL9" s="64">
        <v>0</v>
      </c>
      <c r="DM9" s="62">
        <v>1</v>
      </c>
      <c r="DN9" s="63">
        <v>2</v>
      </c>
      <c r="DO9" s="63">
        <v>0</v>
      </c>
      <c r="DP9" s="63">
        <v>0</v>
      </c>
      <c r="DQ9" s="64">
        <v>0</v>
      </c>
      <c r="DR9" s="62">
        <v>1</v>
      </c>
      <c r="DS9" s="63">
        <v>2</v>
      </c>
      <c r="DT9" s="63">
        <v>0</v>
      </c>
      <c r="DU9" s="63">
        <v>0</v>
      </c>
      <c r="DV9" s="64">
        <v>0</v>
      </c>
      <c r="DW9" s="62">
        <v>1</v>
      </c>
      <c r="DX9" s="63">
        <v>0</v>
      </c>
      <c r="DY9" s="63">
        <v>0</v>
      </c>
      <c r="DZ9" s="63">
        <v>0</v>
      </c>
      <c r="EA9" s="64">
        <v>0</v>
      </c>
      <c r="EB9" s="62">
        <v>1</v>
      </c>
      <c r="EC9" s="63">
        <v>0</v>
      </c>
      <c r="ED9" s="63">
        <v>0</v>
      </c>
      <c r="EE9" s="63">
        <v>0</v>
      </c>
      <c r="EF9" s="64">
        <v>0</v>
      </c>
      <c r="EG9" s="62">
        <v>1</v>
      </c>
      <c r="EH9" s="63">
        <v>0</v>
      </c>
      <c r="EI9" s="63">
        <v>0</v>
      </c>
      <c r="EJ9" s="63">
        <v>0</v>
      </c>
      <c r="EK9" s="64">
        <v>0</v>
      </c>
      <c r="EL9" s="62">
        <v>1</v>
      </c>
      <c r="EM9" s="63">
        <v>0</v>
      </c>
      <c r="EN9" s="63">
        <v>0</v>
      </c>
      <c r="EO9" s="63">
        <v>0</v>
      </c>
      <c r="EP9" s="64">
        <v>0</v>
      </c>
      <c r="EQ9" s="62">
        <v>1</v>
      </c>
      <c r="ER9" s="63">
        <v>0</v>
      </c>
      <c r="ES9" s="63">
        <v>0</v>
      </c>
      <c r="ET9" s="63">
        <v>0</v>
      </c>
      <c r="EU9" s="64">
        <v>0</v>
      </c>
      <c r="EV9" s="62">
        <v>1</v>
      </c>
      <c r="EW9" s="63">
        <v>0</v>
      </c>
      <c r="EX9" s="63">
        <v>0</v>
      </c>
      <c r="EY9" s="63">
        <v>0</v>
      </c>
      <c r="EZ9" s="63">
        <v>0</v>
      </c>
      <c r="FA9" s="135">
        <f t="shared" si="6"/>
        <v>0</v>
      </c>
      <c r="FB9" s="132">
        <f t="shared" si="0"/>
        <v>30</v>
      </c>
      <c r="FC9" s="133">
        <f t="shared" si="1"/>
        <v>30</v>
      </c>
      <c r="FD9" s="133">
        <f t="shared" si="2"/>
        <v>24</v>
      </c>
      <c r="FE9" s="133">
        <f t="shared" si="3"/>
        <v>0</v>
      </c>
      <c r="FF9" s="133">
        <f t="shared" si="4"/>
        <v>0</v>
      </c>
      <c r="FG9" s="133">
        <f t="shared" si="5"/>
        <v>0</v>
      </c>
      <c r="FH9" s="134"/>
      <c r="FI9" s="50"/>
      <c r="FJ9" s="51"/>
      <c r="FK9" s="2"/>
      <c r="FL9" s="2"/>
    </row>
    <row r="10" spans="1:168" x14ac:dyDescent="0.25">
      <c r="A10" s="41" t="s">
        <v>13</v>
      </c>
      <c r="B10" s="42">
        <v>6</v>
      </c>
      <c r="C10" s="52" t="s">
        <v>24</v>
      </c>
      <c r="D10" s="53">
        <v>41129944</v>
      </c>
      <c r="E10" s="45">
        <v>43617</v>
      </c>
      <c r="F10" s="46" t="s">
        <v>15</v>
      </c>
      <c r="G10" s="62">
        <v>1</v>
      </c>
      <c r="H10" s="63">
        <v>0</v>
      </c>
      <c r="I10" s="63">
        <v>0</v>
      </c>
      <c r="J10" s="63">
        <v>0</v>
      </c>
      <c r="K10" s="64">
        <v>0</v>
      </c>
      <c r="L10" s="62">
        <v>1</v>
      </c>
      <c r="M10" s="63">
        <v>0</v>
      </c>
      <c r="N10" s="63">
        <v>0</v>
      </c>
      <c r="O10" s="63">
        <v>0</v>
      </c>
      <c r="P10" s="64">
        <v>0</v>
      </c>
      <c r="Q10" s="62">
        <v>1</v>
      </c>
      <c r="R10" s="63">
        <v>0</v>
      </c>
      <c r="S10" s="63">
        <v>0</v>
      </c>
      <c r="T10" s="63">
        <v>0</v>
      </c>
      <c r="U10" s="64">
        <v>0</v>
      </c>
      <c r="V10" s="62">
        <v>1</v>
      </c>
      <c r="W10" s="63">
        <v>0</v>
      </c>
      <c r="X10" s="63">
        <v>0</v>
      </c>
      <c r="Y10" s="63">
        <v>0</v>
      </c>
      <c r="Z10" s="64">
        <v>0</v>
      </c>
      <c r="AA10" s="62">
        <v>1</v>
      </c>
      <c r="AB10" s="63">
        <v>0</v>
      </c>
      <c r="AC10" s="63">
        <v>0</v>
      </c>
      <c r="AD10" s="63">
        <v>0</v>
      </c>
      <c r="AE10" s="64">
        <v>0</v>
      </c>
      <c r="AF10" s="62">
        <v>1</v>
      </c>
      <c r="AG10" s="63">
        <v>0</v>
      </c>
      <c r="AH10" s="63">
        <v>0</v>
      </c>
      <c r="AI10" s="63">
        <v>0</v>
      </c>
      <c r="AJ10" s="64">
        <v>0</v>
      </c>
      <c r="AK10" s="62">
        <v>1</v>
      </c>
      <c r="AL10" s="63">
        <v>0</v>
      </c>
      <c r="AM10" s="63">
        <v>0</v>
      </c>
      <c r="AN10" s="63">
        <v>0</v>
      </c>
      <c r="AO10" s="64">
        <v>0</v>
      </c>
      <c r="AP10" s="62">
        <v>1</v>
      </c>
      <c r="AQ10" s="63">
        <v>0</v>
      </c>
      <c r="AR10" s="63">
        <v>0</v>
      </c>
      <c r="AS10" s="63">
        <v>0</v>
      </c>
      <c r="AT10" s="64">
        <v>0</v>
      </c>
      <c r="AU10" s="62">
        <v>1</v>
      </c>
      <c r="AV10" s="63">
        <v>0</v>
      </c>
      <c r="AW10" s="63">
        <v>0</v>
      </c>
      <c r="AX10" s="63">
        <v>0</v>
      </c>
      <c r="AY10" s="64">
        <v>0</v>
      </c>
      <c r="AZ10" s="62">
        <v>1</v>
      </c>
      <c r="BA10" s="63">
        <v>0</v>
      </c>
      <c r="BB10" s="63">
        <v>0</v>
      </c>
      <c r="BC10" s="63">
        <v>0</v>
      </c>
      <c r="BD10" s="64">
        <v>0</v>
      </c>
      <c r="BE10" s="62">
        <v>1</v>
      </c>
      <c r="BF10" s="63">
        <v>0</v>
      </c>
      <c r="BG10" s="63">
        <v>0</v>
      </c>
      <c r="BH10" s="63">
        <v>0</v>
      </c>
      <c r="BI10" s="64">
        <v>0</v>
      </c>
      <c r="BJ10" s="62">
        <v>1</v>
      </c>
      <c r="BK10" s="63">
        <v>0</v>
      </c>
      <c r="BL10" s="63">
        <v>0</v>
      </c>
      <c r="BM10" s="63">
        <v>0</v>
      </c>
      <c r="BN10" s="64">
        <v>0</v>
      </c>
      <c r="BO10" s="62">
        <v>1</v>
      </c>
      <c r="BP10" s="63">
        <v>0</v>
      </c>
      <c r="BQ10" s="63">
        <v>0</v>
      </c>
      <c r="BR10" s="63">
        <v>0</v>
      </c>
      <c r="BS10" s="64">
        <v>0</v>
      </c>
      <c r="BT10" s="62">
        <v>1</v>
      </c>
      <c r="BU10" s="63">
        <v>0</v>
      </c>
      <c r="BV10" s="63">
        <v>0</v>
      </c>
      <c r="BW10" s="63">
        <v>0</v>
      </c>
      <c r="BX10" s="64">
        <v>0</v>
      </c>
      <c r="BY10" s="62">
        <v>1</v>
      </c>
      <c r="BZ10" s="63">
        <v>0</v>
      </c>
      <c r="CA10" s="63">
        <v>0</v>
      </c>
      <c r="CB10" s="63">
        <v>0</v>
      </c>
      <c r="CC10" s="64">
        <v>0</v>
      </c>
      <c r="CD10" s="62">
        <v>1</v>
      </c>
      <c r="CE10" s="63">
        <v>0</v>
      </c>
      <c r="CF10" s="63">
        <v>0</v>
      </c>
      <c r="CG10" s="63">
        <v>0</v>
      </c>
      <c r="CH10" s="64">
        <v>0</v>
      </c>
      <c r="CI10" s="62">
        <v>1</v>
      </c>
      <c r="CJ10" s="63">
        <v>0</v>
      </c>
      <c r="CK10" s="63">
        <v>0</v>
      </c>
      <c r="CL10" s="63">
        <v>0</v>
      </c>
      <c r="CM10" s="64">
        <v>0</v>
      </c>
      <c r="CN10" s="62">
        <v>1</v>
      </c>
      <c r="CO10" s="63">
        <v>0</v>
      </c>
      <c r="CP10" s="63">
        <v>0</v>
      </c>
      <c r="CQ10" s="63">
        <v>0</v>
      </c>
      <c r="CR10" s="64">
        <v>0</v>
      </c>
      <c r="CS10" s="62">
        <v>1</v>
      </c>
      <c r="CT10" s="63">
        <v>0</v>
      </c>
      <c r="CU10" s="63">
        <v>0</v>
      </c>
      <c r="CV10" s="63">
        <v>0</v>
      </c>
      <c r="CW10" s="64">
        <v>0</v>
      </c>
      <c r="CX10" s="62">
        <v>1</v>
      </c>
      <c r="CY10" s="63">
        <v>0</v>
      </c>
      <c r="CZ10" s="63">
        <v>0</v>
      </c>
      <c r="DA10" s="63">
        <v>0</v>
      </c>
      <c r="DB10" s="64">
        <v>0</v>
      </c>
      <c r="DC10" s="62">
        <v>1</v>
      </c>
      <c r="DD10" s="63">
        <v>0</v>
      </c>
      <c r="DE10" s="63">
        <v>0</v>
      </c>
      <c r="DF10" s="63">
        <v>0</v>
      </c>
      <c r="DG10" s="64">
        <v>0</v>
      </c>
      <c r="DH10" s="62">
        <v>1</v>
      </c>
      <c r="DI10" s="63">
        <v>0</v>
      </c>
      <c r="DJ10" s="63">
        <v>0</v>
      </c>
      <c r="DK10" s="63">
        <v>0</v>
      </c>
      <c r="DL10" s="64">
        <v>0</v>
      </c>
      <c r="DM10" s="62">
        <v>1</v>
      </c>
      <c r="DN10" s="63">
        <v>0</v>
      </c>
      <c r="DO10" s="63">
        <v>0</v>
      </c>
      <c r="DP10" s="63">
        <v>0</v>
      </c>
      <c r="DQ10" s="64">
        <v>0</v>
      </c>
      <c r="DR10" s="62">
        <v>1</v>
      </c>
      <c r="DS10" s="63">
        <v>0</v>
      </c>
      <c r="DT10" s="63">
        <v>0</v>
      </c>
      <c r="DU10" s="63">
        <v>0</v>
      </c>
      <c r="DV10" s="64">
        <v>0</v>
      </c>
      <c r="DW10" s="62">
        <v>1</v>
      </c>
      <c r="DX10" s="63">
        <v>0</v>
      </c>
      <c r="DY10" s="63">
        <v>0</v>
      </c>
      <c r="DZ10" s="63">
        <v>0</v>
      </c>
      <c r="EA10" s="64">
        <v>0</v>
      </c>
      <c r="EB10" s="62">
        <v>1</v>
      </c>
      <c r="EC10" s="63">
        <v>0</v>
      </c>
      <c r="ED10" s="63">
        <v>0</v>
      </c>
      <c r="EE10" s="63">
        <v>0</v>
      </c>
      <c r="EF10" s="64">
        <v>0</v>
      </c>
      <c r="EG10" s="62">
        <v>1</v>
      </c>
      <c r="EH10" s="63">
        <v>0</v>
      </c>
      <c r="EI10" s="63">
        <v>0</v>
      </c>
      <c r="EJ10" s="63">
        <v>0</v>
      </c>
      <c r="EK10" s="64">
        <v>0</v>
      </c>
      <c r="EL10" s="62">
        <v>1</v>
      </c>
      <c r="EM10" s="63">
        <v>2</v>
      </c>
      <c r="EN10" s="63">
        <v>0</v>
      </c>
      <c r="EO10" s="63">
        <v>0</v>
      </c>
      <c r="EP10" s="64">
        <v>0</v>
      </c>
      <c r="EQ10" s="62">
        <v>1</v>
      </c>
      <c r="ER10" s="63">
        <v>2</v>
      </c>
      <c r="ES10" s="63">
        <v>0</v>
      </c>
      <c r="ET10" s="63">
        <v>0</v>
      </c>
      <c r="EU10" s="64">
        <v>0</v>
      </c>
      <c r="EV10" s="62">
        <v>1</v>
      </c>
      <c r="EW10" s="63">
        <v>1</v>
      </c>
      <c r="EX10" s="63">
        <v>0</v>
      </c>
      <c r="EY10" s="63">
        <v>0</v>
      </c>
      <c r="EZ10" s="63">
        <v>0</v>
      </c>
      <c r="FA10" s="135">
        <f t="shared" si="6"/>
        <v>0</v>
      </c>
      <c r="FB10" s="132">
        <f t="shared" si="0"/>
        <v>30</v>
      </c>
      <c r="FC10" s="133">
        <f t="shared" si="1"/>
        <v>30</v>
      </c>
      <c r="FD10" s="133">
        <f t="shared" si="2"/>
        <v>5</v>
      </c>
      <c r="FE10" s="133">
        <f t="shared" si="3"/>
        <v>0</v>
      </c>
      <c r="FF10" s="133">
        <f t="shared" si="4"/>
        <v>0</v>
      </c>
      <c r="FG10" s="133">
        <f t="shared" si="5"/>
        <v>0</v>
      </c>
      <c r="FH10" s="134"/>
      <c r="FI10" s="50"/>
      <c r="FJ10" s="51"/>
    </row>
    <row r="11" spans="1:168" x14ac:dyDescent="0.25">
      <c r="A11" s="41" t="s">
        <v>13</v>
      </c>
      <c r="B11" s="78">
        <v>7</v>
      </c>
      <c r="C11" s="52" t="s">
        <v>25</v>
      </c>
      <c r="D11" s="53">
        <v>18138541</v>
      </c>
      <c r="E11" s="45">
        <v>43617</v>
      </c>
      <c r="F11" s="46" t="s">
        <v>15</v>
      </c>
      <c r="G11" s="62">
        <v>1</v>
      </c>
      <c r="H11" s="63">
        <v>2</v>
      </c>
      <c r="I11" s="63">
        <v>2</v>
      </c>
      <c r="J11" s="63">
        <v>0</v>
      </c>
      <c r="K11" s="64">
        <v>0</v>
      </c>
      <c r="L11" s="62">
        <v>1</v>
      </c>
      <c r="M11" s="63">
        <v>2</v>
      </c>
      <c r="N11" s="63">
        <v>1</v>
      </c>
      <c r="O11" s="63">
        <v>0</v>
      </c>
      <c r="P11" s="64">
        <v>0</v>
      </c>
      <c r="Q11" s="62">
        <v>1</v>
      </c>
      <c r="R11" s="63">
        <v>2</v>
      </c>
      <c r="S11" s="63">
        <v>2</v>
      </c>
      <c r="T11" s="63">
        <v>0</v>
      </c>
      <c r="U11" s="64">
        <v>0</v>
      </c>
      <c r="V11" s="62">
        <v>1</v>
      </c>
      <c r="W11" s="63">
        <v>0</v>
      </c>
      <c r="X11" s="63">
        <v>0</v>
      </c>
      <c r="Y11" s="63">
        <v>0</v>
      </c>
      <c r="Z11" s="64">
        <v>0</v>
      </c>
      <c r="AA11" s="62">
        <v>1</v>
      </c>
      <c r="AB11" s="63">
        <v>0</v>
      </c>
      <c r="AC11" s="63">
        <v>0</v>
      </c>
      <c r="AD11" s="63">
        <v>0</v>
      </c>
      <c r="AE11" s="64">
        <v>0</v>
      </c>
      <c r="AF11" s="62">
        <v>1</v>
      </c>
      <c r="AG11" s="63">
        <v>1</v>
      </c>
      <c r="AH11" s="63">
        <v>0</v>
      </c>
      <c r="AI11" s="63">
        <v>0</v>
      </c>
      <c r="AJ11" s="64">
        <v>0</v>
      </c>
      <c r="AK11" s="62">
        <v>1</v>
      </c>
      <c r="AL11" s="63">
        <v>2</v>
      </c>
      <c r="AM11" s="63">
        <v>2</v>
      </c>
      <c r="AN11" s="63">
        <v>0</v>
      </c>
      <c r="AO11" s="64">
        <v>0</v>
      </c>
      <c r="AP11" s="62">
        <v>1</v>
      </c>
      <c r="AQ11" s="63">
        <v>2</v>
      </c>
      <c r="AR11" s="63">
        <v>2</v>
      </c>
      <c r="AS11" s="63">
        <v>0</v>
      </c>
      <c r="AT11" s="64">
        <v>0</v>
      </c>
      <c r="AU11" s="62">
        <v>1</v>
      </c>
      <c r="AV11" s="63">
        <v>2</v>
      </c>
      <c r="AW11" s="63">
        <v>0</v>
      </c>
      <c r="AX11" s="63">
        <v>0</v>
      </c>
      <c r="AY11" s="64">
        <v>0</v>
      </c>
      <c r="AZ11" s="62">
        <v>1</v>
      </c>
      <c r="BA11" s="63">
        <v>2</v>
      </c>
      <c r="BB11" s="63">
        <v>2</v>
      </c>
      <c r="BC11" s="63">
        <v>0</v>
      </c>
      <c r="BD11" s="64">
        <v>0</v>
      </c>
      <c r="BE11" s="62">
        <v>1</v>
      </c>
      <c r="BF11" s="63">
        <v>0</v>
      </c>
      <c r="BG11" s="63">
        <v>0</v>
      </c>
      <c r="BH11" s="63">
        <v>0</v>
      </c>
      <c r="BI11" s="64">
        <v>0</v>
      </c>
      <c r="BJ11" s="62">
        <v>1</v>
      </c>
      <c r="BK11" s="63">
        <v>2</v>
      </c>
      <c r="BL11" s="63">
        <v>2</v>
      </c>
      <c r="BM11" s="63">
        <v>0</v>
      </c>
      <c r="BN11" s="64">
        <v>0</v>
      </c>
      <c r="BO11" s="62">
        <v>1</v>
      </c>
      <c r="BP11" s="63">
        <v>2</v>
      </c>
      <c r="BQ11" s="63">
        <v>2</v>
      </c>
      <c r="BR11" s="63">
        <v>0</v>
      </c>
      <c r="BS11" s="64">
        <v>0</v>
      </c>
      <c r="BT11" s="62">
        <v>1</v>
      </c>
      <c r="BU11" s="63">
        <v>2</v>
      </c>
      <c r="BV11" s="63">
        <v>1</v>
      </c>
      <c r="BW11" s="63">
        <v>0</v>
      </c>
      <c r="BX11" s="64">
        <v>0</v>
      </c>
      <c r="BY11" s="62">
        <v>1</v>
      </c>
      <c r="BZ11" s="63">
        <v>2</v>
      </c>
      <c r="CA11" s="63">
        <v>1.5</v>
      </c>
      <c r="CB11" s="63">
        <v>0</v>
      </c>
      <c r="CC11" s="64">
        <v>0</v>
      </c>
      <c r="CD11" s="62">
        <v>1</v>
      </c>
      <c r="CE11" s="63">
        <v>2</v>
      </c>
      <c r="CF11" s="63">
        <v>1</v>
      </c>
      <c r="CG11" s="63">
        <v>0</v>
      </c>
      <c r="CH11" s="64">
        <v>0</v>
      </c>
      <c r="CI11" s="62">
        <v>1</v>
      </c>
      <c r="CJ11" s="63">
        <v>0</v>
      </c>
      <c r="CK11" s="63">
        <v>0</v>
      </c>
      <c r="CL11" s="63">
        <v>0</v>
      </c>
      <c r="CM11" s="64">
        <v>0</v>
      </c>
      <c r="CN11" s="62">
        <v>1</v>
      </c>
      <c r="CO11" s="63">
        <v>0</v>
      </c>
      <c r="CP11" s="63">
        <v>0</v>
      </c>
      <c r="CQ11" s="63">
        <v>0</v>
      </c>
      <c r="CR11" s="64">
        <v>0</v>
      </c>
      <c r="CS11" s="62">
        <v>1</v>
      </c>
      <c r="CT11" s="63">
        <v>2</v>
      </c>
      <c r="CU11" s="63">
        <v>1.5</v>
      </c>
      <c r="CV11" s="63">
        <v>0</v>
      </c>
      <c r="CW11" s="64">
        <v>0</v>
      </c>
      <c r="CX11" s="62">
        <v>1</v>
      </c>
      <c r="CY11" s="63">
        <v>2</v>
      </c>
      <c r="CZ11" s="63">
        <v>1.5</v>
      </c>
      <c r="DA11" s="63">
        <v>0</v>
      </c>
      <c r="DB11" s="64">
        <v>0</v>
      </c>
      <c r="DC11" s="62">
        <v>1</v>
      </c>
      <c r="DD11" s="63">
        <v>2</v>
      </c>
      <c r="DE11" s="63">
        <v>0</v>
      </c>
      <c r="DF11" s="63">
        <v>0</v>
      </c>
      <c r="DG11" s="64">
        <v>0</v>
      </c>
      <c r="DH11" s="62">
        <v>1</v>
      </c>
      <c r="DI11" s="63">
        <v>2</v>
      </c>
      <c r="DJ11" s="63">
        <v>1</v>
      </c>
      <c r="DK11" s="63">
        <v>0</v>
      </c>
      <c r="DL11" s="64">
        <v>0</v>
      </c>
      <c r="DM11" s="62">
        <v>1</v>
      </c>
      <c r="DN11" s="63">
        <v>2</v>
      </c>
      <c r="DO11" s="63">
        <v>0</v>
      </c>
      <c r="DP11" s="63">
        <v>0</v>
      </c>
      <c r="DQ11" s="64">
        <v>0</v>
      </c>
      <c r="DR11" s="62">
        <v>1</v>
      </c>
      <c r="DS11" s="63">
        <v>1</v>
      </c>
      <c r="DT11" s="63">
        <v>0</v>
      </c>
      <c r="DU11" s="63">
        <v>0</v>
      </c>
      <c r="DV11" s="64">
        <v>0</v>
      </c>
      <c r="DW11" s="62">
        <v>1</v>
      </c>
      <c r="DX11" s="63">
        <v>0</v>
      </c>
      <c r="DY11" s="63">
        <v>0</v>
      </c>
      <c r="DZ11" s="63">
        <v>0</v>
      </c>
      <c r="EA11" s="64">
        <v>0</v>
      </c>
      <c r="EB11" s="62">
        <v>1</v>
      </c>
      <c r="EC11" s="63">
        <v>2</v>
      </c>
      <c r="ED11" s="63">
        <v>1</v>
      </c>
      <c r="EE11" s="63">
        <v>0</v>
      </c>
      <c r="EF11" s="64">
        <v>0</v>
      </c>
      <c r="EG11" s="62">
        <v>1</v>
      </c>
      <c r="EH11" s="63">
        <v>2</v>
      </c>
      <c r="EI11" s="63">
        <v>1</v>
      </c>
      <c r="EJ11" s="63">
        <v>0</v>
      </c>
      <c r="EK11" s="64">
        <v>0</v>
      </c>
      <c r="EL11" s="62">
        <v>1</v>
      </c>
      <c r="EM11" s="63">
        <v>2</v>
      </c>
      <c r="EN11" s="63">
        <v>1</v>
      </c>
      <c r="EO11" s="63">
        <v>0</v>
      </c>
      <c r="EP11" s="64">
        <v>0</v>
      </c>
      <c r="EQ11" s="62">
        <v>1</v>
      </c>
      <c r="ER11" s="63">
        <v>0</v>
      </c>
      <c r="ES11" s="63">
        <v>0</v>
      </c>
      <c r="ET11" s="63">
        <v>0</v>
      </c>
      <c r="EU11" s="64">
        <v>0</v>
      </c>
      <c r="EV11" s="62">
        <v>1</v>
      </c>
      <c r="EW11" s="63">
        <v>2</v>
      </c>
      <c r="EX11" s="63">
        <v>0</v>
      </c>
      <c r="EY11" s="63">
        <v>0</v>
      </c>
      <c r="EZ11" s="63">
        <v>0</v>
      </c>
      <c r="FA11" s="135">
        <f t="shared" si="6"/>
        <v>0</v>
      </c>
      <c r="FB11" s="132">
        <f t="shared" si="0"/>
        <v>30</v>
      </c>
      <c r="FC11" s="133">
        <f t="shared" si="1"/>
        <v>30</v>
      </c>
      <c r="FD11" s="133">
        <f t="shared" si="2"/>
        <v>44</v>
      </c>
      <c r="FE11" s="133">
        <f t="shared" si="3"/>
        <v>25.5</v>
      </c>
      <c r="FF11" s="133">
        <f t="shared" si="4"/>
        <v>0</v>
      </c>
      <c r="FG11" s="133">
        <f t="shared" si="5"/>
        <v>0</v>
      </c>
      <c r="FH11" s="134"/>
      <c r="FI11" s="50"/>
      <c r="FJ11" s="51"/>
      <c r="FL11" s="150"/>
    </row>
    <row r="12" spans="1:168" x14ac:dyDescent="0.25">
      <c r="A12" s="41" t="s">
        <v>13</v>
      </c>
      <c r="B12" s="42">
        <v>8</v>
      </c>
      <c r="C12" s="52" t="s">
        <v>26</v>
      </c>
      <c r="D12" s="53">
        <v>44443029</v>
      </c>
      <c r="E12" s="55">
        <v>43617</v>
      </c>
      <c r="F12" s="46" t="s">
        <v>15</v>
      </c>
      <c r="G12" s="62">
        <v>1</v>
      </c>
      <c r="H12" s="63">
        <v>0</v>
      </c>
      <c r="I12" s="63">
        <v>0</v>
      </c>
      <c r="J12" s="63">
        <v>0</v>
      </c>
      <c r="K12" s="64">
        <v>0</v>
      </c>
      <c r="L12" s="62">
        <v>1</v>
      </c>
      <c r="M12" s="63">
        <v>0</v>
      </c>
      <c r="N12" s="63">
        <v>0</v>
      </c>
      <c r="O12" s="63">
        <v>0</v>
      </c>
      <c r="P12" s="64">
        <v>0</v>
      </c>
      <c r="Q12" s="62">
        <v>1</v>
      </c>
      <c r="R12" s="63">
        <v>0</v>
      </c>
      <c r="S12" s="63">
        <v>0</v>
      </c>
      <c r="T12" s="63">
        <v>0</v>
      </c>
      <c r="U12" s="64">
        <v>0</v>
      </c>
      <c r="V12" s="62">
        <v>1</v>
      </c>
      <c r="W12" s="63">
        <v>0</v>
      </c>
      <c r="X12" s="63">
        <v>0</v>
      </c>
      <c r="Y12" s="63">
        <v>0</v>
      </c>
      <c r="Z12" s="64">
        <v>0</v>
      </c>
      <c r="AA12" s="62">
        <v>1</v>
      </c>
      <c r="AB12" s="63">
        <v>0</v>
      </c>
      <c r="AC12" s="63">
        <v>0</v>
      </c>
      <c r="AD12" s="63">
        <v>0</v>
      </c>
      <c r="AE12" s="64">
        <v>0</v>
      </c>
      <c r="AF12" s="62">
        <v>1</v>
      </c>
      <c r="AG12" s="63">
        <v>0</v>
      </c>
      <c r="AH12" s="63">
        <v>0</v>
      </c>
      <c r="AI12" s="63">
        <v>0</v>
      </c>
      <c r="AJ12" s="64">
        <v>0</v>
      </c>
      <c r="AK12" s="62">
        <v>1</v>
      </c>
      <c r="AL12" s="63">
        <v>0</v>
      </c>
      <c r="AM12" s="63">
        <v>0</v>
      </c>
      <c r="AN12" s="63">
        <v>0</v>
      </c>
      <c r="AO12" s="64">
        <v>0</v>
      </c>
      <c r="AP12" s="62">
        <v>1</v>
      </c>
      <c r="AQ12" s="63">
        <v>0</v>
      </c>
      <c r="AR12" s="63">
        <v>0</v>
      </c>
      <c r="AS12" s="63">
        <v>0</v>
      </c>
      <c r="AT12" s="64">
        <v>0</v>
      </c>
      <c r="AU12" s="62">
        <v>1</v>
      </c>
      <c r="AV12" s="63">
        <v>0</v>
      </c>
      <c r="AW12" s="63">
        <v>0</v>
      </c>
      <c r="AX12" s="63">
        <v>0</v>
      </c>
      <c r="AY12" s="64">
        <v>0</v>
      </c>
      <c r="AZ12" s="62">
        <v>1</v>
      </c>
      <c r="BA12" s="63">
        <v>0</v>
      </c>
      <c r="BB12" s="63">
        <v>0</v>
      </c>
      <c r="BC12" s="63">
        <v>0</v>
      </c>
      <c r="BD12" s="64">
        <v>0</v>
      </c>
      <c r="BE12" s="62">
        <v>1</v>
      </c>
      <c r="BF12" s="63">
        <v>0</v>
      </c>
      <c r="BG12" s="63">
        <v>0</v>
      </c>
      <c r="BH12" s="63">
        <v>0</v>
      </c>
      <c r="BI12" s="64">
        <v>0</v>
      </c>
      <c r="BJ12" s="62">
        <v>1</v>
      </c>
      <c r="BK12" s="63">
        <v>0</v>
      </c>
      <c r="BL12" s="63">
        <v>0</v>
      </c>
      <c r="BM12" s="63">
        <v>0</v>
      </c>
      <c r="BN12" s="64">
        <v>0</v>
      </c>
      <c r="BO12" s="62">
        <v>1</v>
      </c>
      <c r="BP12" s="63">
        <v>0</v>
      </c>
      <c r="BQ12" s="63">
        <v>0</v>
      </c>
      <c r="BR12" s="63">
        <v>0</v>
      </c>
      <c r="BS12" s="64">
        <v>0</v>
      </c>
      <c r="BT12" s="62">
        <v>1</v>
      </c>
      <c r="BU12" s="63">
        <v>0</v>
      </c>
      <c r="BV12" s="63">
        <v>0</v>
      </c>
      <c r="BW12" s="63">
        <v>0</v>
      </c>
      <c r="BX12" s="64">
        <v>0</v>
      </c>
      <c r="BY12" s="62">
        <v>1</v>
      </c>
      <c r="BZ12" s="63">
        <v>0</v>
      </c>
      <c r="CA12" s="63">
        <v>0</v>
      </c>
      <c r="CB12" s="63">
        <v>0</v>
      </c>
      <c r="CC12" s="64">
        <v>0</v>
      </c>
      <c r="CD12" s="62">
        <v>1</v>
      </c>
      <c r="CE12" s="63">
        <v>0</v>
      </c>
      <c r="CF12" s="63">
        <v>0</v>
      </c>
      <c r="CG12" s="63">
        <v>0</v>
      </c>
      <c r="CH12" s="64">
        <v>0</v>
      </c>
      <c r="CI12" s="62">
        <v>1</v>
      </c>
      <c r="CJ12" s="63">
        <v>0</v>
      </c>
      <c r="CK12" s="63">
        <v>0</v>
      </c>
      <c r="CL12" s="63">
        <v>0</v>
      </c>
      <c r="CM12" s="64">
        <v>0</v>
      </c>
      <c r="CN12" s="62">
        <v>1</v>
      </c>
      <c r="CO12" s="63">
        <v>0</v>
      </c>
      <c r="CP12" s="63">
        <v>0</v>
      </c>
      <c r="CQ12" s="63">
        <v>0</v>
      </c>
      <c r="CR12" s="64">
        <v>0</v>
      </c>
      <c r="CS12" s="62">
        <v>1</v>
      </c>
      <c r="CT12" s="63">
        <v>0</v>
      </c>
      <c r="CU12" s="63">
        <v>0</v>
      </c>
      <c r="CV12" s="63">
        <v>0</v>
      </c>
      <c r="CW12" s="64">
        <v>0</v>
      </c>
      <c r="CX12" s="62">
        <v>1</v>
      </c>
      <c r="CY12" s="63">
        <v>0</v>
      </c>
      <c r="CZ12" s="63">
        <v>0</v>
      </c>
      <c r="DA12" s="63">
        <v>0</v>
      </c>
      <c r="DB12" s="64">
        <v>0</v>
      </c>
      <c r="DC12" s="62">
        <v>1</v>
      </c>
      <c r="DD12" s="63">
        <v>0</v>
      </c>
      <c r="DE12" s="63">
        <v>0</v>
      </c>
      <c r="DF12" s="63">
        <v>0</v>
      </c>
      <c r="DG12" s="64">
        <v>0</v>
      </c>
      <c r="DH12" s="62">
        <v>1</v>
      </c>
      <c r="DI12" s="63">
        <v>2</v>
      </c>
      <c r="DJ12" s="63">
        <v>1</v>
      </c>
      <c r="DK12" s="63">
        <v>0</v>
      </c>
      <c r="DL12" s="64">
        <v>0</v>
      </c>
      <c r="DM12" s="62">
        <v>1</v>
      </c>
      <c r="DN12" s="63">
        <v>1</v>
      </c>
      <c r="DO12" s="63">
        <v>0</v>
      </c>
      <c r="DP12" s="63">
        <v>0</v>
      </c>
      <c r="DQ12" s="64">
        <v>0</v>
      </c>
      <c r="DR12" s="62">
        <v>1</v>
      </c>
      <c r="DS12" s="63">
        <v>0</v>
      </c>
      <c r="DT12" s="63">
        <v>0</v>
      </c>
      <c r="DU12" s="63">
        <v>0</v>
      </c>
      <c r="DV12" s="64">
        <v>0</v>
      </c>
      <c r="DW12" s="62">
        <v>1</v>
      </c>
      <c r="DX12" s="63">
        <v>0</v>
      </c>
      <c r="DY12" s="63">
        <v>0</v>
      </c>
      <c r="DZ12" s="63">
        <v>0</v>
      </c>
      <c r="EA12" s="64">
        <v>0</v>
      </c>
      <c r="EB12" s="62">
        <v>1</v>
      </c>
      <c r="EC12" s="63">
        <v>2</v>
      </c>
      <c r="ED12" s="63">
        <v>0</v>
      </c>
      <c r="EE12" s="63">
        <v>0</v>
      </c>
      <c r="EF12" s="64">
        <v>0</v>
      </c>
      <c r="EG12" s="62">
        <v>1</v>
      </c>
      <c r="EH12" s="63">
        <v>2</v>
      </c>
      <c r="EI12" s="63">
        <v>0.5</v>
      </c>
      <c r="EJ12" s="63">
        <v>0</v>
      </c>
      <c r="EK12" s="64">
        <v>0</v>
      </c>
      <c r="EL12" s="62">
        <v>1</v>
      </c>
      <c r="EM12" s="63">
        <v>2</v>
      </c>
      <c r="EN12" s="63">
        <v>0</v>
      </c>
      <c r="EO12" s="63">
        <v>0</v>
      </c>
      <c r="EP12" s="64">
        <v>0</v>
      </c>
      <c r="EQ12" s="62">
        <v>1</v>
      </c>
      <c r="ER12" s="63">
        <v>1.5</v>
      </c>
      <c r="ES12" s="63">
        <v>0</v>
      </c>
      <c r="ET12" s="63">
        <v>0</v>
      </c>
      <c r="EU12" s="64">
        <v>0</v>
      </c>
      <c r="EV12" s="62">
        <v>1</v>
      </c>
      <c r="EW12" s="63">
        <v>1.5</v>
      </c>
      <c r="EX12" s="63">
        <v>0</v>
      </c>
      <c r="EY12" s="63">
        <v>0</v>
      </c>
      <c r="EZ12" s="63">
        <v>0</v>
      </c>
      <c r="FA12" s="135">
        <f t="shared" si="6"/>
        <v>0</v>
      </c>
      <c r="FB12" s="132">
        <f t="shared" si="0"/>
        <v>30</v>
      </c>
      <c r="FC12" s="133">
        <f t="shared" si="1"/>
        <v>30</v>
      </c>
      <c r="FD12" s="133">
        <f t="shared" si="2"/>
        <v>12</v>
      </c>
      <c r="FE12" s="133">
        <f t="shared" si="3"/>
        <v>1.5</v>
      </c>
      <c r="FF12" s="133">
        <f t="shared" si="4"/>
        <v>0</v>
      </c>
      <c r="FG12" s="133">
        <f t="shared" si="5"/>
        <v>0</v>
      </c>
      <c r="FH12" s="134"/>
      <c r="FI12" s="50"/>
      <c r="FJ12" s="51"/>
    </row>
    <row r="13" spans="1:168" x14ac:dyDescent="0.25">
      <c r="A13" s="88" t="s">
        <v>13</v>
      </c>
      <c r="B13" s="78">
        <v>9</v>
      </c>
      <c r="C13" s="86" t="s">
        <v>27</v>
      </c>
      <c r="D13" s="87">
        <v>31614799</v>
      </c>
      <c r="E13" s="83">
        <v>43617</v>
      </c>
      <c r="F13" s="84" t="s">
        <v>15</v>
      </c>
      <c r="G13" s="62">
        <v>1</v>
      </c>
      <c r="H13" s="63">
        <v>0</v>
      </c>
      <c r="I13" s="63">
        <v>0</v>
      </c>
      <c r="J13" s="63">
        <v>0</v>
      </c>
      <c r="K13" s="64">
        <v>0</v>
      </c>
      <c r="L13" s="62">
        <v>1</v>
      </c>
      <c r="M13" s="63">
        <v>2</v>
      </c>
      <c r="N13" s="63">
        <v>1</v>
      </c>
      <c r="O13" s="63">
        <v>0</v>
      </c>
      <c r="P13" s="64">
        <v>0</v>
      </c>
      <c r="Q13" s="62">
        <v>1</v>
      </c>
      <c r="R13" s="63">
        <v>1</v>
      </c>
      <c r="S13" s="63">
        <v>0</v>
      </c>
      <c r="T13" s="63">
        <v>0</v>
      </c>
      <c r="U13" s="64">
        <v>0</v>
      </c>
      <c r="V13" s="62">
        <v>1</v>
      </c>
      <c r="W13" s="63">
        <v>0</v>
      </c>
      <c r="X13" s="63">
        <v>0</v>
      </c>
      <c r="Y13" s="63">
        <v>0</v>
      </c>
      <c r="Z13" s="64">
        <v>0</v>
      </c>
      <c r="AA13" s="62">
        <v>1</v>
      </c>
      <c r="AB13" s="63">
        <v>0</v>
      </c>
      <c r="AC13" s="63">
        <v>0</v>
      </c>
      <c r="AD13" s="63">
        <v>0</v>
      </c>
      <c r="AE13" s="64">
        <v>0</v>
      </c>
      <c r="AF13" s="62">
        <v>1</v>
      </c>
      <c r="AG13" s="63">
        <v>2</v>
      </c>
      <c r="AH13" s="63">
        <v>0</v>
      </c>
      <c r="AI13" s="63">
        <v>0</v>
      </c>
      <c r="AJ13" s="64">
        <v>0</v>
      </c>
      <c r="AK13" s="62">
        <v>1</v>
      </c>
      <c r="AL13" s="63">
        <v>2</v>
      </c>
      <c r="AM13" s="63">
        <v>0</v>
      </c>
      <c r="AN13" s="63">
        <v>0</v>
      </c>
      <c r="AO13" s="64">
        <v>0</v>
      </c>
      <c r="AP13" s="62">
        <v>1</v>
      </c>
      <c r="AQ13" s="63">
        <v>2</v>
      </c>
      <c r="AR13" s="63">
        <v>0.5</v>
      </c>
      <c r="AS13" s="63">
        <v>0</v>
      </c>
      <c r="AT13" s="64">
        <v>0</v>
      </c>
      <c r="AU13" s="62">
        <v>1</v>
      </c>
      <c r="AV13" s="63">
        <v>2</v>
      </c>
      <c r="AW13" s="63">
        <v>0</v>
      </c>
      <c r="AX13" s="63">
        <v>0</v>
      </c>
      <c r="AY13" s="64">
        <v>0</v>
      </c>
      <c r="AZ13" s="62">
        <v>1</v>
      </c>
      <c r="BA13" s="63">
        <v>2</v>
      </c>
      <c r="BB13" s="63">
        <v>0</v>
      </c>
      <c r="BC13" s="63">
        <v>0</v>
      </c>
      <c r="BD13" s="64">
        <v>0</v>
      </c>
      <c r="BE13" s="62">
        <v>1</v>
      </c>
      <c r="BF13" s="63">
        <v>0</v>
      </c>
      <c r="BG13" s="63">
        <v>0</v>
      </c>
      <c r="BH13" s="63">
        <v>0</v>
      </c>
      <c r="BI13" s="64">
        <v>0</v>
      </c>
      <c r="BJ13" s="62">
        <v>1</v>
      </c>
      <c r="BK13" s="63">
        <v>2</v>
      </c>
      <c r="BL13" s="63">
        <v>1</v>
      </c>
      <c r="BM13" s="63">
        <v>0</v>
      </c>
      <c r="BN13" s="64">
        <v>0</v>
      </c>
      <c r="BO13" s="62">
        <v>1</v>
      </c>
      <c r="BP13" s="63">
        <v>2</v>
      </c>
      <c r="BQ13" s="63">
        <v>0</v>
      </c>
      <c r="BR13" s="63">
        <v>0</v>
      </c>
      <c r="BS13" s="64">
        <v>0</v>
      </c>
      <c r="BT13" s="62">
        <v>1</v>
      </c>
      <c r="BU13" s="63">
        <v>2</v>
      </c>
      <c r="BV13" s="63">
        <v>0</v>
      </c>
      <c r="BW13" s="63">
        <v>0</v>
      </c>
      <c r="BX13" s="64">
        <v>0</v>
      </c>
      <c r="BY13" s="62">
        <v>1</v>
      </c>
      <c r="BZ13" s="63">
        <v>2</v>
      </c>
      <c r="CA13" s="63">
        <v>0</v>
      </c>
      <c r="CB13" s="63">
        <v>0</v>
      </c>
      <c r="CC13" s="64">
        <v>0</v>
      </c>
      <c r="CD13" s="62">
        <v>1</v>
      </c>
      <c r="CE13" s="63">
        <v>2</v>
      </c>
      <c r="CF13" s="63">
        <v>0</v>
      </c>
      <c r="CG13" s="63">
        <v>0</v>
      </c>
      <c r="CH13" s="64">
        <v>0</v>
      </c>
      <c r="CI13" s="62">
        <v>1</v>
      </c>
      <c r="CJ13" s="63">
        <v>0</v>
      </c>
      <c r="CK13" s="63">
        <v>0</v>
      </c>
      <c r="CL13" s="63">
        <v>0</v>
      </c>
      <c r="CM13" s="64">
        <v>0</v>
      </c>
      <c r="CN13" s="62">
        <v>1</v>
      </c>
      <c r="CO13" s="63">
        <v>0</v>
      </c>
      <c r="CP13" s="63">
        <v>0</v>
      </c>
      <c r="CQ13" s="63">
        <v>0</v>
      </c>
      <c r="CR13" s="64">
        <v>0</v>
      </c>
      <c r="CS13" s="62">
        <v>1</v>
      </c>
      <c r="CT13" s="63">
        <v>2</v>
      </c>
      <c r="CU13" s="63">
        <v>0</v>
      </c>
      <c r="CV13" s="63">
        <v>0</v>
      </c>
      <c r="CW13" s="64">
        <v>0</v>
      </c>
      <c r="CX13" s="62">
        <v>1</v>
      </c>
      <c r="CY13" s="63">
        <v>1</v>
      </c>
      <c r="CZ13" s="63">
        <v>0</v>
      </c>
      <c r="DA13" s="63">
        <v>0</v>
      </c>
      <c r="DB13" s="64">
        <v>0</v>
      </c>
      <c r="DC13" s="62">
        <v>1</v>
      </c>
      <c r="DD13" s="63">
        <v>1</v>
      </c>
      <c r="DE13" s="63">
        <v>0</v>
      </c>
      <c r="DF13" s="63">
        <v>0</v>
      </c>
      <c r="DG13" s="64">
        <v>0</v>
      </c>
      <c r="DH13" s="62">
        <v>1</v>
      </c>
      <c r="DI13" s="63">
        <v>2</v>
      </c>
      <c r="DJ13" s="63">
        <v>0</v>
      </c>
      <c r="DK13" s="63">
        <v>0</v>
      </c>
      <c r="DL13" s="64">
        <v>0</v>
      </c>
      <c r="DM13" s="62">
        <v>1</v>
      </c>
      <c r="DN13" s="63">
        <v>1</v>
      </c>
      <c r="DO13" s="63">
        <v>0</v>
      </c>
      <c r="DP13" s="63">
        <v>0</v>
      </c>
      <c r="DQ13" s="64">
        <v>0</v>
      </c>
      <c r="DR13" s="62">
        <v>1</v>
      </c>
      <c r="DS13" s="63">
        <v>0</v>
      </c>
      <c r="DT13" s="63">
        <v>0</v>
      </c>
      <c r="DU13" s="63">
        <v>0</v>
      </c>
      <c r="DV13" s="64">
        <v>0</v>
      </c>
      <c r="DW13" s="62">
        <v>1</v>
      </c>
      <c r="DX13" s="63">
        <v>0</v>
      </c>
      <c r="DY13" s="63">
        <v>0</v>
      </c>
      <c r="DZ13" s="63">
        <v>0</v>
      </c>
      <c r="EA13" s="64">
        <v>0</v>
      </c>
      <c r="EB13" s="62">
        <v>1</v>
      </c>
      <c r="EC13" s="63">
        <v>2</v>
      </c>
      <c r="ED13" s="63">
        <v>0</v>
      </c>
      <c r="EE13" s="63">
        <v>0</v>
      </c>
      <c r="EF13" s="64">
        <v>0</v>
      </c>
      <c r="EG13" s="62">
        <v>1</v>
      </c>
      <c r="EH13" s="63">
        <v>1.5</v>
      </c>
      <c r="EI13" s="63">
        <v>0</v>
      </c>
      <c r="EJ13" s="63">
        <v>0</v>
      </c>
      <c r="EK13" s="64">
        <v>0</v>
      </c>
      <c r="EL13" s="62">
        <v>1</v>
      </c>
      <c r="EM13" s="63">
        <v>2</v>
      </c>
      <c r="EN13" s="63">
        <v>0</v>
      </c>
      <c r="EO13" s="63">
        <v>0</v>
      </c>
      <c r="EP13" s="64">
        <v>0</v>
      </c>
      <c r="EQ13" s="62">
        <v>1</v>
      </c>
      <c r="ER13" s="63">
        <v>1</v>
      </c>
      <c r="ES13" s="63">
        <v>0</v>
      </c>
      <c r="ET13" s="63">
        <v>0</v>
      </c>
      <c r="EU13" s="64">
        <v>0</v>
      </c>
      <c r="EV13" s="62">
        <v>1</v>
      </c>
      <c r="EW13" s="63">
        <v>1</v>
      </c>
      <c r="EX13" s="63">
        <v>0</v>
      </c>
      <c r="EY13" s="63">
        <v>0</v>
      </c>
      <c r="EZ13" s="63">
        <v>0</v>
      </c>
      <c r="FA13" s="135">
        <f t="shared" si="6"/>
        <v>0</v>
      </c>
      <c r="FB13" s="132">
        <f t="shared" si="0"/>
        <v>30</v>
      </c>
      <c r="FC13" s="133">
        <f t="shared" si="1"/>
        <v>30</v>
      </c>
      <c r="FD13" s="133">
        <f t="shared" si="2"/>
        <v>37.5</v>
      </c>
      <c r="FE13" s="133">
        <f t="shared" si="3"/>
        <v>2.5</v>
      </c>
      <c r="FF13" s="133">
        <f t="shared" si="4"/>
        <v>0</v>
      </c>
      <c r="FG13" s="133">
        <f t="shared" si="5"/>
        <v>0</v>
      </c>
      <c r="FH13" s="134"/>
      <c r="FI13" s="50"/>
      <c r="FJ13" s="51"/>
    </row>
    <row r="14" spans="1:168" s="120" customFormat="1" x14ac:dyDescent="0.25">
      <c r="A14" s="116" t="s">
        <v>28</v>
      </c>
      <c r="B14" s="44">
        <v>10</v>
      </c>
      <c r="C14" s="52" t="s">
        <v>29</v>
      </c>
      <c r="D14" s="53">
        <v>60228338</v>
      </c>
      <c r="E14" s="118">
        <v>43617</v>
      </c>
      <c r="F14" s="119" t="s">
        <v>15</v>
      </c>
      <c r="G14" s="62">
        <v>1</v>
      </c>
      <c r="H14" s="63">
        <v>0</v>
      </c>
      <c r="I14" s="63">
        <v>0</v>
      </c>
      <c r="J14" s="63">
        <v>0</v>
      </c>
      <c r="K14" s="64">
        <v>0</v>
      </c>
      <c r="L14" s="62">
        <v>1</v>
      </c>
      <c r="M14" s="63">
        <v>0</v>
      </c>
      <c r="N14" s="63">
        <v>0</v>
      </c>
      <c r="O14" s="63">
        <v>0</v>
      </c>
      <c r="P14" s="64">
        <v>0</v>
      </c>
      <c r="Q14" s="62">
        <v>1</v>
      </c>
      <c r="R14" s="63">
        <v>0</v>
      </c>
      <c r="S14" s="63">
        <v>0</v>
      </c>
      <c r="T14" s="63">
        <v>0</v>
      </c>
      <c r="U14" s="64">
        <v>0</v>
      </c>
      <c r="V14" s="62">
        <v>1</v>
      </c>
      <c r="W14" s="63">
        <v>0</v>
      </c>
      <c r="X14" s="63">
        <v>0</v>
      </c>
      <c r="Y14" s="63">
        <v>0</v>
      </c>
      <c r="Z14" s="64">
        <v>0</v>
      </c>
      <c r="AA14" s="62">
        <v>1</v>
      </c>
      <c r="AB14" s="63">
        <v>0</v>
      </c>
      <c r="AC14" s="63">
        <v>0</v>
      </c>
      <c r="AD14" s="63">
        <v>0</v>
      </c>
      <c r="AE14" s="64">
        <v>0</v>
      </c>
      <c r="AF14" s="62">
        <v>1</v>
      </c>
      <c r="AG14" s="63">
        <v>0</v>
      </c>
      <c r="AH14" s="63">
        <v>0</v>
      </c>
      <c r="AI14" s="63">
        <v>0</v>
      </c>
      <c r="AJ14" s="64">
        <v>0</v>
      </c>
      <c r="AK14" s="62">
        <v>0</v>
      </c>
      <c r="AL14" s="63">
        <v>0</v>
      </c>
      <c r="AM14" s="63">
        <v>0</v>
      </c>
      <c r="AN14" s="63">
        <v>0</v>
      </c>
      <c r="AO14" s="64">
        <v>0</v>
      </c>
      <c r="AP14" s="62">
        <v>0</v>
      </c>
      <c r="AQ14" s="63">
        <v>0</v>
      </c>
      <c r="AR14" s="63">
        <v>0</v>
      </c>
      <c r="AS14" s="63">
        <v>0</v>
      </c>
      <c r="AT14" s="64">
        <v>0</v>
      </c>
      <c r="AU14" s="62">
        <v>0</v>
      </c>
      <c r="AV14" s="63">
        <v>0</v>
      </c>
      <c r="AW14" s="63">
        <v>0</v>
      </c>
      <c r="AX14" s="63">
        <v>0</v>
      </c>
      <c r="AY14" s="64">
        <v>0</v>
      </c>
      <c r="AZ14" s="62">
        <v>0</v>
      </c>
      <c r="BA14" s="63">
        <v>0</v>
      </c>
      <c r="BB14" s="63">
        <v>0</v>
      </c>
      <c r="BC14" s="63">
        <v>0</v>
      </c>
      <c r="BD14" s="64">
        <v>0</v>
      </c>
      <c r="BE14" s="62">
        <v>1</v>
      </c>
      <c r="BF14" s="63">
        <v>0</v>
      </c>
      <c r="BG14" s="63">
        <v>0</v>
      </c>
      <c r="BH14" s="63">
        <v>0</v>
      </c>
      <c r="BI14" s="64">
        <v>0</v>
      </c>
      <c r="BJ14" s="62">
        <v>0</v>
      </c>
      <c r="BK14" s="63">
        <v>0</v>
      </c>
      <c r="BL14" s="63">
        <v>0</v>
      </c>
      <c r="BM14" s="63">
        <v>0</v>
      </c>
      <c r="BN14" s="64">
        <v>0</v>
      </c>
      <c r="BO14" s="62">
        <v>0</v>
      </c>
      <c r="BP14" s="63">
        <v>0</v>
      </c>
      <c r="BQ14" s="63">
        <v>0</v>
      </c>
      <c r="BR14" s="63">
        <v>0</v>
      </c>
      <c r="BS14" s="64">
        <v>0</v>
      </c>
      <c r="BT14" s="62">
        <v>0</v>
      </c>
      <c r="BU14" s="63">
        <v>0</v>
      </c>
      <c r="BV14" s="63">
        <v>0</v>
      </c>
      <c r="BW14" s="63">
        <v>0</v>
      </c>
      <c r="BX14" s="64">
        <v>0</v>
      </c>
      <c r="BY14" s="62">
        <v>0</v>
      </c>
      <c r="BZ14" s="63">
        <v>0</v>
      </c>
      <c r="CA14" s="63">
        <v>0</v>
      </c>
      <c r="CB14" s="63">
        <v>0</v>
      </c>
      <c r="CC14" s="64">
        <v>0</v>
      </c>
      <c r="CD14" s="62">
        <v>0</v>
      </c>
      <c r="CE14" s="63">
        <v>0</v>
      </c>
      <c r="CF14" s="63">
        <v>0</v>
      </c>
      <c r="CG14" s="63">
        <v>0</v>
      </c>
      <c r="CH14" s="64">
        <v>0</v>
      </c>
      <c r="CI14" s="62">
        <v>0</v>
      </c>
      <c r="CJ14" s="63">
        <v>0</v>
      </c>
      <c r="CK14" s="63">
        <v>0</v>
      </c>
      <c r="CL14" s="63">
        <v>0</v>
      </c>
      <c r="CM14" s="64">
        <v>0</v>
      </c>
      <c r="CN14" s="62">
        <v>1</v>
      </c>
      <c r="CO14" s="63">
        <v>0</v>
      </c>
      <c r="CP14" s="63">
        <v>0</v>
      </c>
      <c r="CQ14" s="63">
        <v>0</v>
      </c>
      <c r="CR14" s="64">
        <v>0</v>
      </c>
      <c r="CS14" s="62">
        <v>0</v>
      </c>
      <c r="CT14" s="63">
        <v>0</v>
      </c>
      <c r="CU14" s="63">
        <v>0</v>
      </c>
      <c r="CV14" s="63">
        <v>0</v>
      </c>
      <c r="CW14" s="64">
        <v>0</v>
      </c>
      <c r="CX14" s="62">
        <v>0</v>
      </c>
      <c r="CY14" s="63">
        <v>0</v>
      </c>
      <c r="CZ14" s="63">
        <v>0</v>
      </c>
      <c r="DA14" s="63">
        <v>0</v>
      </c>
      <c r="DB14" s="64">
        <v>0</v>
      </c>
      <c r="DC14" s="62">
        <v>0</v>
      </c>
      <c r="DD14" s="63">
        <v>0</v>
      </c>
      <c r="DE14" s="63">
        <v>0</v>
      </c>
      <c r="DF14" s="63">
        <v>0</v>
      </c>
      <c r="DG14" s="64">
        <v>0</v>
      </c>
      <c r="DH14" s="62">
        <v>0</v>
      </c>
      <c r="DI14" s="63">
        <v>0</v>
      </c>
      <c r="DJ14" s="63">
        <v>0</v>
      </c>
      <c r="DK14" s="63">
        <v>0</v>
      </c>
      <c r="DL14" s="64">
        <v>0</v>
      </c>
      <c r="DM14" s="62">
        <v>0</v>
      </c>
      <c r="DN14" s="63">
        <v>0</v>
      </c>
      <c r="DO14" s="63">
        <v>0</v>
      </c>
      <c r="DP14" s="63">
        <v>0</v>
      </c>
      <c r="DQ14" s="64">
        <v>0</v>
      </c>
      <c r="DR14" s="62">
        <v>1</v>
      </c>
      <c r="DS14" s="63">
        <v>0</v>
      </c>
      <c r="DT14" s="63">
        <v>0</v>
      </c>
      <c r="DU14" s="63">
        <v>0</v>
      </c>
      <c r="DV14" s="64">
        <v>0</v>
      </c>
      <c r="DW14" s="62">
        <v>1</v>
      </c>
      <c r="DX14" s="63">
        <v>0</v>
      </c>
      <c r="DY14" s="63">
        <v>0</v>
      </c>
      <c r="DZ14" s="63">
        <v>0</v>
      </c>
      <c r="EA14" s="64">
        <v>0</v>
      </c>
      <c r="EB14" s="62">
        <v>1</v>
      </c>
      <c r="EC14" s="63">
        <v>0</v>
      </c>
      <c r="ED14" s="63">
        <v>0</v>
      </c>
      <c r="EE14" s="63">
        <v>0</v>
      </c>
      <c r="EF14" s="64">
        <v>0</v>
      </c>
      <c r="EG14" s="62">
        <v>1</v>
      </c>
      <c r="EH14" s="63">
        <v>0</v>
      </c>
      <c r="EI14" s="63">
        <v>0</v>
      </c>
      <c r="EJ14" s="63">
        <v>0</v>
      </c>
      <c r="EK14" s="64">
        <v>0</v>
      </c>
      <c r="EL14" s="62">
        <v>1</v>
      </c>
      <c r="EM14" s="63">
        <v>0</v>
      </c>
      <c r="EN14" s="63">
        <v>0</v>
      </c>
      <c r="EO14" s="63">
        <v>0</v>
      </c>
      <c r="EP14" s="64">
        <v>0</v>
      </c>
      <c r="EQ14" s="62">
        <v>1</v>
      </c>
      <c r="ER14" s="63">
        <v>0</v>
      </c>
      <c r="ES14" s="63">
        <v>0</v>
      </c>
      <c r="ET14" s="63">
        <v>0</v>
      </c>
      <c r="EU14" s="64">
        <v>0</v>
      </c>
      <c r="EV14" s="62">
        <v>1</v>
      </c>
      <c r="EW14" s="63">
        <v>0</v>
      </c>
      <c r="EX14" s="63">
        <v>0</v>
      </c>
      <c r="EY14" s="63">
        <v>0</v>
      </c>
      <c r="EZ14" s="63">
        <v>0</v>
      </c>
      <c r="FA14" s="135">
        <f t="shared" si="6"/>
        <v>0</v>
      </c>
      <c r="FB14" s="132">
        <f t="shared" si="0"/>
        <v>15</v>
      </c>
      <c r="FC14" s="133">
        <f t="shared" si="1"/>
        <v>15</v>
      </c>
      <c r="FD14" s="133">
        <f t="shared" si="2"/>
        <v>0</v>
      </c>
      <c r="FE14" s="133">
        <f t="shared" si="3"/>
        <v>0</v>
      </c>
      <c r="FF14" s="133">
        <f t="shared" si="4"/>
        <v>0</v>
      </c>
      <c r="FG14" s="133">
        <f t="shared" si="5"/>
        <v>0</v>
      </c>
      <c r="FH14" s="134"/>
      <c r="FI14" s="50"/>
      <c r="FJ14" s="51"/>
      <c r="FK14" s="2"/>
      <c r="FL14" s="2"/>
    </row>
    <row r="15" spans="1:168" x14ac:dyDescent="0.25">
      <c r="A15" s="41" t="s">
        <v>13</v>
      </c>
      <c r="B15" s="78">
        <v>11</v>
      </c>
      <c r="C15" s="52" t="s">
        <v>30</v>
      </c>
      <c r="D15" s="53">
        <v>70747872</v>
      </c>
      <c r="E15" s="45">
        <v>43831</v>
      </c>
      <c r="F15" s="46" t="s">
        <v>15</v>
      </c>
      <c r="G15" s="62">
        <v>1</v>
      </c>
      <c r="H15" s="63">
        <v>2</v>
      </c>
      <c r="I15" s="63">
        <v>2</v>
      </c>
      <c r="J15" s="63">
        <v>0</v>
      </c>
      <c r="K15" s="64">
        <v>8</v>
      </c>
      <c r="L15" s="62">
        <v>1</v>
      </c>
      <c r="M15" s="63">
        <v>2</v>
      </c>
      <c r="N15" s="63">
        <v>2</v>
      </c>
      <c r="O15" s="63">
        <v>0</v>
      </c>
      <c r="P15" s="64">
        <v>8</v>
      </c>
      <c r="Q15" s="62">
        <v>1</v>
      </c>
      <c r="R15" s="63">
        <v>2</v>
      </c>
      <c r="S15" s="63">
        <v>2</v>
      </c>
      <c r="T15" s="63">
        <v>0</v>
      </c>
      <c r="U15" s="64">
        <v>8</v>
      </c>
      <c r="V15" s="62">
        <v>1</v>
      </c>
      <c r="W15" s="63">
        <v>0</v>
      </c>
      <c r="X15" s="63">
        <v>0</v>
      </c>
      <c r="Y15" s="63">
        <v>0</v>
      </c>
      <c r="Z15" s="64">
        <v>0</v>
      </c>
      <c r="AA15" s="62">
        <v>1</v>
      </c>
      <c r="AB15" s="63">
        <v>0</v>
      </c>
      <c r="AC15" s="63">
        <v>0</v>
      </c>
      <c r="AD15" s="63">
        <v>0</v>
      </c>
      <c r="AE15" s="64">
        <v>0</v>
      </c>
      <c r="AF15" s="62">
        <v>1</v>
      </c>
      <c r="AG15" s="63">
        <v>2</v>
      </c>
      <c r="AH15" s="63">
        <v>2</v>
      </c>
      <c r="AI15" s="63">
        <v>0</v>
      </c>
      <c r="AJ15" s="64">
        <v>8</v>
      </c>
      <c r="AK15" s="62">
        <v>1</v>
      </c>
      <c r="AL15" s="63">
        <v>2</v>
      </c>
      <c r="AM15" s="63">
        <v>1</v>
      </c>
      <c r="AN15" s="63">
        <v>0</v>
      </c>
      <c r="AO15" s="64">
        <v>8</v>
      </c>
      <c r="AP15" s="62">
        <v>1</v>
      </c>
      <c r="AQ15" s="63">
        <v>0</v>
      </c>
      <c r="AR15" s="63">
        <v>0</v>
      </c>
      <c r="AS15" s="63">
        <v>0</v>
      </c>
      <c r="AT15" s="64">
        <v>0</v>
      </c>
      <c r="AU15" s="62">
        <v>1</v>
      </c>
      <c r="AV15" s="63">
        <v>2</v>
      </c>
      <c r="AW15" s="63">
        <v>1</v>
      </c>
      <c r="AX15" s="63">
        <v>0</v>
      </c>
      <c r="AY15" s="64">
        <v>0</v>
      </c>
      <c r="AZ15" s="62">
        <v>1</v>
      </c>
      <c r="BA15" s="63">
        <v>2</v>
      </c>
      <c r="BB15" s="63">
        <v>1</v>
      </c>
      <c r="BC15" s="63">
        <v>0</v>
      </c>
      <c r="BD15" s="64">
        <v>0</v>
      </c>
      <c r="BE15" s="62">
        <v>1</v>
      </c>
      <c r="BF15" s="63">
        <v>0</v>
      </c>
      <c r="BG15" s="63">
        <v>0</v>
      </c>
      <c r="BH15" s="63">
        <v>0</v>
      </c>
      <c r="BI15" s="64">
        <v>0</v>
      </c>
      <c r="BJ15" s="62">
        <v>1</v>
      </c>
      <c r="BK15" s="63">
        <v>2</v>
      </c>
      <c r="BL15" s="63">
        <v>1</v>
      </c>
      <c r="BM15" s="63">
        <v>0</v>
      </c>
      <c r="BN15" s="64">
        <v>0</v>
      </c>
      <c r="BO15" s="62">
        <v>1</v>
      </c>
      <c r="BP15" s="63">
        <v>1</v>
      </c>
      <c r="BQ15" s="63">
        <v>0</v>
      </c>
      <c r="BR15" s="63">
        <v>0</v>
      </c>
      <c r="BS15" s="64">
        <v>0</v>
      </c>
      <c r="BT15" s="62">
        <v>1</v>
      </c>
      <c r="BU15" s="63">
        <v>2</v>
      </c>
      <c r="BV15" s="63">
        <v>0</v>
      </c>
      <c r="BW15" s="63">
        <v>0</v>
      </c>
      <c r="BX15" s="64">
        <v>0</v>
      </c>
      <c r="BY15" s="62">
        <v>1</v>
      </c>
      <c r="BZ15" s="63">
        <v>2</v>
      </c>
      <c r="CA15" s="63">
        <v>1</v>
      </c>
      <c r="CB15" s="63">
        <v>0</v>
      </c>
      <c r="CC15" s="64">
        <v>0</v>
      </c>
      <c r="CD15" s="62">
        <v>1</v>
      </c>
      <c r="CE15" s="63">
        <v>0</v>
      </c>
      <c r="CF15" s="63">
        <v>0</v>
      </c>
      <c r="CG15" s="63">
        <v>0</v>
      </c>
      <c r="CH15" s="64">
        <v>0</v>
      </c>
      <c r="CI15" s="62">
        <v>1</v>
      </c>
      <c r="CJ15" s="63">
        <v>0</v>
      </c>
      <c r="CK15" s="63">
        <v>0</v>
      </c>
      <c r="CL15" s="63">
        <v>0</v>
      </c>
      <c r="CM15" s="64">
        <v>0</v>
      </c>
      <c r="CN15" s="62">
        <v>1</v>
      </c>
      <c r="CO15" s="63">
        <v>0</v>
      </c>
      <c r="CP15" s="63">
        <v>0</v>
      </c>
      <c r="CQ15" s="63">
        <v>0</v>
      </c>
      <c r="CR15" s="64">
        <v>0</v>
      </c>
      <c r="CS15" s="62">
        <v>1</v>
      </c>
      <c r="CT15" s="63">
        <v>0</v>
      </c>
      <c r="CU15" s="63">
        <v>0</v>
      </c>
      <c r="CV15" s="63">
        <v>0</v>
      </c>
      <c r="CW15" s="64">
        <v>0</v>
      </c>
      <c r="CX15" s="62">
        <v>1</v>
      </c>
      <c r="CY15" s="63">
        <v>0</v>
      </c>
      <c r="CZ15" s="63">
        <v>0</v>
      </c>
      <c r="DA15" s="63">
        <v>0</v>
      </c>
      <c r="DB15" s="64">
        <v>0</v>
      </c>
      <c r="DC15" s="62">
        <v>1</v>
      </c>
      <c r="DD15" s="63">
        <v>0</v>
      </c>
      <c r="DE15" s="63">
        <v>0</v>
      </c>
      <c r="DF15" s="63">
        <v>0</v>
      </c>
      <c r="DG15" s="64">
        <v>0</v>
      </c>
      <c r="DH15" s="62">
        <v>1</v>
      </c>
      <c r="DI15" s="63">
        <v>0</v>
      </c>
      <c r="DJ15" s="63">
        <v>0</v>
      </c>
      <c r="DK15" s="63">
        <v>0</v>
      </c>
      <c r="DL15" s="64">
        <v>0</v>
      </c>
      <c r="DM15" s="62">
        <v>1</v>
      </c>
      <c r="DN15" s="63">
        <v>0</v>
      </c>
      <c r="DO15" s="63">
        <v>0</v>
      </c>
      <c r="DP15" s="63">
        <v>0</v>
      </c>
      <c r="DQ15" s="64">
        <v>0</v>
      </c>
      <c r="DR15" s="62">
        <v>1</v>
      </c>
      <c r="DS15" s="63">
        <v>0</v>
      </c>
      <c r="DT15" s="63">
        <v>0</v>
      </c>
      <c r="DU15" s="63">
        <v>0</v>
      </c>
      <c r="DV15" s="64">
        <v>0</v>
      </c>
      <c r="DW15" s="62">
        <v>1</v>
      </c>
      <c r="DX15" s="63">
        <v>0</v>
      </c>
      <c r="DY15" s="63">
        <v>0</v>
      </c>
      <c r="DZ15" s="63">
        <v>0</v>
      </c>
      <c r="EA15" s="64">
        <v>0</v>
      </c>
      <c r="EB15" s="62">
        <v>1</v>
      </c>
      <c r="EC15" s="63">
        <v>0</v>
      </c>
      <c r="ED15" s="63">
        <v>0</v>
      </c>
      <c r="EE15" s="63">
        <v>0</v>
      </c>
      <c r="EF15" s="64">
        <v>0</v>
      </c>
      <c r="EG15" s="62">
        <v>1</v>
      </c>
      <c r="EH15" s="63">
        <v>0</v>
      </c>
      <c r="EI15" s="63">
        <v>0</v>
      </c>
      <c r="EJ15" s="63">
        <v>0</v>
      </c>
      <c r="EK15" s="64">
        <v>0</v>
      </c>
      <c r="EL15" s="62">
        <v>1</v>
      </c>
      <c r="EM15" s="63">
        <v>0</v>
      </c>
      <c r="EN15" s="63">
        <v>0</v>
      </c>
      <c r="EO15" s="63">
        <v>0</v>
      </c>
      <c r="EP15" s="64">
        <v>0</v>
      </c>
      <c r="EQ15" s="62">
        <v>1</v>
      </c>
      <c r="ER15" s="63">
        <v>0</v>
      </c>
      <c r="ES15" s="63">
        <v>0</v>
      </c>
      <c r="ET15" s="63">
        <v>0</v>
      </c>
      <c r="EU15" s="64">
        <v>0</v>
      </c>
      <c r="EV15" s="62">
        <v>1</v>
      </c>
      <c r="EW15" s="63">
        <v>0</v>
      </c>
      <c r="EX15" s="63">
        <v>0</v>
      </c>
      <c r="EY15" s="63">
        <v>0</v>
      </c>
      <c r="EZ15" s="63">
        <v>0</v>
      </c>
      <c r="FA15" s="135">
        <f t="shared" si="6"/>
        <v>0</v>
      </c>
      <c r="FB15" s="132">
        <f t="shared" si="0"/>
        <v>30</v>
      </c>
      <c r="FC15" s="133">
        <f t="shared" si="1"/>
        <v>30</v>
      </c>
      <c r="FD15" s="133">
        <f t="shared" si="2"/>
        <v>21</v>
      </c>
      <c r="FE15" s="133">
        <f t="shared" si="3"/>
        <v>13</v>
      </c>
      <c r="FF15" s="133">
        <f t="shared" si="4"/>
        <v>0</v>
      </c>
      <c r="FG15" s="133">
        <f t="shared" si="5"/>
        <v>40</v>
      </c>
      <c r="FH15" s="134"/>
      <c r="FI15" s="50"/>
      <c r="FJ15" s="51"/>
    </row>
    <row r="16" spans="1:168" x14ac:dyDescent="0.25">
      <c r="A16" s="41" t="s">
        <v>13</v>
      </c>
      <c r="B16" s="42">
        <v>12</v>
      </c>
      <c r="C16" s="52" t="s">
        <v>31</v>
      </c>
      <c r="D16" s="53">
        <v>46629520</v>
      </c>
      <c r="E16" s="45">
        <v>43617</v>
      </c>
      <c r="F16" s="46" t="s">
        <v>15</v>
      </c>
      <c r="G16" s="62">
        <v>1</v>
      </c>
      <c r="H16" s="63">
        <v>2</v>
      </c>
      <c r="I16" s="63">
        <v>1</v>
      </c>
      <c r="J16" s="63">
        <v>0</v>
      </c>
      <c r="K16" s="64">
        <v>0</v>
      </c>
      <c r="L16" s="62">
        <v>1</v>
      </c>
      <c r="M16" s="63">
        <v>2</v>
      </c>
      <c r="N16" s="63">
        <v>1</v>
      </c>
      <c r="O16" s="63">
        <v>0</v>
      </c>
      <c r="P16" s="64">
        <v>0</v>
      </c>
      <c r="Q16" s="62">
        <v>1</v>
      </c>
      <c r="R16" s="63">
        <v>2</v>
      </c>
      <c r="S16" s="63">
        <v>1</v>
      </c>
      <c r="T16" s="63">
        <v>0</v>
      </c>
      <c r="U16" s="64">
        <v>0</v>
      </c>
      <c r="V16" s="62">
        <v>1</v>
      </c>
      <c r="W16" s="63">
        <v>0</v>
      </c>
      <c r="X16" s="63">
        <v>0</v>
      </c>
      <c r="Y16" s="63">
        <v>0</v>
      </c>
      <c r="Z16" s="64">
        <v>0</v>
      </c>
      <c r="AA16" s="62">
        <v>1</v>
      </c>
      <c r="AB16" s="63">
        <v>0</v>
      </c>
      <c r="AC16" s="63">
        <v>0</v>
      </c>
      <c r="AD16" s="63">
        <v>0</v>
      </c>
      <c r="AE16" s="64">
        <v>0</v>
      </c>
      <c r="AF16" s="62">
        <v>1</v>
      </c>
      <c r="AG16" s="63">
        <v>2</v>
      </c>
      <c r="AH16" s="63">
        <v>1</v>
      </c>
      <c r="AI16" s="63">
        <v>0</v>
      </c>
      <c r="AJ16" s="64">
        <v>0</v>
      </c>
      <c r="AK16" s="62">
        <v>1</v>
      </c>
      <c r="AL16" s="63">
        <v>2</v>
      </c>
      <c r="AM16" s="63">
        <v>1</v>
      </c>
      <c r="AN16" s="63">
        <v>0</v>
      </c>
      <c r="AO16" s="64">
        <v>0</v>
      </c>
      <c r="AP16" s="62">
        <v>1</v>
      </c>
      <c r="AQ16" s="63">
        <v>0</v>
      </c>
      <c r="AR16" s="63">
        <v>0</v>
      </c>
      <c r="AS16" s="63">
        <v>0</v>
      </c>
      <c r="AT16" s="64">
        <v>0</v>
      </c>
      <c r="AU16" s="62">
        <v>1</v>
      </c>
      <c r="AV16" s="63">
        <v>0</v>
      </c>
      <c r="AW16" s="63">
        <v>0</v>
      </c>
      <c r="AX16" s="63">
        <v>0</v>
      </c>
      <c r="AY16" s="64">
        <v>0</v>
      </c>
      <c r="AZ16" s="62">
        <v>1</v>
      </c>
      <c r="BA16" s="63">
        <v>0</v>
      </c>
      <c r="BB16" s="63">
        <v>0</v>
      </c>
      <c r="BC16" s="63">
        <v>0</v>
      </c>
      <c r="BD16" s="64">
        <v>0</v>
      </c>
      <c r="BE16" s="62">
        <v>1</v>
      </c>
      <c r="BF16" s="63">
        <v>0</v>
      </c>
      <c r="BG16" s="63">
        <v>0</v>
      </c>
      <c r="BH16" s="63">
        <v>0</v>
      </c>
      <c r="BI16" s="64">
        <v>0</v>
      </c>
      <c r="BJ16" s="62">
        <v>1</v>
      </c>
      <c r="BK16" s="63">
        <v>0</v>
      </c>
      <c r="BL16" s="63">
        <v>0</v>
      </c>
      <c r="BM16" s="63">
        <v>0</v>
      </c>
      <c r="BN16" s="64">
        <v>0</v>
      </c>
      <c r="BO16" s="62">
        <v>1</v>
      </c>
      <c r="BP16" s="63">
        <v>0</v>
      </c>
      <c r="BQ16" s="63">
        <v>0</v>
      </c>
      <c r="BR16" s="63">
        <v>0</v>
      </c>
      <c r="BS16" s="64">
        <v>0</v>
      </c>
      <c r="BT16" s="62">
        <v>1</v>
      </c>
      <c r="BU16" s="63">
        <v>0</v>
      </c>
      <c r="BV16" s="63">
        <v>0</v>
      </c>
      <c r="BW16" s="63">
        <v>0</v>
      </c>
      <c r="BX16" s="64">
        <v>0</v>
      </c>
      <c r="BY16" s="62">
        <v>1</v>
      </c>
      <c r="BZ16" s="63">
        <v>0</v>
      </c>
      <c r="CA16" s="63">
        <v>0</v>
      </c>
      <c r="CB16" s="63">
        <v>0</v>
      </c>
      <c r="CC16" s="64">
        <v>0</v>
      </c>
      <c r="CD16" s="62">
        <v>1</v>
      </c>
      <c r="CE16" s="63">
        <v>0</v>
      </c>
      <c r="CF16" s="63">
        <v>0</v>
      </c>
      <c r="CG16" s="63">
        <v>0</v>
      </c>
      <c r="CH16" s="64">
        <v>0</v>
      </c>
      <c r="CI16" s="62">
        <v>1</v>
      </c>
      <c r="CJ16" s="63">
        <v>0</v>
      </c>
      <c r="CK16" s="63">
        <v>0</v>
      </c>
      <c r="CL16" s="63">
        <v>0</v>
      </c>
      <c r="CM16" s="64">
        <v>0</v>
      </c>
      <c r="CN16" s="62">
        <v>1</v>
      </c>
      <c r="CO16" s="63">
        <v>0</v>
      </c>
      <c r="CP16" s="63">
        <v>0</v>
      </c>
      <c r="CQ16" s="63">
        <v>0</v>
      </c>
      <c r="CR16" s="64">
        <v>0</v>
      </c>
      <c r="CS16" s="62">
        <v>1</v>
      </c>
      <c r="CT16" s="63">
        <v>2</v>
      </c>
      <c r="CU16" s="63">
        <v>0</v>
      </c>
      <c r="CV16" s="63">
        <v>0</v>
      </c>
      <c r="CW16" s="64">
        <v>0</v>
      </c>
      <c r="CX16" s="62">
        <v>1</v>
      </c>
      <c r="CY16" s="63">
        <v>1</v>
      </c>
      <c r="CZ16" s="63">
        <v>0</v>
      </c>
      <c r="DA16" s="63">
        <v>0</v>
      </c>
      <c r="DB16" s="64">
        <v>0</v>
      </c>
      <c r="DC16" s="62">
        <v>1</v>
      </c>
      <c r="DD16" s="63">
        <v>2</v>
      </c>
      <c r="DE16" s="63">
        <v>0</v>
      </c>
      <c r="DF16" s="63">
        <v>0</v>
      </c>
      <c r="DG16" s="64">
        <v>0</v>
      </c>
      <c r="DH16" s="62">
        <v>1</v>
      </c>
      <c r="DI16" s="63">
        <v>0</v>
      </c>
      <c r="DJ16" s="63">
        <v>0</v>
      </c>
      <c r="DK16" s="63">
        <v>0</v>
      </c>
      <c r="DL16" s="64">
        <v>0</v>
      </c>
      <c r="DM16" s="62">
        <v>1</v>
      </c>
      <c r="DN16" s="63">
        <v>1</v>
      </c>
      <c r="DO16" s="63">
        <v>0</v>
      </c>
      <c r="DP16" s="63">
        <v>0</v>
      </c>
      <c r="DQ16" s="64">
        <v>0</v>
      </c>
      <c r="DR16" s="62">
        <v>1</v>
      </c>
      <c r="DS16" s="63">
        <v>0</v>
      </c>
      <c r="DT16" s="63">
        <v>0</v>
      </c>
      <c r="DU16" s="63">
        <v>0</v>
      </c>
      <c r="DV16" s="64">
        <v>0</v>
      </c>
      <c r="DW16" s="62">
        <v>1</v>
      </c>
      <c r="DX16" s="63">
        <v>0</v>
      </c>
      <c r="DY16" s="63">
        <v>0</v>
      </c>
      <c r="DZ16" s="63">
        <v>0</v>
      </c>
      <c r="EA16" s="64">
        <v>0</v>
      </c>
      <c r="EB16" s="62">
        <v>1</v>
      </c>
      <c r="EC16" s="63">
        <v>2</v>
      </c>
      <c r="ED16" s="63">
        <v>0</v>
      </c>
      <c r="EE16" s="63">
        <v>0</v>
      </c>
      <c r="EF16" s="64">
        <v>0</v>
      </c>
      <c r="EG16" s="62">
        <v>1</v>
      </c>
      <c r="EH16" s="63">
        <v>2</v>
      </c>
      <c r="EI16" s="63">
        <v>0</v>
      </c>
      <c r="EJ16" s="63">
        <v>0</v>
      </c>
      <c r="EK16" s="64">
        <v>0</v>
      </c>
      <c r="EL16" s="62">
        <v>1</v>
      </c>
      <c r="EM16" s="63">
        <v>2</v>
      </c>
      <c r="EN16" s="63">
        <v>0</v>
      </c>
      <c r="EO16" s="63">
        <v>0</v>
      </c>
      <c r="EP16" s="64">
        <v>0</v>
      </c>
      <c r="EQ16" s="62">
        <v>1</v>
      </c>
      <c r="ER16" s="63">
        <v>1.5</v>
      </c>
      <c r="ES16" s="63">
        <v>0</v>
      </c>
      <c r="ET16" s="63">
        <v>0</v>
      </c>
      <c r="EU16" s="64">
        <v>0</v>
      </c>
      <c r="EV16" s="62">
        <v>1</v>
      </c>
      <c r="EW16" s="63">
        <v>0</v>
      </c>
      <c r="EX16" s="63">
        <v>0</v>
      </c>
      <c r="EY16" s="63">
        <v>0</v>
      </c>
      <c r="EZ16" s="63">
        <v>0</v>
      </c>
      <c r="FA16" s="135">
        <f t="shared" si="6"/>
        <v>0</v>
      </c>
      <c r="FB16" s="132">
        <f t="shared" si="0"/>
        <v>30</v>
      </c>
      <c r="FC16" s="133">
        <f t="shared" si="1"/>
        <v>30</v>
      </c>
      <c r="FD16" s="133">
        <f t="shared" si="2"/>
        <v>23.5</v>
      </c>
      <c r="FE16" s="133">
        <f t="shared" si="3"/>
        <v>5</v>
      </c>
      <c r="FF16" s="133">
        <f t="shared" si="4"/>
        <v>0</v>
      </c>
      <c r="FG16" s="133">
        <f t="shared" si="5"/>
        <v>0</v>
      </c>
      <c r="FH16" s="134"/>
      <c r="FI16" s="50"/>
      <c r="FJ16" s="51"/>
    </row>
    <row r="17" spans="1:168" s="120" customFormat="1" x14ac:dyDescent="0.25">
      <c r="A17" s="116" t="s">
        <v>32</v>
      </c>
      <c r="B17" s="117">
        <v>13</v>
      </c>
      <c r="C17" s="43" t="s">
        <v>33</v>
      </c>
      <c r="D17" s="44">
        <v>47841984</v>
      </c>
      <c r="E17" s="118">
        <v>43617</v>
      </c>
      <c r="F17" s="119" t="s">
        <v>15</v>
      </c>
      <c r="G17" s="62">
        <v>1</v>
      </c>
      <c r="H17" s="63">
        <v>0</v>
      </c>
      <c r="I17" s="63">
        <v>0</v>
      </c>
      <c r="J17" s="63">
        <v>0</v>
      </c>
      <c r="K17" s="64">
        <v>0</v>
      </c>
      <c r="L17" s="62">
        <v>1</v>
      </c>
      <c r="M17" s="63">
        <v>0</v>
      </c>
      <c r="N17" s="63">
        <v>0</v>
      </c>
      <c r="O17" s="63">
        <v>0</v>
      </c>
      <c r="P17" s="64">
        <v>0</v>
      </c>
      <c r="Q17" s="62">
        <v>1</v>
      </c>
      <c r="R17" s="63">
        <v>0</v>
      </c>
      <c r="S17" s="63">
        <v>0</v>
      </c>
      <c r="T17" s="63">
        <v>0</v>
      </c>
      <c r="U17" s="64">
        <v>0</v>
      </c>
      <c r="V17" s="62">
        <v>1</v>
      </c>
      <c r="W17" s="63">
        <v>0</v>
      </c>
      <c r="X17" s="63">
        <v>0</v>
      </c>
      <c r="Y17" s="63">
        <v>0</v>
      </c>
      <c r="Z17" s="64">
        <v>0</v>
      </c>
      <c r="AA17" s="62">
        <v>1</v>
      </c>
      <c r="AB17" s="63">
        <v>0</v>
      </c>
      <c r="AC17" s="63">
        <v>0</v>
      </c>
      <c r="AD17" s="63">
        <v>0</v>
      </c>
      <c r="AE17" s="64">
        <v>0</v>
      </c>
      <c r="AF17" s="62">
        <v>1</v>
      </c>
      <c r="AG17" s="63">
        <v>0</v>
      </c>
      <c r="AH17" s="63">
        <v>0</v>
      </c>
      <c r="AI17" s="63">
        <v>0</v>
      </c>
      <c r="AJ17" s="64">
        <v>0</v>
      </c>
      <c r="AK17" s="62">
        <v>1</v>
      </c>
      <c r="AL17" s="63">
        <v>0</v>
      </c>
      <c r="AM17" s="63">
        <v>0</v>
      </c>
      <c r="AN17" s="63">
        <v>0</v>
      </c>
      <c r="AO17" s="64">
        <v>0</v>
      </c>
      <c r="AP17" s="62">
        <v>1</v>
      </c>
      <c r="AQ17" s="63">
        <v>0</v>
      </c>
      <c r="AR17" s="63">
        <v>0</v>
      </c>
      <c r="AS17" s="63">
        <v>0</v>
      </c>
      <c r="AT17" s="64">
        <v>0</v>
      </c>
      <c r="AU17" s="62">
        <v>1</v>
      </c>
      <c r="AV17" s="63">
        <v>0</v>
      </c>
      <c r="AW17" s="63">
        <v>0</v>
      </c>
      <c r="AX17" s="63">
        <v>0</v>
      </c>
      <c r="AY17" s="64">
        <v>0</v>
      </c>
      <c r="AZ17" s="62">
        <v>1</v>
      </c>
      <c r="BA17" s="63">
        <v>0</v>
      </c>
      <c r="BB17" s="63">
        <v>0</v>
      </c>
      <c r="BC17" s="63">
        <v>0</v>
      </c>
      <c r="BD17" s="64">
        <v>0</v>
      </c>
      <c r="BE17" s="62">
        <v>1</v>
      </c>
      <c r="BF17" s="63">
        <v>0</v>
      </c>
      <c r="BG17" s="63">
        <v>0</v>
      </c>
      <c r="BH17" s="63">
        <v>0</v>
      </c>
      <c r="BI17" s="64">
        <v>0</v>
      </c>
      <c r="BJ17" s="62">
        <v>1</v>
      </c>
      <c r="BK17" s="63">
        <v>0</v>
      </c>
      <c r="BL17" s="63">
        <v>0</v>
      </c>
      <c r="BM17" s="63">
        <v>0</v>
      </c>
      <c r="BN17" s="64">
        <v>0</v>
      </c>
      <c r="BO17" s="62">
        <v>1</v>
      </c>
      <c r="BP17" s="63">
        <v>0</v>
      </c>
      <c r="BQ17" s="63">
        <v>0</v>
      </c>
      <c r="BR17" s="63">
        <v>0</v>
      </c>
      <c r="BS17" s="64">
        <v>0</v>
      </c>
      <c r="BT17" s="62">
        <v>1</v>
      </c>
      <c r="BU17" s="63">
        <v>0</v>
      </c>
      <c r="BV17" s="63">
        <v>0</v>
      </c>
      <c r="BW17" s="63">
        <v>0</v>
      </c>
      <c r="BX17" s="64">
        <v>0</v>
      </c>
      <c r="BY17" s="62">
        <v>1</v>
      </c>
      <c r="BZ17" s="63">
        <v>0</v>
      </c>
      <c r="CA17" s="63">
        <v>0</v>
      </c>
      <c r="CB17" s="63">
        <v>0</v>
      </c>
      <c r="CC17" s="64">
        <v>0</v>
      </c>
      <c r="CD17" s="62">
        <v>1</v>
      </c>
      <c r="CE17" s="63">
        <v>0</v>
      </c>
      <c r="CF17" s="63">
        <v>0</v>
      </c>
      <c r="CG17" s="63">
        <v>0</v>
      </c>
      <c r="CH17" s="64">
        <v>0</v>
      </c>
      <c r="CI17" s="62">
        <v>1</v>
      </c>
      <c r="CJ17" s="63">
        <v>0</v>
      </c>
      <c r="CK17" s="63">
        <v>0</v>
      </c>
      <c r="CL17" s="63">
        <v>0</v>
      </c>
      <c r="CM17" s="64">
        <v>0</v>
      </c>
      <c r="CN17" s="62">
        <v>1</v>
      </c>
      <c r="CO17" s="63">
        <v>0</v>
      </c>
      <c r="CP17" s="63">
        <v>0</v>
      </c>
      <c r="CQ17" s="63">
        <v>0</v>
      </c>
      <c r="CR17" s="64">
        <v>0</v>
      </c>
      <c r="CS17" s="62">
        <v>1</v>
      </c>
      <c r="CT17" s="63">
        <v>0</v>
      </c>
      <c r="CU17" s="63">
        <v>0</v>
      </c>
      <c r="CV17" s="63">
        <v>0</v>
      </c>
      <c r="CW17" s="64">
        <v>0</v>
      </c>
      <c r="CX17" s="62">
        <v>1</v>
      </c>
      <c r="CY17" s="63">
        <v>0</v>
      </c>
      <c r="CZ17" s="63">
        <v>0</v>
      </c>
      <c r="DA17" s="63">
        <v>0</v>
      </c>
      <c r="DB17" s="64">
        <v>0</v>
      </c>
      <c r="DC17" s="62">
        <v>1</v>
      </c>
      <c r="DD17" s="63">
        <v>0</v>
      </c>
      <c r="DE17" s="63">
        <v>0</v>
      </c>
      <c r="DF17" s="63">
        <v>0</v>
      </c>
      <c r="DG17" s="64">
        <v>0</v>
      </c>
      <c r="DH17" s="62">
        <v>1</v>
      </c>
      <c r="DI17" s="63">
        <v>2</v>
      </c>
      <c r="DJ17" s="63">
        <v>0</v>
      </c>
      <c r="DK17" s="63">
        <v>0</v>
      </c>
      <c r="DL17" s="64">
        <v>0</v>
      </c>
      <c r="DM17" s="62">
        <v>1</v>
      </c>
      <c r="DN17" s="63">
        <v>2</v>
      </c>
      <c r="DO17" s="63">
        <v>0</v>
      </c>
      <c r="DP17" s="63">
        <v>0</v>
      </c>
      <c r="DQ17" s="64">
        <v>0</v>
      </c>
      <c r="DR17" s="62">
        <v>1</v>
      </c>
      <c r="DS17" s="63">
        <v>0</v>
      </c>
      <c r="DT17" s="63">
        <v>0</v>
      </c>
      <c r="DU17" s="63">
        <v>0</v>
      </c>
      <c r="DV17" s="64">
        <v>0</v>
      </c>
      <c r="DW17" s="62">
        <v>1</v>
      </c>
      <c r="DX17" s="63">
        <v>0</v>
      </c>
      <c r="DY17" s="63">
        <v>0</v>
      </c>
      <c r="DZ17" s="63">
        <v>0</v>
      </c>
      <c r="EA17" s="64">
        <v>0</v>
      </c>
      <c r="EB17" s="62">
        <v>1</v>
      </c>
      <c r="EC17" s="63">
        <v>2</v>
      </c>
      <c r="ED17" s="63">
        <v>0</v>
      </c>
      <c r="EE17" s="63">
        <v>0</v>
      </c>
      <c r="EF17" s="64">
        <v>0</v>
      </c>
      <c r="EG17" s="62">
        <v>1</v>
      </c>
      <c r="EH17" s="63">
        <v>2</v>
      </c>
      <c r="EI17" s="63">
        <v>0</v>
      </c>
      <c r="EJ17" s="63">
        <v>0</v>
      </c>
      <c r="EK17" s="64">
        <v>0</v>
      </c>
      <c r="EL17" s="62">
        <v>1</v>
      </c>
      <c r="EM17" s="63">
        <v>2</v>
      </c>
      <c r="EN17" s="63">
        <v>0</v>
      </c>
      <c r="EO17" s="63">
        <v>0</v>
      </c>
      <c r="EP17" s="64">
        <v>0</v>
      </c>
      <c r="EQ17" s="62">
        <v>1</v>
      </c>
      <c r="ER17" s="63">
        <v>2</v>
      </c>
      <c r="ES17" s="63">
        <v>0</v>
      </c>
      <c r="ET17" s="63">
        <v>0</v>
      </c>
      <c r="EU17" s="64">
        <v>0</v>
      </c>
      <c r="EV17" s="62">
        <v>1</v>
      </c>
      <c r="EW17" s="63">
        <v>2</v>
      </c>
      <c r="EX17" s="63">
        <v>0</v>
      </c>
      <c r="EY17" s="63">
        <v>0</v>
      </c>
      <c r="EZ17" s="63">
        <v>0</v>
      </c>
      <c r="FA17" s="135">
        <f t="shared" si="6"/>
        <v>0</v>
      </c>
      <c r="FB17" s="132">
        <f t="shared" si="0"/>
        <v>30</v>
      </c>
      <c r="FC17" s="133">
        <f t="shared" si="1"/>
        <v>30</v>
      </c>
      <c r="FD17" s="133">
        <f t="shared" si="2"/>
        <v>14</v>
      </c>
      <c r="FE17" s="133">
        <f t="shared" si="3"/>
        <v>0</v>
      </c>
      <c r="FF17" s="133">
        <f t="shared" si="4"/>
        <v>0</v>
      </c>
      <c r="FG17" s="133">
        <f t="shared" si="5"/>
        <v>0</v>
      </c>
      <c r="FH17" s="134"/>
      <c r="FI17" s="50"/>
      <c r="FJ17" s="51"/>
      <c r="FK17" s="2"/>
      <c r="FL17" s="2"/>
    </row>
    <row r="18" spans="1:168" s="130" customFormat="1" x14ac:dyDescent="0.25">
      <c r="A18" s="121" t="s">
        <v>13</v>
      </c>
      <c r="B18" s="122">
        <v>14</v>
      </c>
      <c r="C18" s="123" t="s">
        <v>34</v>
      </c>
      <c r="D18" s="122">
        <v>73600241</v>
      </c>
      <c r="E18" s="124">
        <v>43784</v>
      </c>
      <c r="F18" s="125" t="s">
        <v>22</v>
      </c>
      <c r="G18" s="126">
        <v>1</v>
      </c>
      <c r="H18" s="127">
        <v>0</v>
      </c>
      <c r="I18" s="127">
        <v>0</v>
      </c>
      <c r="J18" s="127">
        <v>0</v>
      </c>
      <c r="K18" s="128">
        <v>0</v>
      </c>
      <c r="L18" s="126">
        <v>1</v>
      </c>
      <c r="M18" s="127">
        <v>0</v>
      </c>
      <c r="N18" s="127">
        <v>0</v>
      </c>
      <c r="O18" s="127">
        <v>0</v>
      </c>
      <c r="P18" s="128">
        <v>0</v>
      </c>
      <c r="Q18" s="126">
        <v>1</v>
      </c>
      <c r="R18" s="127">
        <v>0</v>
      </c>
      <c r="S18" s="127">
        <v>0</v>
      </c>
      <c r="T18" s="127">
        <v>0</v>
      </c>
      <c r="U18" s="128">
        <v>0</v>
      </c>
      <c r="V18" s="126">
        <v>1</v>
      </c>
      <c r="W18" s="127">
        <v>0</v>
      </c>
      <c r="X18" s="127">
        <v>0</v>
      </c>
      <c r="Y18" s="127">
        <v>0</v>
      </c>
      <c r="Z18" s="128">
        <v>0</v>
      </c>
      <c r="AA18" s="126">
        <v>1</v>
      </c>
      <c r="AB18" s="127">
        <v>0</v>
      </c>
      <c r="AC18" s="127">
        <v>0</v>
      </c>
      <c r="AD18" s="127">
        <v>0</v>
      </c>
      <c r="AE18" s="128">
        <v>0</v>
      </c>
      <c r="AF18" s="126">
        <v>1</v>
      </c>
      <c r="AG18" s="127">
        <v>0</v>
      </c>
      <c r="AH18" s="127">
        <v>0</v>
      </c>
      <c r="AI18" s="127">
        <v>0</v>
      </c>
      <c r="AJ18" s="128">
        <v>0</v>
      </c>
      <c r="AK18" s="126">
        <v>1</v>
      </c>
      <c r="AL18" s="127">
        <v>0</v>
      </c>
      <c r="AM18" s="127">
        <v>0</v>
      </c>
      <c r="AN18" s="127">
        <v>0</v>
      </c>
      <c r="AO18" s="128">
        <v>0</v>
      </c>
      <c r="AP18" s="126">
        <v>1</v>
      </c>
      <c r="AQ18" s="127">
        <v>0</v>
      </c>
      <c r="AR18" s="127">
        <v>0</v>
      </c>
      <c r="AS18" s="127">
        <v>0</v>
      </c>
      <c r="AT18" s="128">
        <v>0</v>
      </c>
      <c r="AU18" s="126">
        <v>1</v>
      </c>
      <c r="AV18" s="127">
        <v>0</v>
      </c>
      <c r="AW18" s="127">
        <v>0</v>
      </c>
      <c r="AX18" s="127">
        <v>0</v>
      </c>
      <c r="AY18" s="128">
        <v>0</v>
      </c>
      <c r="AZ18" s="126">
        <v>1</v>
      </c>
      <c r="BA18" s="127">
        <v>0</v>
      </c>
      <c r="BB18" s="127">
        <v>0</v>
      </c>
      <c r="BC18" s="127">
        <v>0</v>
      </c>
      <c r="BD18" s="128">
        <v>0</v>
      </c>
      <c r="BE18" s="126">
        <v>1</v>
      </c>
      <c r="BF18" s="127">
        <v>0</v>
      </c>
      <c r="BG18" s="127">
        <v>0</v>
      </c>
      <c r="BH18" s="127">
        <v>0</v>
      </c>
      <c r="BI18" s="128">
        <v>0</v>
      </c>
      <c r="BJ18" s="126">
        <v>1</v>
      </c>
      <c r="BK18" s="127">
        <v>2</v>
      </c>
      <c r="BL18" s="127">
        <v>0</v>
      </c>
      <c r="BM18" s="127">
        <v>0</v>
      </c>
      <c r="BN18" s="128">
        <v>0</v>
      </c>
      <c r="BO18" s="126">
        <v>1</v>
      </c>
      <c r="BP18" s="127">
        <v>2</v>
      </c>
      <c r="BQ18" s="127">
        <v>0</v>
      </c>
      <c r="BR18" s="127">
        <v>0</v>
      </c>
      <c r="BS18" s="128">
        <v>0</v>
      </c>
      <c r="BT18" s="126">
        <v>1</v>
      </c>
      <c r="BU18" s="127">
        <v>2</v>
      </c>
      <c r="BV18" s="127">
        <v>0</v>
      </c>
      <c r="BW18" s="127">
        <v>0</v>
      </c>
      <c r="BX18" s="128">
        <v>0</v>
      </c>
      <c r="BY18" s="126">
        <v>1</v>
      </c>
      <c r="BZ18" s="127">
        <v>2</v>
      </c>
      <c r="CA18" s="127">
        <v>0</v>
      </c>
      <c r="CB18" s="127">
        <v>0</v>
      </c>
      <c r="CC18" s="128">
        <v>0</v>
      </c>
      <c r="CD18" s="126">
        <v>1</v>
      </c>
      <c r="CE18" s="127">
        <v>2</v>
      </c>
      <c r="CF18" s="127">
        <v>0</v>
      </c>
      <c r="CG18" s="127">
        <v>0</v>
      </c>
      <c r="CH18" s="128">
        <v>0</v>
      </c>
      <c r="CI18" s="126">
        <v>1</v>
      </c>
      <c r="CJ18" s="127">
        <v>2</v>
      </c>
      <c r="CK18" s="127">
        <v>0</v>
      </c>
      <c r="CL18" s="127">
        <v>0</v>
      </c>
      <c r="CM18" s="128">
        <v>0</v>
      </c>
      <c r="CN18" s="126">
        <v>1</v>
      </c>
      <c r="CO18" s="127">
        <v>0</v>
      </c>
      <c r="CP18" s="127">
        <v>0</v>
      </c>
      <c r="CQ18" s="127">
        <v>0</v>
      </c>
      <c r="CR18" s="128">
        <v>0</v>
      </c>
      <c r="CS18" s="126">
        <v>1</v>
      </c>
      <c r="CT18" s="127">
        <v>2</v>
      </c>
      <c r="CU18" s="127">
        <v>0</v>
      </c>
      <c r="CV18" s="127">
        <v>0</v>
      </c>
      <c r="CW18" s="128">
        <v>0</v>
      </c>
      <c r="CX18" s="126">
        <v>1</v>
      </c>
      <c r="CY18" s="127">
        <v>2</v>
      </c>
      <c r="CZ18" s="127">
        <v>0</v>
      </c>
      <c r="DA18" s="127">
        <v>0</v>
      </c>
      <c r="DB18" s="128">
        <v>0</v>
      </c>
      <c r="DC18" s="126">
        <v>1</v>
      </c>
      <c r="DD18" s="127">
        <v>2</v>
      </c>
      <c r="DE18" s="127">
        <v>0</v>
      </c>
      <c r="DF18" s="127">
        <v>0</v>
      </c>
      <c r="DG18" s="128">
        <v>0</v>
      </c>
      <c r="DH18" s="126">
        <v>1</v>
      </c>
      <c r="DI18" s="127">
        <v>2</v>
      </c>
      <c r="DJ18" s="127">
        <v>0</v>
      </c>
      <c r="DK18" s="127">
        <v>0</v>
      </c>
      <c r="DL18" s="128">
        <v>0</v>
      </c>
      <c r="DM18" s="126">
        <v>1</v>
      </c>
      <c r="DN18" s="127">
        <v>2</v>
      </c>
      <c r="DO18" s="127">
        <v>0</v>
      </c>
      <c r="DP18" s="127">
        <v>0</v>
      </c>
      <c r="DQ18" s="128">
        <v>0</v>
      </c>
      <c r="DR18" s="126">
        <v>1</v>
      </c>
      <c r="DS18" s="127">
        <v>2</v>
      </c>
      <c r="DT18" s="127">
        <v>0</v>
      </c>
      <c r="DU18" s="127">
        <v>0</v>
      </c>
      <c r="DV18" s="128">
        <v>0</v>
      </c>
      <c r="DW18" s="126">
        <v>1</v>
      </c>
      <c r="DX18" s="127">
        <v>0</v>
      </c>
      <c r="DY18" s="127">
        <v>0</v>
      </c>
      <c r="DZ18" s="127">
        <v>0</v>
      </c>
      <c r="EA18" s="128">
        <v>0</v>
      </c>
      <c r="EB18" s="126">
        <v>1</v>
      </c>
      <c r="EC18" s="127">
        <v>0</v>
      </c>
      <c r="ED18" s="127">
        <v>0</v>
      </c>
      <c r="EE18" s="127">
        <v>0</v>
      </c>
      <c r="EF18" s="128">
        <v>0</v>
      </c>
      <c r="EG18" s="126">
        <v>1</v>
      </c>
      <c r="EH18" s="127">
        <v>0</v>
      </c>
      <c r="EI18" s="127">
        <v>0</v>
      </c>
      <c r="EJ18" s="127">
        <v>0</v>
      </c>
      <c r="EK18" s="128">
        <v>0</v>
      </c>
      <c r="EL18" s="126">
        <v>1</v>
      </c>
      <c r="EM18" s="127">
        <v>0</v>
      </c>
      <c r="EN18" s="127">
        <v>0</v>
      </c>
      <c r="EO18" s="127">
        <v>0</v>
      </c>
      <c r="EP18" s="128">
        <v>0</v>
      </c>
      <c r="EQ18" s="126">
        <v>1</v>
      </c>
      <c r="ER18" s="127">
        <v>0</v>
      </c>
      <c r="ES18" s="127">
        <v>0</v>
      </c>
      <c r="ET18" s="127">
        <v>0</v>
      </c>
      <c r="EU18" s="128">
        <v>0</v>
      </c>
      <c r="EV18" s="126">
        <v>1</v>
      </c>
      <c r="EW18" s="127">
        <v>0</v>
      </c>
      <c r="EX18" s="127">
        <v>0</v>
      </c>
      <c r="EY18" s="127">
        <v>0</v>
      </c>
      <c r="EZ18" s="127">
        <v>0</v>
      </c>
      <c r="FA18" s="135">
        <f t="shared" si="6"/>
        <v>0</v>
      </c>
      <c r="FB18" s="132">
        <f t="shared" si="0"/>
        <v>30</v>
      </c>
      <c r="FC18" s="133">
        <f t="shared" si="1"/>
        <v>30</v>
      </c>
      <c r="FD18" s="133">
        <f t="shared" si="2"/>
        <v>24</v>
      </c>
      <c r="FE18" s="133">
        <f t="shared" si="3"/>
        <v>0</v>
      </c>
      <c r="FF18" s="133">
        <f t="shared" si="4"/>
        <v>0</v>
      </c>
      <c r="FG18" s="133">
        <f t="shared" si="5"/>
        <v>0</v>
      </c>
      <c r="FH18" s="134"/>
      <c r="FI18" s="50"/>
      <c r="FJ18" s="51"/>
      <c r="FK18" s="129"/>
      <c r="FL18" s="129"/>
    </row>
    <row r="19" spans="1:168" x14ac:dyDescent="0.25">
      <c r="A19" s="41" t="s">
        <v>13</v>
      </c>
      <c r="B19" s="78">
        <v>15</v>
      </c>
      <c r="C19" s="43" t="s">
        <v>35</v>
      </c>
      <c r="D19" s="44">
        <v>73855719</v>
      </c>
      <c r="E19" s="45">
        <v>43617</v>
      </c>
      <c r="F19" s="46" t="s">
        <v>15</v>
      </c>
      <c r="G19" s="62">
        <v>1</v>
      </c>
      <c r="H19" s="63">
        <v>2</v>
      </c>
      <c r="I19" s="63">
        <v>2</v>
      </c>
      <c r="J19" s="63">
        <v>0</v>
      </c>
      <c r="K19" s="64">
        <v>0</v>
      </c>
      <c r="L19" s="62">
        <v>1</v>
      </c>
      <c r="M19" s="63">
        <v>2</v>
      </c>
      <c r="N19" s="63">
        <v>2</v>
      </c>
      <c r="O19" s="63">
        <v>0</v>
      </c>
      <c r="P19" s="64">
        <v>0</v>
      </c>
      <c r="Q19" s="62">
        <v>1</v>
      </c>
      <c r="R19" s="63">
        <v>0</v>
      </c>
      <c r="S19" s="63">
        <v>0</v>
      </c>
      <c r="T19" s="63">
        <v>0</v>
      </c>
      <c r="U19" s="64">
        <v>0</v>
      </c>
      <c r="V19" s="62">
        <v>1</v>
      </c>
      <c r="W19" s="63">
        <v>0</v>
      </c>
      <c r="X19" s="63">
        <v>0</v>
      </c>
      <c r="Y19" s="63">
        <v>0</v>
      </c>
      <c r="Z19" s="64">
        <v>0</v>
      </c>
      <c r="AA19" s="62">
        <v>1</v>
      </c>
      <c r="AB19" s="63">
        <v>0</v>
      </c>
      <c r="AC19" s="63">
        <v>0</v>
      </c>
      <c r="AD19" s="63">
        <v>0</v>
      </c>
      <c r="AE19" s="64">
        <v>0</v>
      </c>
      <c r="AF19" s="62">
        <v>1</v>
      </c>
      <c r="AG19" s="63">
        <v>2</v>
      </c>
      <c r="AH19" s="63">
        <v>2</v>
      </c>
      <c r="AI19" s="63">
        <v>0</v>
      </c>
      <c r="AJ19" s="64">
        <v>0</v>
      </c>
      <c r="AK19" s="62">
        <v>1</v>
      </c>
      <c r="AL19" s="63">
        <v>2</v>
      </c>
      <c r="AM19" s="63">
        <v>2</v>
      </c>
      <c r="AN19" s="63">
        <v>0</v>
      </c>
      <c r="AO19" s="64">
        <v>0</v>
      </c>
      <c r="AP19" s="62">
        <v>1</v>
      </c>
      <c r="AQ19" s="63">
        <v>2</v>
      </c>
      <c r="AR19" s="63">
        <v>2</v>
      </c>
      <c r="AS19" s="63">
        <v>0</v>
      </c>
      <c r="AT19" s="64">
        <v>0</v>
      </c>
      <c r="AU19" s="62">
        <v>1</v>
      </c>
      <c r="AV19" s="63">
        <v>2</v>
      </c>
      <c r="AW19" s="63">
        <v>1</v>
      </c>
      <c r="AX19" s="63">
        <v>0</v>
      </c>
      <c r="AY19" s="64">
        <v>0</v>
      </c>
      <c r="AZ19" s="62">
        <v>1</v>
      </c>
      <c r="BA19" s="63">
        <v>2</v>
      </c>
      <c r="BB19" s="63">
        <v>1</v>
      </c>
      <c r="BC19" s="63">
        <v>0</v>
      </c>
      <c r="BD19" s="64">
        <v>0</v>
      </c>
      <c r="BE19" s="62">
        <v>1</v>
      </c>
      <c r="BF19" s="63">
        <v>0</v>
      </c>
      <c r="BG19" s="63">
        <v>0</v>
      </c>
      <c r="BH19" s="63">
        <v>0</v>
      </c>
      <c r="BI19" s="64">
        <v>0</v>
      </c>
      <c r="BJ19" s="62">
        <v>1</v>
      </c>
      <c r="BK19" s="63">
        <v>2</v>
      </c>
      <c r="BL19" s="63">
        <v>1</v>
      </c>
      <c r="BM19" s="63">
        <v>0</v>
      </c>
      <c r="BN19" s="64">
        <v>0</v>
      </c>
      <c r="BO19" s="62">
        <v>1</v>
      </c>
      <c r="BP19" s="63">
        <v>2</v>
      </c>
      <c r="BQ19" s="63">
        <v>1</v>
      </c>
      <c r="BR19" s="63">
        <v>0</v>
      </c>
      <c r="BS19" s="64">
        <v>0</v>
      </c>
      <c r="BT19" s="62">
        <v>1</v>
      </c>
      <c r="BU19" s="63">
        <v>2</v>
      </c>
      <c r="BV19" s="63">
        <v>1</v>
      </c>
      <c r="BW19" s="63">
        <v>0</v>
      </c>
      <c r="BX19" s="64">
        <v>0</v>
      </c>
      <c r="BY19" s="62">
        <v>1</v>
      </c>
      <c r="BZ19" s="63">
        <v>2</v>
      </c>
      <c r="CA19" s="63">
        <v>1</v>
      </c>
      <c r="CB19" s="63">
        <v>0</v>
      </c>
      <c r="CC19" s="64">
        <v>0</v>
      </c>
      <c r="CD19" s="62">
        <v>1</v>
      </c>
      <c r="CE19" s="63">
        <v>2</v>
      </c>
      <c r="CF19" s="63">
        <v>0</v>
      </c>
      <c r="CG19" s="63">
        <v>0</v>
      </c>
      <c r="CH19" s="64">
        <v>0</v>
      </c>
      <c r="CI19" s="62">
        <v>1</v>
      </c>
      <c r="CJ19" s="63">
        <v>1</v>
      </c>
      <c r="CK19" s="63">
        <v>0</v>
      </c>
      <c r="CL19" s="63">
        <v>0</v>
      </c>
      <c r="CM19" s="64">
        <v>0</v>
      </c>
      <c r="CN19" s="62">
        <v>1</v>
      </c>
      <c r="CO19" s="63">
        <v>0</v>
      </c>
      <c r="CP19" s="63">
        <v>0</v>
      </c>
      <c r="CQ19" s="63">
        <v>0</v>
      </c>
      <c r="CR19" s="64">
        <v>0</v>
      </c>
      <c r="CS19" s="62">
        <v>1</v>
      </c>
      <c r="CT19" s="63">
        <v>2</v>
      </c>
      <c r="CU19" s="63">
        <v>1</v>
      </c>
      <c r="CV19" s="63">
        <v>0</v>
      </c>
      <c r="CW19" s="64">
        <v>0</v>
      </c>
      <c r="CX19" s="62">
        <v>1</v>
      </c>
      <c r="CY19" s="63">
        <v>2</v>
      </c>
      <c r="CZ19" s="63">
        <v>0</v>
      </c>
      <c r="DA19" s="63">
        <v>0</v>
      </c>
      <c r="DB19" s="64">
        <v>0</v>
      </c>
      <c r="DC19" s="62">
        <v>1</v>
      </c>
      <c r="DD19" s="63">
        <v>2</v>
      </c>
      <c r="DE19" s="63">
        <v>1</v>
      </c>
      <c r="DF19" s="63">
        <v>0</v>
      </c>
      <c r="DG19" s="64">
        <v>0</v>
      </c>
      <c r="DH19" s="62">
        <v>1</v>
      </c>
      <c r="DI19" s="63">
        <v>2</v>
      </c>
      <c r="DJ19" s="63">
        <v>0</v>
      </c>
      <c r="DK19" s="63">
        <v>0</v>
      </c>
      <c r="DL19" s="64">
        <v>0</v>
      </c>
      <c r="DM19" s="62">
        <v>1</v>
      </c>
      <c r="DN19" s="63">
        <v>0</v>
      </c>
      <c r="DO19" s="63">
        <v>0</v>
      </c>
      <c r="DP19" s="63">
        <v>0</v>
      </c>
      <c r="DQ19" s="64">
        <v>0</v>
      </c>
      <c r="DR19" s="62">
        <v>1</v>
      </c>
      <c r="DS19" s="63">
        <v>1</v>
      </c>
      <c r="DT19" s="63">
        <v>0</v>
      </c>
      <c r="DU19" s="63">
        <v>0</v>
      </c>
      <c r="DV19" s="64">
        <v>0</v>
      </c>
      <c r="DW19" s="62">
        <v>1</v>
      </c>
      <c r="DX19" s="63">
        <v>0</v>
      </c>
      <c r="DY19" s="63">
        <v>0</v>
      </c>
      <c r="DZ19" s="63">
        <v>0</v>
      </c>
      <c r="EA19" s="64">
        <v>0</v>
      </c>
      <c r="EB19" s="62">
        <v>0</v>
      </c>
      <c r="EC19" s="63">
        <v>0</v>
      </c>
      <c r="ED19" s="63">
        <v>0</v>
      </c>
      <c r="EE19" s="63">
        <v>0</v>
      </c>
      <c r="EF19" s="64">
        <v>0</v>
      </c>
      <c r="EG19" s="62">
        <v>1</v>
      </c>
      <c r="EH19" s="63">
        <v>0</v>
      </c>
      <c r="EI19" s="63">
        <v>0</v>
      </c>
      <c r="EJ19" s="63">
        <v>0</v>
      </c>
      <c r="EK19" s="64">
        <v>0</v>
      </c>
      <c r="EL19" s="62">
        <v>1</v>
      </c>
      <c r="EM19" s="63">
        <v>2</v>
      </c>
      <c r="EN19" s="63">
        <v>1</v>
      </c>
      <c r="EO19" s="63">
        <v>0</v>
      </c>
      <c r="EP19" s="64">
        <v>0</v>
      </c>
      <c r="EQ19" s="62">
        <v>1</v>
      </c>
      <c r="ER19" s="63">
        <v>2</v>
      </c>
      <c r="ES19" s="63">
        <v>0</v>
      </c>
      <c r="ET19" s="63">
        <v>0</v>
      </c>
      <c r="EU19" s="64">
        <v>0</v>
      </c>
      <c r="EV19" s="62">
        <v>1</v>
      </c>
      <c r="EW19" s="63">
        <v>2</v>
      </c>
      <c r="EX19" s="63">
        <v>0</v>
      </c>
      <c r="EY19" s="63">
        <v>0</v>
      </c>
      <c r="EZ19" s="63">
        <v>0</v>
      </c>
      <c r="FA19" s="135">
        <f t="shared" si="6"/>
        <v>0</v>
      </c>
      <c r="FB19" s="132">
        <f t="shared" si="0"/>
        <v>29</v>
      </c>
      <c r="FC19" s="133">
        <f t="shared" si="1"/>
        <v>29</v>
      </c>
      <c r="FD19" s="133">
        <f t="shared" si="2"/>
        <v>40</v>
      </c>
      <c r="FE19" s="133">
        <f t="shared" si="3"/>
        <v>19</v>
      </c>
      <c r="FF19" s="133">
        <f t="shared" si="4"/>
        <v>0</v>
      </c>
      <c r="FG19" s="133">
        <f t="shared" si="5"/>
        <v>0</v>
      </c>
      <c r="FH19" s="134"/>
      <c r="FI19" s="50"/>
      <c r="FJ19" s="51"/>
    </row>
    <row r="20" spans="1:168" x14ac:dyDescent="0.25">
      <c r="A20" s="41" t="s">
        <v>13</v>
      </c>
      <c r="B20" s="42">
        <v>16</v>
      </c>
      <c r="C20" s="43" t="s">
        <v>36</v>
      </c>
      <c r="D20" s="44">
        <v>74294926</v>
      </c>
      <c r="E20" s="45">
        <v>43771</v>
      </c>
      <c r="F20" s="46" t="s">
        <v>15</v>
      </c>
      <c r="G20" s="62">
        <v>1</v>
      </c>
      <c r="H20" s="63">
        <v>0</v>
      </c>
      <c r="I20" s="63">
        <v>0</v>
      </c>
      <c r="J20" s="63">
        <v>0</v>
      </c>
      <c r="K20" s="64">
        <v>0</v>
      </c>
      <c r="L20" s="62">
        <v>1</v>
      </c>
      <c r="M20" s="63">
        <v>0</v>
      </c>
      <c r="N20" s="63">
        <v>0</v>
      </c>
      <c r="O20" s="63">
        <v>0</v>
      </c>
      <c r="P20" s="64">
        <v>0</v>
      </c>
      <c r="Q20" s="62">
        <v>1</v>
      </c>
      <c r="R20" s="63">
        <v>0</v>
      </c>
      <c r="S20" s="63">
        <v>0</v>
      </c>
      <c r="T20" s="63">
        <v>0</v>
      </c>
      <c r="U20" s="64">
        <v>0</v>
      </c>
      <c r="V20" s="62">
        <v>1</v>
      </c>
      <c r="W20" s="63">
        <v>0</v>
      </c>
      <c r="X20" s="63">
        <v>0</v>
      </c>
      <c r="Y20" s="63">
        <v>0</v>
      </c>
      <c r="Z20" s="64">
        <v>0</v>
      </c>
      <c r="AA20" s="62">
        <v>1</v>
      </c>
      <c r="AB20" s="63">
        <v>0</v>
      </c>
      <c r="AC20" s="63">
        <v>0</v>
      </c>
      <c r="AD20" s="63">
        <v>0</v>
      </c>
      <c r="AE20" s="64">
        <v>0</v>
      </c>
      <c r="AF20" s="62">
        <v>1</v>
      </c>
      <c r="AG20" s="63">
        <v>0</v>
      </c>
      <c r="AH20" s="63">
        <v>0</v>
      </c>
      <c r="AI20" s="63">
        <v>0</v>
      </c>
      <c r="AJ20" s="64">
        <v>0</v>
      </c>
      <c r="AK20" s="62">
        <v>1</v>
      </c>
      <c r="AL20" s="63">
        <v>0</v>
      </c>
      <c r="AM20" s="63">
        <v>0</v>
      </c>
      <c r="AN20" s="63">
        <v>0</v>
      </c>
      <c r="AO20" s="64">
        <v>0</v>
      </c>
      <c r="AP20" s="62">
        <v>1</v>
      </c>
      <c r="AQ20" s="63">
        <v>0</v>
      </c>
      <c r="AR20" s="63">
        <v>0</v>
      </c>
      <c r="AS20" s="63">
        <v>0</v>
      </c>
      <c r="AT20" s="64">
        <v>0</v>
      </c>
      <c r="AU20" s="62">
        <v>1</v>
      </c>
      <c r="AV20" s="63">
        <v>0</v>
      </c>
      <c r="AW20" s="63">
        <v>0</v>
      </c>
      <c r="AX20" s="63">
        <v>0</v>
      </c>
      <c r="AY20" s="64">
        <v>0</v>
      </c>
      <c r="AZ20" s="62">
        <v>1</v>
      </c>
      <c r="BA20" s="63">
        <v>0</v>
      </c>
      <c r="BB20" s="63">
        <v>0</v>
      </c>
      <c r="BC20" s="63">
        <v>0</v>
      </c>
      <c r="BD20" s="64">
        <v>0</v>
      </c>
      <c r="BE20" s="62">
        <v>1</v>
      </c>
      <c r="BF20" s="63">
        <v>0</v>
      </c>
      <c r="BG20" s="63">
        <v>0</v>
      </c>
      <c r="BH20" s="63">
        <v>0</v>
      </c>
      <c r="BI20" s="64">
        <v>0</v>
      </c>
      <c r="BJ20" s="62">
        <v>1</v>
      </c>
      <c r="BK20" s="63">
        <v>0</v>
      </c>
      <c r="BL20" s="63">
        <v>0</v>
      </c>
      <c r="BM20" s="63">
        <v>0</v>
      </c>
      <c r="BN20" s="64">
        <v>0</v>
      </c>
      <c r="BO20" s="62">
        <v>1</v>
      </c>
      <c r="BP20" s="63">
        <v>0</v>
      </c>
      <c r="BQ20" s="63">
        <v>0</v>
      </c>
      <c r="BR20" s="63">
        <v>0</v>
      </c>
      <c r="BS20" s="64">
        <v>0</v>
      </c>
      <c r="BT20" s="62">
        <v>1</v>
      </c>
      <c r="BU20" s="63">
        <v>0</v>
      </c>
      <c r="BV20" s="63">
        <v>0</v>
      </c>
      <c r="BW20" s="63">
        <v>0</v>
      </c>
      <c r="BX20" s="64">
        <v>0</v>
      </c>
      <c r="BY20" s="62">
        <v>1</v>
      </c>
      <c r="BZ20" s="63">
        <v>0</v>
      </c>
      <c r="CA20" s="63">
        <v>0</v>
      </c>
      <c r="CB20" s="63">
        <v>0</v>
      </c>
      <c r="CC20" s="64">
        <v>0</v>
      </c>
      <c r="CD20" s="62">
        <v>1</v>
      </c>
      <c r="CE20" s="63">
        <v>0</v>
      </c>
      <c r="CF20" s="63">
        <v>0</v>
      </c>
      <c r="CG20" s="63">
        <v>0</v>
      </c>
      <c r="CH20" s="64">
        <v>0</v>
      </c>
      <c r="CI20" s="62">
        <v>1</v>
      </c>
      <c r="CJ20" s="63">
        <v>0</v>
      </c>
      <c r="CK20" s="63">
        <v>0</v>
      </c>
      <c r="CL20" s="63">
        <v>0</v>
      </c>
      <c r="CM20" s="64">
        <v>0</v>
      </c>
      <c r="CN20" s="62">
        <v>1</v>
      </c>
      <c r="CO20" s="63">
        <v>0</v>
      </c>
      <c r="CP20" s="63">
        <v>0</v>
      </c>
      <c r="CQ20" s="63">
        <v>0</v>
      </c>
      <c r="CR20" s="64">
        <v>0</v>
      </c>
      <c r="CS20" s="62">
        <v>1</v>
      </c>
      <c r="CT20" s="63">
        <v>0</v>
      </c>
      <c r="CU20" s="63">
        <v>0</v>
      </c>
      <c r="CV20" s="63">
        <v>0</v>
      </c>
      <c r="CW20" s="64">
        <v>0</v>
      </c>
      <c r="CX20" s="62">
        <v>1</v>
      </c>
      <c r="CY20" s="63">
        <v>0</v>
      </c>
      <c r="CZ20" s="63">
        <v>0</v>
      </c>
      <c r="DA20" s="63">
        <v>0</v>
      </c>
      <c r="DB20" s="64">
        <v>0</v>
      </c>
      <c r="DC20" s="62">
        <v>1</v>
      </c>
      <c r="DD20" s="63">
        <v>2</v>
      </c>
      <c r="DE20" s="63">
        <v>1</v>
      </c>
      <c r="DF20" s="63">
        <v>0</v>
      </c>
      <c r="DG20" s="64">
        <v>0</v>
      </c>
      <c r="DH20" s="62">
        <v>1</v>
      </c>
      <c r="DI20" s="63">
        <v>2</v>
      </c>
      <c r="DJ20" s="63">
        <v>1</v>
      </c>
      <c r="DK20" s="63">
        <v>0</v>
      </c>
      <c r="DL20" s="64">
        <v>0</v>
      </c>
      <c r="DM20" s="62">
        <v>1</v>
      </c>
      <c r="DN20" s="63">
        <v>2</v>
      </c>
      <c r="DO20" s="63">
        <v>0</v>
      </c>
      <c r="DP20" s="63">
        <v>0</v>
      </c>
      <c r="DQ20" s="64">
        <v>0</v>
      </c>
      <c r="DR20" s="62">
        <v>1</v>
      </c>
      <c r="DS20" s="63">
        <v>1</v>
      </c>
      <c r="DT20" s="63">
        <v>0</v>
      </c>
      <c r="DU20" s="63">
        <v>0</v>
      </c>
      <c r="DV20" s="64">
        <v>0</v>
      </c>
      <c r="DW20" s="62">
        <v>1</v>
      </c>
      <c r="DX20" s="63">
        <v>0</v>
      </c>
      <c r="DY20" s="63">
        <v>0</v>
      </c>
      <c r="DZ20" s="63">
        <v>0</v>
      </c>
      <c r="EA20" s="64">
        <v>0</v>
      </c>
      <c r="EB20" s="62">
        <v>1</v>
      </c>
      <c r="EC20" s="63">
        <v>2</v>
      </c>
      <c r="ED20" s="63">
        <v>1</v>
      </c>
      <c r="EE20" s="63">
        <v>0</v>
      </c>
      <c r="EF20" s="64">
        <v>0</v>
      </c>
      <c r="EG20" s="62">
        <v>1</v>
      </c>
      <c r="EH20" s="63">
        <v>2</v>
      </c>
      <c r="EI20" s="63">
        <v>1</v>
      </c>
      <c r="EJ20" s="63">
        <v>0</v>
      </c>
      <c r="EK20" s="64">
        <v>0</v>
      </c>
      <c r="EL20" s="62">
        <v>1</v>
      </c>
      <c r="EM20" s="63">
        <v>2</v>
      </c>
      <c r="EN20" s="63">
        <v>1</v>
      </c>
      <c r="EO20" s="63">
        <v>0</v>
      </c>
      <c r="EP20" s="64">
        <v>0</v>
      </c>
      <c r="EQ20" s="62">
        <v>1</v>
      </c>
      <c r="ER20" s="63">
        <v>2</v>
      </c>
      <c r="ES20" s="63">
        <v>0</v>
      </c>
      <c r="ET20" s="63">
        <v>0</v>
      </c>
      <c r="EU20" s="64">
        <v>0</v>
      </c>
      <c r="EV20" s="62">
        <v>1</v>
      </c>
      <c r="EW20" s="63">
        <v>2</v>
      </c>
      <c r="EX20" s="63">
        <v>1</v>
      </c>
      <c r="EY20" s="63">
        <v>0</v>
      </c>
      <c r="EZ20" s="63">
        <v>0</v>
      </c>
      <c r="FA20" s="135">
        <f t="shared" si="6"/>
        <v>0</v>
      </c>
      <c r="FB20" s="132">
        <f t="shared" si="0"/>
        <v>30</v>
      </c>
      <c r="FC20" s="133">
        <f t="shared" si="1"/>
        <v>30</v>
      </c>
      <c r="FD20" s="133">
        <f t="shared" si="2"/>
        <v>17</v>
      </c>
      <c r="FE20" s="133">
        <f t="shared" si="3"/>
        <v>6</v>
      </c>
      <c r="FF20" s="133">
        <f t="shared" si="4"/>
        <v>0</v>
      </c>
      <c r="FG20" s="133">
        <f t="shared" si="5"/>
        <v>0</v>
      </c>
      <c r="FH20" s="134"/>
      <c r="FI20" s="50"/>
      <c r="FJ20" s="51"/>
    </row>
    <row r="21" spans="1:168" x14ac:dyDescent="0.25">
      <c r="A21" s="41" t="s">
        <v>13</v>
      </c>
      <c r="B21" s="78">
        <v>17</v>
      </c>
      <c r="C21" s="43" t="s">
        <v>37</v>
      </c>
      <c r="D21" s="44" t="s">
        <v>38</v>
      </c>
      <c r="E21" s="45">
        <v>43713</v>
      </c>
      <c r="F21" s="46" t="s">
        <v>15</v>
      </c>
      <c r="G21" s="62">
        <v>1</v>
      </c>
      <c r="H21" s="63">
        <v>2</v>
      </c>
      <c r="I21" s="63">
        <v>2</v>
      </c>
      <c r="J21" s="63">
        <v>0</v>
      </c>
      <c r="K21" s="64">
        <v>8</v>
      </c>
      <c r="L21" s="62">
        <v>1</v>
      </c>
      <c r="M21" s="63">
        <v>2</v>
      </c>
      <c r="N21" s="63">
        <v>2</v>
      </c>
      <c r="O21" s="63">
        <v>0</v>
      </c>
      <c r="P21" s="64">
        <v>8</v>
      </c>
      <c r="Q21" s="62">
        <v>1</v>
      </c>
      <c r="R21" s="63">
        <v>2</v>
      </c>
      <c r="S21" s="63">
        <v>2</v>
      </c>
      <c r="T21" s="63">
        <v>0</v>
      </c>
      <c r="U21" s="64">
        <v>8</v>
      </c>
      <c r="V21" s="62">
        <v>1</v>
      </c>
      <c r="W21" s="63">
        <v>0</v>
      </c>
      <c r="X21" s="63">
        <v>0</v>
      </c>
      <c r="Y21" s="63">
        <v>0</v>
      </c>
      <c r="Z21" s="64">
        <v>0</v>
      </c>
      <c r="AA21" s="62">
        <v>1</v>
      </c>
      <c r="AB21" s="63">
        <v>0</v>
      </c>
      <c r="AC21" s="63">
        <v>0</v>
      </c>
      <c r="AD21" s="63">
        <v>0</v>
      </c>
      <c r="AE21" s="64">
        <v>0</v>
      </c>
      <c r="AF21" s="62">
        <v>1</v>
      </c>
      <c r="AG21" s="63">
        <v>2</v>
      </c>
      <c r="AH21" s="63">
        <v>2</v>
      </c>
      <c r="AI21" s="63">
        <v>0</v>
      </c>
      <c r="AJ21" s="64">
        <v>8</v>
      </c>
      <c r="AK21" s="62">
        <v>1</v>
      </c>
      <c r="AL21" s="63">
        <v>2</v>
      </c>
      <c r="AM21" s="63">
        <v>2</v>
      </c>
      <c r="AN21" s="63">
        <v>0</v>
      </c>
      <c r="AO21" s="64">
        <v>8</v>
      </c>
      <c r="AP21" s="62">
        <v>1</v>
      </c>
      <c r="AQ21" s="63">
        <v>2</v>
      </c>
      <c r="AR21" s="63">
        <v>2</v>
      </c>
      <c r="AS21" s="63">
        <v>0</v>
      </c>
      <c r="AT21" s="64">
        <v>8</v>
      </c>
      <c r="AU21" s="62">
        <v>1</v>
      </c>
      <c r="AV21" s="63">
        <v>2</v>
      </c>
      <c r="AW21" s="63">
        <v>2</v>
      </c>
      <c r="AX21" s="63">
        <v>0</v>
      </c>
      <c r="AY21" s="64">
        <v>8</v>
      </c>
      <c r="AZ21" s="62">
        <v>1</v>
      </c>
      <c r="BA21" s="63">
        <v>2</v>
      </c>
      <c r="BB21" s="63">
        <v>2</v>
      </c>
      <c r="BC21" s="63">
        <v>0</v>
      </c>
      <c r="BD21" s="64">
        <v>8</v>
      </c>
      <c r="BE21" s="62">
        <v>1</v>
      </c>
      <c r="BF21" s="63">
        <v>0</v>
      </c>
      <c r="BG21" s="63">
        <v>0</v>
      </c>
      <c r="BH21" s="63">
        <v>0</v>
      </c>
      <c r="BI21" s="64">
        <v>0</v>
      </c>
      <c r="BJ21" s="62">
        <v>1</v>
      </c>
      <c r="BK21" s="63">
        <v>2</v>
      </c>
      <c r="BL21" s="63">
        <v>2</v>
      </c>
      <c r="BM21" s="63">
        <v>0</v>
      </c>
      <c r="BN21" s="64">
        <v>8</v>
      </c>
      <c r="BO21" s="62">
        <v>1</v>
      </c>
      <c r="BP21" s="63">
        <v>2</v>
      </c>
      <c r="BQ21" s="63">
        <v>2</v>
      </c>
      <c r="BR21" s="63">
        <v>0</v>
      </c>
      <c r="BS21" s="64">
        <v>8</v>
      </c>
      <c r="BT21" s="62">
        <v>1</v>
      </c>
      <c r="BU21" s="63">
        <v>2</v>
      </c>
      <c r="BV21" s="63">
        <v>2</v>
      </c>
      <c r="BW21" s="63">
        <v>0</v>
      </c>
      <c r="BX21" s="64">
        <v>8</v>
      </c>
      <c r="BY21" s="62">
        <v>1</v>
      </c>
      <c r="BZ21" s="63">
        <v>2</v>
      </c>
      <c r="CA21" s="63">
        <v>2</v>
      </c>
      <c r="CB21" s="63">
        <v>0</v>
      </c>
      <c r="CC21" s="64">
        <v>8</v>
      </c>
      <c r="CD21" s="62">
        <v>1</v>
      </c>
      <c r="CE21" s="63">
        <v>2</v>
      </c>
      <c r="CF21" s="63">
        <v>2</v>
      </c>
      <c r="CG21" s="63">
        <v>0</v>
      </c>
      <c r="CH21" s="64">
        <v>8</v>
      </c>
      <c r="CI21" s="62">
        <v>1</v>
      </c>
      <c r="CJ21" s="63">
        <v>2</v>
      </c>
      <c r="CK21" s="63">
        <v>2</v>
      </c>
      <c r="CL21" s="63">
        <v>0</v>
      </c>
      <c r="CM21" s="64">
        <v>8</v>
      </c>
      <c r="CN21" s="62">
        <v>1</v>
      </c>
      <c r="CO21" s="63">
        <v>0</v>
      </c>
      <c r="CP21" s="63">
        <v>0</v>
      </c>
      <c r="CQ21" s="63">
        <v>0</v>
      </c>
      <c r="CR21" s="64">
        <v>0</v>
      </c>
      <c r="CS21" s="62">
        <v>1</v>
      </c>
      <c r="CT21" s="63">
        <v>2</v>
      </c>
      <c r="CU21" s="63">
        <v>2</v>
      </c>
      <c r="CV21" s="63">
        <v>0</v>
      </c>
      <c r="CW21" s="64">
        <v>8</v>
      </c>
      <c r="CX21" s="62">
        <v>1</v>
      </c>
      <c r="CY21" s="63">
        <v>2</v>
      </c>
      <c r="CZ21" s="63">
        <v>2</v>
      </c>
      <c r="DA21" s="63">
        <v>0</v>
      </c>
      <c r="DB21" s="64">
        <v>8</v>
      </c>
      <c r="DC21" s="62">
        <v>1</v>
      </c>
      <c r="DD21" s="63">
        <v>2</v>
      </c>
      <c r="DE21" s="63">
        <v>2</v>
      </c>
      <c r="DF21" s="63">
        <v>0</v>
      </c>
      <c r="DG21" s="64">
        <v>8</v>
      </c>
      <c r="DH21" s="62">
        <v>1</v>
      </c>
      <c r="DI21" s="63">
        <v>2</v>
      </c>
      <c r="DJ21" s="63">
        <v>2</v>
      </c>
      <c r="DK21" s="63">
        <v>0</v>
      </c>
      <c r="DL21" s="64">
        <v>8</v>
      </c>
      <c r="DM21" s="62">
        <v>1</v>
      </c>
      <c r="DN21" s="63">
        <v>2</v>
      </c>
      <c r="DO21" s="63">
        <v>2</v>
      </c>
      <c r="DP21" s="63">
        <v>0</v>
      </c>
      <c r="DQ21" s="64">
        <v>8</v>
      </c>
      <c r="DR21" s="62">
        <v>1</v>
      </c>
      <c r="DS21" s="63">
        <v>2</v>
      </c>
      <c r="DT21" s="63">
        <v>2</v>
      </c>
      <c r="DU21" s="63">
        <v>0</v>
      </c>
      <c r="DV21" s="64">
        <v>8</v>
      </c>
      <c r="DW21" s="62">
        <v>1</v>
      </c>
      <c r="DX21" s="63">
        <v>0</v>
      </c>
      <c r="DY21" s="63">
        <v>0</v>
      </c>
      <c r="DZ21" s="63">
        <v>0</v>
      </c>
      <c r="EA21" s="64">
        <v>0</v>
      </c>
      <c r="EB21" s="62">
        <v>1</v>
      </c>
      <c r="EC21" s="63">
        <v>2</v>
      </c>
      <c r="ED21" s="63">
        <v>2</v>
      </c>
      <c r="EE21" s="63">
        <v>0</v>
      </c>
      <c r="EF21" s="64">
        <v>8</v>
      </c>
      <c r="EG21" s="62">
        <v>1</v>
      </c>
      <c r="EH21" s="63">
        <v>2</v>
      </c>
      <c r="EI21" s="63">
        <v>2</v>
      </c>
      <c r="EJ21" s="63">
        <v>0</v>
      </c>
      <c r="EK21" s="64">
        <v>8</v>
      </c>
      <c r="EL21" s="62">
        <v>1</v>
      </c>
      <c r="EM21" s="63">
        <v>2</v>
      </c>
      <c r="EN21" s="63">
        <v>2</v>
      </c>
      <c r="EO21" s="63">
        <v>0</v>
      </c>
      <c r="EP21" s="64">
        <v>8</v>
      </c>
      <c r="EQ21" s="62">
        <v>1</v>
      </c>
      <c r="ER21" s="63">
        <v>2</v>
      </c>
      <c r="ES21" s="63">
        <v>2</v>
      </c>
      <c r="ET21" s="63">
        <v>0</v>
      </c>
      <c r="EU21" s="64">
        <v>8</v>
      </c>
      <c r="EV21" s="62">
        <v>1</v>
      </c>
      <c r="EW21" s="63">
        <v>2</v>
      </c>
      <c r="EX21" s="63">
        <v>2</v>
      </c>
      <c r="EY21" s="63">
        <v>0</v>
      </c>
      <c r="EZ21" s="63">
        <v>8</v>
      </c>
      <c r="FA21" s="135">
        <f t="shared" si="6"/>
        <v>0</v>
      </c>
      <c r="FB21" s="132">
        <f t="shared" si="0"/>
        <v>30</v>
      </c>
      <c r="FC21" s="133">
        <f t="shared" si="1"/>
        <v>30</v>
      </c>
      <c r="FD21" s="133">
        <f t="shared" si="2"/>
        <v>50</v>
      </c>
      <c r="FE21" s="133">
        <f t="shared" si="3"/>
        <v>50</v>
      </c>
      <c r="FF21" s="133">
        <f t="shared" si="4"/>
        <v>0</v>
      </c>
      <c r="FG21" s="133">
        <f t="shared" si="5"/>
        <v>200</v>
      </c>
      <c r="FH21" s="134"/>
      <c r="FI21" s="50"/>
      <c r="FJ21" s="51"/>
    </row>
    <row r="22" spans="1:168" x14ac:dyDescent="0.25">
      <c r="A22" s="88" t="s">
        <v>13</v>
      </c>
      <c r="B22" s="42">
        <v>18</v>
      </c>
      <c r="C22" s="85" t="s">
        <v>39</v>
      </c>
      <c r="D22" s="81" t="s">
        <v>40</v>
      </c>
      <c r="E22" s="83">
        <v>43617</v>
      </c>
      <c r="F22" s="84" t="s">
        <v>15</v>
      </c>
      <c r="G22" s="62">
        <v>1</v>
      </c>
      <c r="H22" s="63">
        <v>1</v>
      </c>
      <c r="I22" s="63">
        <v>0</v>
      </c>
      <c r="J22" s="63">
        <v>0</v>
      </c>
      <c r="K22" s="64">
        <v>0</v>
      </c>
      <c r="L22" s="62">
        <v>1</v>
      </c>
      <c r="M22" s="63">
        <v>1</v>
      </c>
      <c r="N22" s="63">
        <v>0</v>
      </c>
      <c r="O22" s="63">
        <v>0</v>
      </c>
      <c r="P22" s="64">
        <v>0</v>
      </c>
      <c r="Q22" s="62">
        <v>1</v>
      </c>
      <c r="R22" s="63">
        <v>1</v>
      </c>
      <c r="S22" s="63">
        <v>0</v>
      </c>
      <c r="T22" s="63">
        <v>0</v>
      </c>
      <c r="U22" s="64">
        <v>0</v>
      </c>
      <c r="V22" s="62">
        <v>1</v>
      </c>
      <c r="W22" s="63">
        <v>0</v>
      </c>
      <c r="X22" s="63">
        <v>0</v>
      </c>
      <c r="Y22" s="63">
        <v>0</v>
      </c>
      <c r="Z22" s="64">
        <v>0</v>
      </c>
      <c r="AA22" s="62">
        <v>1</v>
      </c>
      <c r="AB22" s="63">
        <v>0</v>
      </c>
      <c r="AC22" s="63">
        <v>0</v>
      </c>
      <c r="AD22" s="63">
        <v>0</v>
      </c>
      <c r="AE22" s="64">
        <v>0</v>
      </c>
      <c r="AF22" s="62">
        <v>1</v>
      </c>
      <c r="AG22" s="63">
        <v>0</v>
      </c>
      <c r="AH22" s="63">
        <v>0</v>
      </c>
      <c r="AI22" s="63">
        <v>0</v>
      </c>
      <c r="AJ22" s="64">
        <v>0</v>
      </c>
      <c r="AK22" s="62">
        <v>1</v>
      </c>
      <c r="AL22" s="63">
        <v>1</v>
      </c>
      <c r="AM22" s="63">
        <v>0</v>
      </c>
      <c r="AN22" s="63">
        <v>0</v>
      </c>
      <c r="AO22" s="64">
        <v>0</v>
      </c>
      <c r="AP22" s="62">
        <v>1</v>
      </c>
      <c r="AQ22" s="63">
        <v>1.5</v>
      </c>
      <c r="AR22" s="63">
        <v>0</v>
      </c>
      <c r="AS22" s="63">
        <v>0</v>
      </c>
      <c r="AT22" s="64">
        <v>0</v>
      </c>
      <c r="AU22" s="62">
        <v>1</v>
      </c>
      <c r="AV22" s="63">
        <v>1</v>
      </c>
      <c r="AW22" s="63">
        <v>0</v>
      </c>
      <c r="AX22" s="63">
        <v>0</v>
      </c>
      <c r="AY22" s="64">
        <v>0</v>
      </c>
      <c r="AZ22" s="62">
        <v>1</v>
      </c>
      <c r="BA22" s="63">
        <v>1</v>
      </c>
      <c r="BB22" s="63">
        <v>0</v>
      </c>
      <c r="BC22" s="63">
        <v>0</v>
      </c>
      <c r="BD22" s="64">
        <v>0</v>
      </c>
      <c r="BE22" s="62">
        <v>1</v>
      </c>
      <c r="BF22" s="63">
        <v>0</v>
      </c>
      <c r="BG22" s="63">
        <v>0</v>
      </c>
      <c r="BH22" s="63">
        <v>0</v>
      </c>
      <c r="BI22" s="64">
        <v>0</v>
      </c>
      <c r="BJ22" s="62">
        <v>1</v>
      </c>
      <c r="BK22" s="63">
        <v>1</v>
      </c>
      <c r="BL22" s="63">
        <v>0</v>
      </c>
      <c r="BM22" s="63">
        <v>0</v>
      </c>
      <c r="BN22" s="64">
        <v>0</v>
      </c>
      <c r="BO22" s="62">
        <v>1</v>
      </c>
      <c r="BP22" s="63">
        <v>1.5</v>
      </c>
      <c r="BQ22" s="63">
        <v>0</v>
      </c>
      <c r="BR22" s="63">
        <v>0</v>
      </c>
      <c r="BS22" s="64">
        <v>0</v>
      </c>
      <c r="BT22" s="62">
        <v>1</v>
      </c>
      <c r="BU22" s="63">
        <v>1</v>
      </c>
      <c r="BV22" s="63">
        <v>0</v>
      </c>
      <c r="BW22" s="63">
        <v>0</v>
      </c>
      <c r="BX22" s="64">
        <v>0</v>
      </c>
      <c r="BY22" s="62">
        <v>1</v>
      </c>
      <c r="BZ22" s="63">
        <v>1</v>
      </c>
      <c r="CA22" s="63">
        <v>0</v>
      </c>
      <c r="CB22" s="63">
        <v>0</v>
      </c>
      <c r="CC22" s="64">
        <v>0</v>
      </c>
      <c r="CD22" s="62">
        <v>1</v>
      </c>
      <c r="CE22" s="63">
        <v>1</v>
      </c>
      <c r="CF22" s="63">
        <v>0</v>
      </c>
      <c r="CG22" s="63">
        <v>0</v>
      </c>
      <c r="CH22" s="64">
        <v>0</v>
      </c>
      <c r="CI22" s="62">
        <v>1</v>
      </c>
      <c r="CJ22" s="63">
        <v>0</v>
      </c>
      <c r="CK22" s="63">
        <v>0</v>
      </c>
      <c r="CL22" s="63">
        <v>0</v>
      </c>
      <c r="CM22" s="64">
        <v>0</v>
      </c>
      <c r="CN22" s="62">
        <v>1</v>
      </c>
      <c r="CO22" s="63">
        <v>0</v>
      </c>
      <c r="CP22" s="63">
        <v>0</v>
      </c>
      <c r="CQ22" s="63">
        <v>0</v>
      </c>
      <c r="CR22" s="64">
        <v>0</v>
      </c>
      <c r="CS22" s="62">
        <v>1</v>
      </c>
      <c r="CT22" s="63">
        <v>1</v>
      </c>
      <c r="CU22" s="63">
        <v>0</v>
      </c>
      <c r="CV22" s="63">
        <v>0</v>
      </c>
      <c r="CW22" s="64">
        <v>0</v>
      </c>
      <c r="CX22" s="62">
        <v>1</v>
      </c>
      <c r="CY22" s="63">
        <v>1</v>
      </c>
      <c r="CZ22" s="63">
        <v>0</v>
      </c>
      <c r="DA22" s="63">
        <v>0</v>
      </c>
      <c r="DB22" s="64">
        <v>0</v>
      </c>
      <c r="DC22" s="62">
        <v>1</v>
      </c>
      <c r="DD22" s="63">
        <v>1</v>
      </c>
      <c r="DE22" s="63">
        <v>0</v>
      </c>
      <c r="DF22" s="63">
        <v>0</v>
      </c>
      <c r="DG22" s="64">
        <v>0</v>
      </c>
      <c r="DH22" s="62">
        <v>1</v>
      </c>
      <c r="DI22" s="63">
        <v>1</v>
      </c>
      <c r="DJ22" s="63">
        <v>0</v>
      </c>
      <c r="DK22" s="63">
        <v>0</v>
      </c>
      <c r="DL22" s="64">
        <v>0</v>
      </c>
      <c r="DM22" s="62">
        <v>1</v>
      </c>
      <c r="DN22" s="63">
        <v>1</v>
      </c>
      <c r="DO22" s="63">
        <v>0</v>
      </c>
      <c r="DP22" s="63">
        <v>0</v>
      </c>
      <c r="DQ22" s="64">
        <v>0</v>
      </c>
      <c r="DR22" s="62">
        <v>1</v>
      </c>
      <c r="DS22" s="63">
        <v>0</v>
      </c>
      <c r="DT22" s="63">
        <v>0</v>
      </c>
      <c r="DU22" s="63">
        <v>0</v>
      </c>
      <c r="DV22" s="64">
        <v>0</v>
      </c>
      <c r="DW22" s="62">
        <v>1</v>
      </c>
      <c r="DX22" s="63">
        <v>0</v>
      </c>
      <c r="DY22" s="63">
        <v>0</v>
      </c>
      <c r="DZ22" s="63">
        <v>0</v>
      </c>
      <c r="EA22" s="64">
        <v>0</v>
      </c>
      <c r="EB22" s="62">
        <v>1</v>
      </c>
      <c r="EC22" s="63">
        <v>2</v>
      </c>
      <c r="ED22" s="63">
        <v>0</v>
      </c>
      <c r="EE22" s="63">
        <v>0</v>
      </c>
      <c r="EF22" s="64">
        <v>0</v>
      </c>
      <c r="EG22" s="62">
        <v>1</v>
      </c>
      <c r="EH22" s="63">
        <v>1</v>
      </c>
      <c r="EI22" s="63">
        <v>0</v>
      </c>
      <c r="EJ22" s="63">
        <v>0</v>
      </c>
      <c r="EK22" s="64">
        <v>0</v>
      </c>
      <c r="EL22" s="62">
        <v>1</v>
      </c>
      <c r="EM22" s="63">
        <v>2</v>
      </c>
      <c r="EN22" s="63">
        <v>0</v>
      </c>
      <c r="EO22" s="63">
        <v>0</v>
      </c>
      <c r="EP22" s="64">
        <v>0</v>
      </c>
      <c r="EQ22" s="62">
        <v>1</v>
      </c>
      <c r="ER22" s="63">
        <v>1</v>
      </c>
      <c r="ES22" s="63">
        <v>0</v>
      </c>
      <c r="ET22" s="63">
        <v>0</v>
      </c>
      <c r="EU22" s="64">
        <v>0</v>
      </c>
      <c r="EV22" s="62">
        <v>1</v>
      </c>
      <c r="EW22" s="63">
        <v>1</v>
      </c>
      <c r="EX22" s="63">
        <v>0</v>
      </c>
      <c r="EY22" s="63">
        <v>0</v>
      </c>
      <c r="EZ22" s="63">
        <v>0</v>
      </c>
      <c r="FA22" s="135">
        <f t="shared" si="6"/>
        <v>0</v>
      </c>
      <c r="FB22" s="132">
        <f t="shared" si="0"/>
        <v>30</v>
      </c>
      <c r="FC22" s="133">
        <f t="shared" si="1"/>
        <v>30</v>
      </c>
      <c r="FD22" s="133">
        <f t="shared" si="2"/>
        <v>25</v>
      </c>
      <c r="FE22" s="133">
        <f t="shared" si="3"/>
        <v>0</v>
      </c>
      <c r="FF22" s="133">
        <f t="shared" si="4"/>
        <v>0</v>
      </c>
      <c r="FG22" s="133">
        <f t="shared" si="5"/>
        <v>0</v>
      </c>
      <c r="FH22" s="134"/>
      <c r="FI22" s="50"/>
      <c r="FJ22" s="51"/>
    </row>
    <row r="23" spans="1:168" x14ac:dyDescent="0.25">
      <c r="A23" s="41" t="s">
        <v>13</v>
      </c>
      <c r="B23" s="78">
        <v>19</v>
      </c>
      <c r="C23" s="43" t="s">
        <v>43</v>
      </c>
      <c r="D23" s="44" t="s">
        <v>44</v>
      </c>
      <c r="E23" s="45">
        <v>43710</v>
      </c>
      <c r="F23" s="46" t="s">
        <v>15</v>
      </c>
      <c r="G23" s="62">
        <v>1</v>
      </c>
      <c r="H23" s="63">
        <v>2</v>
      </c>
      <c r="I23" s="63">
        <v>1</v>
      </c>
      <c r="J23" s="63">
        <v>0</v>
      </c>
      <c r="K23" s="64">
        <v>0</v>
      </c>
      <c r="L23" s="62">
        <v>1</v>
      </c>
      <c r="M23" s="63">
        <v>2</v>
      </c>
      <c r="N23" s="63">
        <v>1</v>
      </c>
      <c r="O23" s="63">
        <v>0</v>
      </c>
      <c r="P23" s="64">
        <v>0</v>
      </c>
      <c r="Q23" s="62">
        <v>1</v>
      </c>
      <c r="R23" s="63">
        <v>0</v>
      </c>
      <c r="S23" s="63">
        <v>0</v>
      </c>
      <c r="T23" s="63">
        <v>0</v>
      </c>
      <c r="U23" s="64">
        <v>0</v>
      </c>
      <c r="V23" s="62">
        <v>1</v>
      </c>
      <c r="W23" s="63">
        <v>0</v>
      </c>
      <c r="X23" s="63">
        <v>0</v>
      </c>
      <c r="Y23" s="63">
        <v>0</v>
      </c>
      <c r="Z23" s="64">
        <v>0</v>
      </c>
      <c r="AA23" s="62">
        <v>1</v>
      </c>
      <c r="AB23" s="63">
        <v>0</v>
      </c>
      <c r="AC23" s="63">
        <v>0</v>
      </c>
      <c r="AD23" s="63">
        <v>0</v>
      </c>
      <c r="AE23" s="64">
        <v>0</v>
      </c>
      <c r="AF23" s="62">
        <v>1</v>
      </c>
      <c r="AG23" s="63">
        <v>0</v>
      </c>
      <c r="AH23" s="63">
        <v>0</v>
      </c>
      <c r="AI23" s="63">
        <v>0</v>
      </c>
      <c r="AJ23" s="64">
        <v>0</v>
      </c>
      <c r="AK23" s="62">
        <v>1</v>
      </c>
      <c r="AL23" s="63">
        <v>0</v>
      </c>
      <c r="AM23" s="63">
        <v>0</v>
      </c>
      <c r="AN23" s="63">
        <v>0</v>
      </c>
      <c r="AO23" s="64">
        <v>0</v>
      </c>
      <c r="AP23" s="62">
        <v>1</v>
      </c>
      <c r="AQ23" s="63">
        <v>0</v>
      </c>
      <c r="AR23" s="63">
        <v>0</v>
      </c>
      <c r="AS23" s="63">
        <v>0</v>
      </c>
      <c r="AT23" s="64">
        <v>0</v>
      </c>
      <c r="AU23" s="62">
        <v>1</v>
      </c>
      <c r="AV23" s="63">
        <v>0</v>
      </c>
      <c r="AW23" s="63">
        <v>0</v>
      </c>
      <c r="AX23" s="63">
        <v>0</v>
      </c>
      <c r="AY23" s="64">
        <v>0</v>
      </c>
      <c r="AZ23" s="62">
        <v>1</v>
      </c>
      <c r="BA23" s="63">
        <v>0</v>
      </c>
      <c r="BB23" s="63">
        <v>0</v>
      </c>
      <c r="BC23" s="63">
        <v>0</v>
      </c>
      <c r="BD23" s="64">
        <v>0</v>
      </c>
      <c r="BE23" s="62">
        <v>1</v>
      </c>
      <c r="BF23" s="63">
        <v>0</v>
      </c>
      <c r="BG23" s="63">
        <v>0</v>
      </c>
      <c r="BH23" s="63">
        <v>0</v>
      </c>
      <c r="BI23" s="64">
        <v>0</v>
      </c>
      <c r="BJ23" s="62">
        <v>1</v>
      </c>
      <c r="BK23" s="63">
        <v>0</v>
      </c>
      <c r="BL23" s="63">
        <v>0</v>
      </c>
      <c r="BM23" s="63">
        <v>0</v>
      </c>
      <c r="BN23" s="64">
        <v>0</v>
      </c>
      <c r="BO23" s="62">
        <v>1</v>
      </c>
      <c r="BP23" s="63">
        <v>2</v>
      </c>
      <c r="BQ23" s="63">
        <v>2</v>
      </c>
      <c r="BR23" s="63">
        <v>0</v>
      </c>
      <c r="BS23" s="64">
        <v>0</v>
      </c>
      <c r="BT23" s="62">
        <v>1</v>
      </c>
      <c r="BU23" s="63">
        <v>2</v>
      </c>
      <c r="BV23" s="63">
        <v>1</v>
      </c>
      <c r="BW23" s="63">
        <v>0</v>
      </c>
      <c r="BX23" s="64">
        <v>0</v>
      </c>
      <c r="BY23" s="62">
        <v>1</v>
      </c>
      <c r="BZ23" s="63">
        <v>2</v>
      </c>
      <c r="CA23" s="63">
        <v>1</v>
      </c>
      <c r="CB23" s="63">
        <v>0</v>
      </c>
      <c r="CC23" s="64">
        <v>0</v>
      </c>
      <c r="CD23" s="62">
        <v>1</v>
      </c>
      <c r="CE23" s="63">
        <v>2</v>
      </c>
      <c r="CF23" s="63">
        <v>1</v>
      </c>
      <c r="CG23" s="63">
        <v>0</v>
      </c>
      <c r="CH23" s="64">
        <v>0</v>
      </c>
      <c r="CI23" s="62">
        <v>1</v>
      </c>
      <c r="CJ23" s="63">
        <v>1</v>
      </c>
      <c r="CK23" s="63">
        <v>0</v>
      </c>
      <c r="CL23" s="63">
        <v>0</v>
      </c>
      <c r="CM23" s="64">
        <v>0</v>
      </c>
      <c r="CN23" s="62">
        <v>1</v>
      </c>
      <c r="CO23" s="63">
        <v>0</v>
      </c>
      <c r="CP23" s="63">
        <v>0</v>
      </c>
      <c r="CQ23" s="63">
        <v>0</v>
      </c>
      <c r="CR23" s="64">
        <v>0</v>
      </c>
      <c r="CS23" s="62">
        <v>1</v>
      </c>
      <c r="CT23" s="63">
        <v>2</v>
      </c>
      <c r="CU23" s="63">
        <v>1</v>
      </c>
      <c r="CV23" s="63">
        <v>0</v>
      </c>
      <c r="CW23" s="64">
        <v>0</v>
      </c>
      <c r="CX23" s="62">
        <v>1</v>
      </c>
      <c r="CY23" s="63">
        <v>2</v>
      </c>
      <c r="CZ23" s="63">
        <v>0</v>
      </c>
      <c r="DA23" s="63">
        <v>0</v>
      </c>
      <c r="DB23" s="64">
        <v>0</v>
      </c>
      <c r="DC23" s="62">
        <v>1</v>
      </c>
      <c r="DD23" s="63">
        <v>2</v>
      </c>
      <c r="DE23" s="63">
        <v>1</v>
      </c>
      <c r="DF23" s="63">
        <v>0</v>
      </c>
      <c r="DG23" s="64">
        <v>0</v>
      </c>
      <c r="DH23" s="62">
        <v>1</v>
      </c>
      <c r="DI23" s="63">
        <v>2</v>
      </c>
      <c r="DJ23" s="63">
        <v>0</v>
      </c>
      <c r="DK23" s="63">
        <v>0</v>
      </c>
      <c r="DL23" s="64">
        <v>0</v>
      </c>
      <c r="DM23" s="62">
        <v>0</v>
      </c>
      <c r="DN23" s="63">
        <v>0</v>
      </c>
      <c r="DO23" s="63">
        <v>0</v>
      </c>
      <c r="DP23" s="63">
        <v>0</v>
      </c>
      <c r="DQ23" s="64">
        <v>0</v>
      </c>
      <c r="DR23" s="62">
        <v>1</v>
      </c>
      <c r="DS23" s="63">
        <v>1</v>
      </c>
      <c r="DT23" s="63">
        <v>0</v>
      </c>
      <c r="DU23" s="63">
        <v>0</v>
      </c>
      <c r="DV23" s="64">
        <v>0</v>
      </c>
      <c r="DW23" s="62">
        <v>1</v>
      </c>
      <c r="DX23" s="63">
        <v>0</v>
      </c>
      <c r="DY23" s="63">
        <v>0</v>
      </c>
      <c r="DZ23" s="63">
        <v>0</v>
      </c>
      <c r="EA23" s="64">
        <v>0</v>
      </c>
      <c r="EB23" s="62">
        <v>1</v>
      </c>
      <c r="EC23" s="63">
        <v>2</v>
      </c>
      <c r="ED23" s="63">
        <v>1</v>
      </c>
      <c r="EE23" s="63">
        <v>0</v>
      </c>
      <c r="EF23" s="64">
        <v>0</v>
      </c>
      <c r="EG23" s="62">
        <v>1</v>
      </c>
      <c r="EH23" s="63">
        <v>2</v>
      </c>
      <c r="EI23" s="63">
        <v>1</v>
      </c>
      <c r="EJ23" s="63">
        <v>0</v>
      </c>
      <c r="EK23" s="64">
        <v>0</v>
      </c>
      <c r="EL23" s="62">
        <v>1</v>
      </c>
      <c r="EM23" s="63">
        <v>2</v>
      </c>
      <c r="EN23" s="63">
        <v>1</v>
      </c>
      <c r="EO23" s="63">
        <v>0</v>
      </c>
      <c r="EP23" s="64">
        <v>0</v>
      </c>
      <c r="EQ23" s="62">
        <v>1</v>
      </c>
      <c r="ER23" s="63">
        <v>2</v>
      </c>
      <c r="ES23" s="63">
        <v>0</v>
      </c>
      <c r="ET23" s="63">
        <v>0</v>
      </c>
      <c r="EU23" s="64">
        <v>0</v>
      </c>
      <c r="EV23" s="62">
        <v>1</v>
      </c>
      <c r="EW23" s="63">
        <v>2</v>
      </c>
      <c r="EX23" s="63">
        <v>0</v>
      </c>
      <c r="EY23" s="63">
        <v>0</v>
      </c>
      <c r="EZ23" s="63">
        <v>0</v>
      </c>
      <c r="FA23" s="135">
        <f t="shared" si="6"/>
        <v>0</v>
      </c>
      <c r="FB23" s="132">
        <f t="shared" si="0"/>
        <v>29</v>
      </c>
      <c r="FC23" s="133">
        <f t="shared" si="1"/>
        <v>29</v>
      </c>
      <c r="FD23" s="133">
        <f t="shared" si="2"/>
        <v>32</v>
      </c>
      <c r="FE23" s="133">
        <f t="shared" si="3"/>
        <v>12</v>
      </c>
      <c r="FF23" s="133">
        <f t="shared" si="4"/>
        <v>0</v>
      </c>
      <c r="FG23" s="133">
        <f t="shared" si="5"/>
        <v>0</v>
      </c>
      <c r="FH23" s="134"/>
      <c r="FI23" s="50"/>
      <c r="FJ23" s="51"/>
    </row>
    <row r="24" spans="1:168" x14ac:dyDescent="0.25">
      <c r="A24" s="41" t="s">
        <v>13</v>
      </c>
      <c r="B24" s="42">
        <v>20</v>
      </c>
      <c r="C24" s="43" t="s">
        <v>46</v>
      </c>
      <c r="D24" s="44">
        <v>43377960</v>
      </c>
      <c r="E24" s="45">
        <v>43759</v>
      </c>
      <c r="F24" s="46" t="s">
        <v>15</v>
      </c>
      <c r="G24" s="62">
        <v>1</v>
      </c>
      <c r="H24" s="63">
        <v>2</v>
      </c>
      <c r="I24" s="63">
        <v>2</v>
      </c>
      <c r="J24" s="63">
        <v>0</v>
      </c>
      <c r="K24" s="64">
        <v>0</v>
      </c>
      <c r="L24" s="62">
        <v>1</v>
      </c>
      <c r="M24" s="63">
        <v>2</v>
      </c>
      <c r="N24" s="63">
        <v>2</v>
      </c>
      <c r="O24" s="63">
        <v>0</v>
      </c>
      <c r="P24" s="64">
        <v>0</v>
      </c>
      <c r="Q24" s="62">
        <v>1</v>
      </c>
      <c r="R24" s="63">
        <v>2</v>
      </c>
      <c r="S24" s="63">
        <v>2</v>
      </c>
      <c r="T24" s="63">
        <v>0</v>
      </c>
      <c r="U24" s="64">
        <v>0</v>
      </c>
      <c r="V24" s="62">
        <v>1</v>
      </c>
      <c r="W24" s="63">
        <v>0</v>
      </c>
      <c r="X24" s="63">
        <v>0</v>
      </c>
      <c r="Y24" s="63">
        <v>0</v>
      </c>
      <c r="Z24" s="64">
        <v>0</v>
      </c>
      <c r="AA24" s="62">
        <v>1</v>
      </c>
      <c r="AB24" s="63">
        <v>0</v>
      </c>
      <c r="AC24" s="63">
        <v>0</v>
      </c>
      <c r="AD24" s="63">
        <v>0</v>
      </c>
      <c r="AE24" s="64">
        <v>0</v>
      </c>
      <c r="AF24" s="62">
        <v>1</v>
      </c>
      <c r="AG24" s="63">
        <v>2</v>
      </c>
      <c r="AH24" s="63">
        <v>2</v>
      </c>
      <c r="AI24" s="63">
        <v>0</v>
      </c>
      <c r="AJ24" s="64">
        <v>0</v>
      </c>
      <c r="AK24" s="62">
        <v>1</v>
      </c>
      <c r="AL24" s="63">
        <v>2</v>
      </c>
      <c r="AM24" s="63">
        <v>2</v>
      </c>
      <c r="AN24" s="63">
        <v>0</v>
      </c>
      <c r="AO24" s="64">
        <v>0</v>
      </c>
      <c r="AP24" s="62">
        <v>1</v>
      </c>
      <c r="AQ24" s="63">
        <v>2</v>
      </c>
      <c r="AR24" s="63">
        <v>2</v>
      </c>
      <c r="AS24" s="63">
        <v>0</v>
      </c>
      <c r="AT24" s="64">
        <v>0</v>
      </c>
      <c r="AU24" s="62">
        <v>1</v>
      </c>
      <c r="AV24" s="63">
        <v>2</v>
      </c>
      <c r="AW24" s="63">
        <v>2</v>
      </c>
      <c r="AX24" s="63">
        <v>0</v>
      </c>
      <c r="AY24" s="64">
        <v>0</v>
      </c>
      <c r="AZ24" s="62">
        <v>1</v>
      </c>
      <c r="BA24" s="63">
        <v>2</v>
      </c>
      <c r="BB24" s="63">
        <v>0</v>
      </c>
      <c r="BC24" s="63">
        <v>0</v>
      </c>
      <c r="BD24" s="64">
        <v>0</v>
      </c>
      <c r="BE24" s="62">
        <v>1</v>
      </c>
      <c r="BF24" s="63">
        <v>0</v>
      </c>
      <c r="BG24" s="63">
        <v>0</v>
      </c>
      <c r="BH24" s="63">
        <v>0</v>
      </c>
      <c r="BI24" s="64">
        <v>0</v>
      </c>
      <c r="BJ24" s="62">
        <v>1</v>
      </c>
      <c r="BK24" s="63">
        <v>2</v>
      </c>
      <c r="BL24" s="63">
        <v>2</v>
      </c>
      <c r="BM24" s="63">
        <v>0</v>
      </c>
      <c r="BN24" s="64">
        <v>0</v>
      </c>
      <c r="BO24" s="62">
        <v>1</v>
      </c>
      <c r="BP24" s="63">
        <v>2</v>
      </c>
      <c r="BQ24" s="63">
        <v>2</v>
      </c>
      <c r="BR24" s="63">
        <v>0</v>
      </c>
      <c r="BS24" s="64">
        <v>0</v>
      </c>
      <c r="BT24" s="62">
        <v>1</v>
      </c>
      <c r="BU24" s="63">
        <v>2</v>
      </c>
      <c r="BV24" s="63">
        <v>1</v>
      </c>
      <c r="BW24" s="63">
        <v>0</v>
      </c>
      <c r="BX24" s="64">
        <v>0</v>
      </c>
      <c r="BY24" s="62">
        <v>1</v>
      </c>
      <c r="BZ24" s="63">
        <v>2</v>
      </c>
      <c r="CA24" s="63">
        <v>1</v>
      </c>
      <c r="CB24" s="63">
        <v>0</v>
      </c>
      <c r="CC24" s="64">
        <v>0</v>
      </c>
      <c r="CD24" s="62">
        <v>1</v>
      </c>
      <c r="CE24" s="63">
        <v>2</v>
      </c>
      <c r="CF24" s="63">
        <v>1</v>
      </c>
      <c r="CG24" s="63">
        <v>0</v>
      </c>
      <c r="CH24" s="64">
        <v>0</v>
      </c>
      <c r="CI24" s="62">
        <v>1</v>
      </c>
      <c r="CJ24" s="63">
        <v>0</v>
      </c>
      <c r="CK24" s="63">
        <v>0</v>
      </c>
      <c r="CL24" s="63">
        <v>0</v>
      </c>
      <c r="CM24" s="64">
        <v>0</v>
      </c>
      <c r="CN24" s="62">
        <v>1</v>
      </c>
      <c r="CO24" s="63">
        <v>0</v>
      </c>
      <c r="CP24" s="63">
        <v>0</v>
      </c>
      <c r="CQ24" s="63">
        <v>0</v>
      </c>
      <c r="CR24" s="64">
        <v>0</v>
      </c>
      <c r="CS24" s="62">
        <v>1</v>
      </c>
      <c r="CT24" s="63">
        <v>2</v>
      </c>
      <c r="CU24" s="63">
        <v>1</v>
      </c>
      <c r="CV24" s="63">
        <v>0</v>
      </c>
      <c r="CW24" s="64">
        <v>0</v>
      </c>
      <c r="CX24" s="62">
        <v>1</v>
      </c>
      <c r="CY24" s="63">
        <v>2</v>
      </c>
      <c r="CZ24" s="63">
        <v>0</v>
      </c>
      <c r="DA24" s="63">
        <v>0</v>
      </c>
      <c r="DB24" s="64">
        <v>0</v>
      </c>
      <c r="DC24" s="62">
        <v>1</v>
      </c>
      <c r="DD24" s="63">
        <v>2</v>
      </c>
      <c r="DE24" s="63">
        <v>1</v>
      </c>
      <c r="DF24" s="63">
        <v>0</v>
      </c>
      <c r="DG24" s="64">
        <v>0</v>
      </c>
      <c r="DH24" s="62">
        <v>1</v>
      </c>
      <c r="DI24" s="63">
        <v>2</v>
      </c>
      <c r="DJ24" s="63">
        <v>1</v>
      </c>
      <c r="DK24" s="63">
        <v>0</v>
      </c>
      <c r="DL24" s="64">
        <v>0</v>
      </c>
      <c r="DM24" s="62">
        <v>1</v>
      </c>
      <c r="DN24" s="63">
        <v>2</v>
      </c>
      <c r="DO24" s="63">
        <v>0</v>
      </c>
      <c r="DP24" s="63">
        <v>0</v>
      </c>
      <c r="DQ24" s="64">
        <v>0</v>
      </c>
      <c r="DR24" s="62">
        <v>1</v>
      </c>
      <c r="DS24" s="63">
        <v>1</v>
      </c>
      <c r="DT24" s="63">
        <v>0</v>
      </c>
      <c r="DU24" s="63">
        <v>0</v>
      </c>
      <c r="DV24" s="64">
        <v>0</v>
      </c>
      <c r="DW24" s="62">
        <v>1</v>
      </c>
      <c r="DX24" s="63">
        <v>0</v>
      </c>
      <c r="DY24" s="63">
        <v>0</v>
      </c>
      <c r="DZ24" s="63">
        <v>0</v>
      </c>
      <c r="EA24" s="64">
        <v>0</v>
      </c>
      <c r="EB24" s="62">
        <v>1</v>
      </c>
      <c r="EC24" s="63">
        <v>2</v>
      </c>
      <c r="ED24" s="63">
        <v>1</v>
      </c>
      <c r="EE24" s="63">
        <v>0</v>
      </c>
      <c r="EF24" s="64">
        <v>0</v>
      </c>
      <c r="EG24" s="62">
        <v>1</v>
      </c>
      <c r="EH24" s="63">
        <v>2</v>
      </c>
      <c r="EI24" s="63">
        <v>1</v>
      </c>
      <c r="EJ24" s="63">
        <v>0</v>
      </c>
      <c r="EK24" s="64">
        <v>0</v>
      </c>
      <c r="EL24" s="62">
        <v>1</v>
      </c>
      <c r="EM24" s="63">
        <v>2</v>
      </c>
      <c r="EN24" s="63">
        <v>1</v>
      </c>
      <c r="EO24" s="63">
        <v>0</v>
      </c>
      <c r="EP24" s="64">
        <v>0</v>
      </c>
      <c r="EQ24" s="62">
        <v>1</v>
      </c>
      <c r="ER24" s="63">
        <v>0</v>
      </c>
      <c r="ES24" s="63">
        <v>0</v>
      </c>
      <c r="ET24" s="63">
        <v>0</v>
      </c>
      <c r="EU24" s="64">
        <v>0</v>
      </c>
      <c r="EV24" s="62">
        <v>1</v>
      </c>
      <c r="EW24" s="63">
        <v>2</v>
      </c>
      <c r="EX24" s="63">
        <v>1</v>
      </c>
      <c r="EY24" s="63">
        <v>0</v>
      </c>
      <c r="EZ24" s="63">
        <v>0</v>
      </c>
      <c r="FA24" s="135">
        <f t="shared" si="6"/>
        <v>0</v>
      </c>
      <c r="FB24" s="132">
        <f t="shared" si="0"/>
        <v>30</v>
      </c>
      <c r="FC24" s="133">
        <f t="shared" si="1"/>
        <v>30</v>
      </c>
      <c r="FD24" s="133">
        <f t="shared" si="2"/>
        <v>45</v>
      </c>
      <c r="FE24" s="133">
        <f t="shared" si="3"/>
        <v>28</v>
      </c>
      <c r="FF24" s="133">
        <f t="shared" si="4"/>
        <v>0</v>
      </c>
      <c r="FG24" s="133">
        <f t="shared" si="5"/>
        <v>0</v>
      </c>
      <c r="FH24" s="134"/>
      <c r="FI24" s="151"/>
      <c r="FJ24" s="51"/>
    </row>
    <row r="25" spans="1:168" x14ac:dyDescent="0.25">
      <c r="A25" s="41" t="s">
        <v>13</v>
      </c>
      <c r="B25" s="78">
        <v>21</v>
      </c>
      <c r="C25" s="43" t="s">
        <v>47</v>
      </c>
      <c r="D25" s="44">
        <v>80571960</v>
      </c>
      <c r="E25" s="45">
        <v>43771</v>
      </c>
      <c r="F25" s="46" t="s">
        <v>15</v>
      </c>
      <c r="G25" s="62">
        <v>1</v>
      </c>
      <c r="H25" s="63">
        <v>2</v>
      </c>
      <c r="I25" s="63">
        <v>2</v>
      </c>
      <c r="J25" s="63">
        <v>0</v>
      </c>
      <c r="K25" s="64">
        <v>0</v>
      </c>
      <c r="L25" s="62">
        <v>1</v>
      </c>
      <c r="M25" s="63">
        <v>2</v>
      </c>
      <c r="N25" s="63">
        <v>2</v>
      </c>
      <c r="O25" s="63">
        <v>0</v>
      </c>
      <c r="P25" s="64">
        <v>0</v>
      </c>
      <c r="Q25" s="62">
        <v>1</v>
      </c>
      <c r="R25" s="63">
        <v>0</v>
      </c>
      <c r="S25" s="63">
        <v>0</v>
      </c>
      <c r="T25" s="63">
        <v>0</v>
      </c>
      <c r="U25" s="64">
        <v>0</v>
      </c>
      <c r="V25" s="62">
        <v>1</v>
      </c>
      <c r="W25" s="63">
        <v>0</v>
      </c>
      <c r="X25" s="63">
        <v>0</v>
      </c>
      <c r="Y25" s="63">
        <v>0</v>
      </c>
      <c r="Z25" s="64">
        <v>0</v>
      </c>
      <c r="AA25" s="62">
        <v>1</v>
      </c>
      <c r="AB25" s="63">
        <v>0</v>
      </c>
      <c r="AC25" s="63">
        <v>0</v>
      </c>
      <c r="AD25" s="63">
        <v>0</v>
      </c>
      <c r="AE25" s="64">
        <v>0</v>
      </c>
      <c r="AF25" s="62">
        <v>1</v>
      </c>
      <c r="AG25" s="63">
        <v>2</v>
      </c>
      <c r="AH25" s="63">
        <v>1</v>
      </c>
      <c r="AI25" s="63">
        <v>0</v>
      </c>
      <c r="AJ25" s="64">
        <v>0</v>
      </c>
      <c r="AK25" s="62">
        <v>1</v>
      </c>
      <c r="AL25" s="63">
        <v>2</v>
      </c>
      <c r="AM25" s="63">
        <v>2</v>
      </c>
      <c r="AN25" s="63">
        <v>0</v>
      </c>
      <c r="AO25" s="64">
        <v>0</v>
      </c>
      <c r="AP25" s="62">
        <v>1</v>
      </c>
      <c r="AQ25" s="63">
        <v>2</v>
      </c>
      <c r="AR25" s="63">
        <v>0</v>
      </c>
      <c r="AS25" s="63">
        <v>0</v>
      </c>
      <c r="AT25" s="64">
        <v>0</v>
      </c>
      <c r="AU25" s="62">
        <v>1</v>
      </c>
      <c r="AV25" s="63">
        <v>2</v>
      </c>
      <c r="AW25" s="63">
        <v>1</v>
      </c>
      <c r="AX25" s="63">
        <v>0</v>
      </c>
      <c r="AY25" s="64">
        <v>0</v>
      </c>
      <c r="AZ25" s="62">
        <v>1</v>
      </c>
      <c r="BA25" s="63">
        <v>2</v>
      </c>
      <c r="BB25" s="63">
        <v>1</v>
      </c>
      <c r="BC25" s="63">
        <v>0</v>
      </c>
      <c r="BD25" s="64">
        <v>0</v>
      </c>
      <c r="BE25" s="62">
        <v>1</v>
      </c>
      <c r="BF25" s="63">
        <v>0</v>
      </c>
      <c r="BG25" s="63">
        <v>0</v>
      </c>
      <c r="BH25" s="63">
        <v>0</v>
      </c>
      <c r="BI25" s="64">
        <v>0</v>
      </c>
      <c r="BJ25" s="62">
        <v>1</v>
      </c>
      <c r="BK25" s="63">
        <v>2</v>
      </c>
      <c r="BL25" s="63">
        <v>2</v>
      </c>
      <c r="BM25" s="63">
        <v>0</v>
      </c>
      <c r="BN25" s="64">
        <v>0</v>
      </c>
      <c r="BO25" s="62">
        <v>1</v>
      </c>
      <c r="BP25" s="63">
        <v>2</v>
      </c>
      <c r="BQ25" s="63">
        <v>2</v>
      </c>
      <c r="BR25" s="63">
        <v>0</v>
      </c>
      <c r="BS25" s="64">
        <v>0</v>
      </c>
      <c r="BT25" s="62">
        <v>1</v>
      </c>
      <c r="BU25" s="63">
        <v>2</v>
      </c>
      <c r="BV25" s="63">
        <v>2</v>
      </c>
      <c r="BW25" s="63">
        <v>0</v>
      </c>
      <c r="BX25" s="64">
        <v>0</v>
      </c>
      <c r="BY25" s="62">
        <v>1</v>
      </c>
      <c r="BZ25" s="63">
        <v>2</v>
      </c>
      <c r="CA25" s="63">
        <v>2</v>
      </c>
      <c r="CB25" s="63">
        <v>0</v>
      </c>
      <c r="CC25" s="64">
        <v>0</v>
      </c>
      <c r="CD25" s="62">
        <v>1</v>
      </c>
      <c r="CE25" s="63">
        <v>2</v>
      </c>
      <c r="CF25" s="63">
        <v>0</v>
      </c>
      <c r="CG25" s="63">
        <v>0</v>
      </c>
      <c r="CH25" s="64">
        <v>0</v>
      </c>
      <c r="CI25" s="62">
        <v>1</v>
      </c>
      <c r="CJ25" s="63">
        <v>2</v>
      </c>
      <c r="CK25" s="63">
        <v>0</v>
      </c>
      <c r="CL25" s="63">
        <v>0</v>
      </c>
      <c r="CM25" s="64">
        <v>0</v>
      </c>
      <c r="CN25" s="62">
        <v>1</v>
      </c>
      <c r="CO25" s="63">
        <v>0</v>
      </c>
      <c r="CP25" s="63">
        <v>0</v>
      </c>
      <c r="CQ25" s="63">
        <v>0</v>
      </c>
      <c r="CR25" s="64">
        <v>0</v>
      </c>
      <c r="CS25" s="62">
        <v>1</v>
      </c>
      <c r="CT25" s="63">
        <v>2</v>
      </c>
      <c r="CU25" s="63">
        <v>2</v>
      </c>
      <c r="CV25" s="63">
        <v>0</v>
      </c>
      <c r="CW25" s="64">
        <v>0</v>
      </c>
      <c r="CX25" s="62">
        <v>1</v>
      </c>
      <c r="CY25" s="63">
        <v>2</v>
      </c>
      <c r="CZ25" s="63">
        <v>2</v>
      </c>
      <c r="DA25" s="63">
        <v>0</v>
      </c>
      <c r="DB25" s="64">
        <v>0</v>
      </c>
      <c r="DC25" s="62">
        <v>1</v>
      </c>
      <c r="DD25" s="63">
        <v>2</v>
      </c>
      <c r="DE25" s="63">
        <v>2</v>
      </c>
      <c r="DF25" s="63">
        <v>0</v>
      </c>
      <c r="DG25" s="64">
        <v>0</v>
      </c>
      <c r="DH25" s="62">
        <v>1</v>
      </c>
      <c r="DI25" s="63">
        <v>2</v>
      </c>
      <c r="DJ25" s="63">
        <v>0</v>
      </c>
      <c r="DK25" s="63">
        <v>0</v>
      </c>
      <c r="DL25" s="64">
        <v>0</v>
      </c>
      <c r="DM25" s="62">
        <v>0</v>
      </c>
      <c r="DN25" s="63">
        <v>0</v>
      </c>
      <c r="DO25" s="63">
        <v>0</v>
      </c>
      <c r="DP25" s="63">
        <v>0</v>
      </c>
      <c r="DQ25" s="64">
        <v>0</v>
      </c>
      <c r="DR25" s="62">
        <v>1</v>
      </c>
      <c r="DS25" s="63">
        <v>2</v>
      </c>
      <c r="DT25" s="63">
        <v>1</v>
      </c>
      <c r="DU25" s="63">
        <v>0</v>
      </c>
      <c r="DV25" s="64">
        <v>0</v>
      </c>
      <c r="DW25" s="62">
        <v>1</v>
      </c>
      <c r="DX25" s="63">
        <v>0</v>
      </c>
      <c r="DY25" s="63">
        <v>0</v>
      </c>
      <c r="DZ25" s="63">
        <v>0</v>
      </c>
      <c r="EA25" s="64">
        <v>0</v>
      </c>
      <c r="EB25" s="62">
        <v>1</v>
      </c>
      <c r="EC25" s="63">
        <v>2</v>
      </c>
      <c r="ED25" s="63">
        <v>2</v>
      </c>
      <c r="EE25" s="63">
        <v>0</v>
      </c>
      <c r="EF25" s="64">
        <v>0</v>
      </c>
      <c r="EG25" s="62">
        <v>1</v>
      </c>
      <c r="EH25" s="63">
        <v>2</v>
      </c>
      <c r="EI25" s="63">
        <v>1</v>
      </c>
      <c r="EJ25" s="63">
        <v>0</v>
      </c>
      <c r="EK25" s="64">
        <v>0</v>
      </c>
      <c r="EL25" s="62">
        <v>1</v>
      </c>
      <c r="EM25" s="63">
        <v>2</v>
      </c>
      <c r="EN25" s="63">
        <v>1</v>
      </c>
      <c r="EO25" s="63">
        <v>0</v>
      </c>
      <c r="EP25" s="64">
        <v>0</v>
      </c>
      <c r="EQ25" s="62">
        <v>1</v>
      </c>
      <c r="ER25" s="63">
        <v>2</v>
      </c>
      <c r="ES25" s="63">
        <v>1</v>
      </c>
      <c r="ET25" s="63">
        <v>0</v>
      </c>
      <c r="EU25" s="64">
        <v>0</v>
      </c>
      <c r="EV25" s="62">
        <v>1</v>
      </c>
      <c r="EW25" s="63">
        <v>2</v>
      </c>
      <c r="EX25" s="63">
        <v>0</v>
      </c>
      <c r="EY25" s="63">
        <v>0</v>
      </c>
      <c r="EZ25" s="63">
        <v>0</v>
      </c>
      <c r="FA25" s="135">
        <f t="shared" si="6"/>
        <v>0</v>
      </c>
      <c r="FB25" s="132">
        <f t="shared" si="0"/>
        <v>29</v>
      </c>
      <c r="FC25" s="133">
        <f t="shared" si="1"/>
        <v>29</v>
      </c>
      <c r="FD25" s="133">
        <f t="shared" si="2"/>
        <v>46</v>
      </c>
      <c r="FE25" s="133">
        <f t="shared" si="3"/>
        <v>29</v>
      </c>
      <c r="FF25" s="133">
        <f t="shared" si="4"/>
        <v>0</v>
      </c>
      <c r="FG25" s="133">
        <f t="shared" si="5"/>
        <v>0</v>
      </c>
      <c r="FH25" s="134"/>
      <c r="FI25" s="50"/>
      <c r="FJ25" s="51"/>
    </row>
    <row r="26" spans="1:168" x14ac:dyDescent="0.25">
      <c r="A26" s="88" t="s">
        <v>13</v>
      </c>
      <c r="B26" s="42">
        <v>22</v>
      </c>
      <c r="C26" s="86" t="s">
        <v>48</v>
      </c>
      <c r="D26" s="87">
        <v>46507146</v>
      </c>
      <c r="E26" s="83">
        <v>43617</v>
      </c>
      <c r="F26" s="84" t="s">
        <v>15</v>
      </c>
      <c r="G26" s="62">
        <v>1</v>
      </c>
      <c r="H26" s="63">
        <v>0</v>
      </c>
      <c r="I26" s="63">
        <v>0</v>
      </c>
      <c r="J26" s="63">
        <v>0</v>
      </c>
      <c r="K26" s="64">
        <v>0</v>
      </c>
      <c r="L26" s="62">
        <v>1</v>
      </c>
      <c r="M26" s="63">
        <v>0</v>
      </c>
      <c r="N26" s="63">
        <v>0</v>
      </c>
      <c r="O26" s="63">
        <v>0</v>
      </c>
      <c r="P26" s="64">
        <v>0</v>
      </c>
      <c r="Q26" s="62">
        <v>1</v>
      </c>
      <c r="R26" s="63">
        <v>0</v>
      </c>
      <c r="S26" s="63">
        <v>0</v>
      </c>
      <c r="T26" s="63">
        <v>0</v>
      </c>
      <c r="U26" s="64">
        <v>0</v>
      </c>
      <c r="V26" s="62">
        <v>1</v>
      </c>
      <c r="W26" s="63">
        <v>0</v>
      </c>
      <c r="X26" s="63">
        <v>0</v>
      </c>
      <c r="Y26" s="63">
        <v>0</v>
      </c>
      <c r="Z26" s="64">
        <v>0</v>
      </c>
      <c r="AA26" s="62">
        <v>1</v>
      </c>
      <c r="AB26" s="63">
        <v>0</v>
      </c>
      <c r="AC26" s="63">
        <v>0</v>
      </c>
      <c r="AD26" s="63">
        <v>0</v>
      </c>
      <c r="AE26" s="64">
        <v>0</v>
      </c>
      <c r="AF26" s="62">
        <v>1</v>
      </c>
      <c r="AG26" s="63">
        <v>0</v>
      </c>
      <c r="AH26" s="63">
        <v>0</v>
      </c>
      <c r="AI26" s="63">
        <v>0</v>
      </c>
      <c r="AJ26" s="64">
        <v>0</v>
      </c>
      <c r="AK26" s="62">
        <v>1</v>
      </c>
      <c r="AL26" s="63">
        <v>0</v>
      </c>
      <c r="AM26" s="63">
        <v>0</v>
      </c>
      <c r="AN26" s="63">
        <v>0</v>
      </c>
      <c r="AO26" s="64">
        <v>0</v>
      </c>
      <c r="AP26" s="62">
        <v>1</v>
      </c>
      <c r="AQ26" s="63">
        <v>0</v>
      </c>
      <c r="AR26" s="63">
        <v>0</v>
      </c>
      <c r="AS26" s="63">
        <v>0</v>
      </c>
      <c r="AT26" s="64">
        <v>0</v>
      </c>
      <c r="AU26" s="62">
        <v>1</v>
      </c>
      <c r="AV26" s="63">
        <v>0</v>
      </c>
      <c r="AW26" s="63">
        <v>0</v>
      </c>
      <c r="AX26" s="63">
        <v>0</v>
      </c>
      <c r="AY26" s="64">
        <v>0</v>
      </c>
      <c r="AZ26" s="62">
        <v>1</v>
      </c>
      <c r="BA26" s="63">
        <v>0</v>
      </c>
      <c r="BB26" s="63">
        <v>0</v>
      </c>
      <c r="BC26" s="63">
        <v>0</v>
      </c>
      <c r="BD26" s="64">
        <v>0</v>
      </c>
      <c r="BE26" s="62">
        <v>1</v>
      </c>
      <c r="BF26" s="63">
        <v>0</v>
      </c>
      <c r="BG26" s="63">
        <v>0</v>
      </c>
      <c r="BH26" s="63">
        <v>0</v>
      </c>
      <c r="BI26" s="64">
        <v>0</v>
      </c>
      <c r="BJ26" s="62">
        <v>1</v>
      </c>
      <c r="BK26" s="63">
        <v>0</v>
      </c>
      <c r="BL26" s="63">
        <v>0</v>
      </c>
      <c r="BM26" s="63">
        <v>0</v>
      </c>
      <c r="BN26" s="64">
        <v>0</v>
      </c>
      <c r="BO26" s="62">
        <v>1</v>
      </c>
      <c r="BP26" s="63">
        <v>0</v>
      </c>
      <c r="BQ26" s="63">
        <v>0</v>
      </c>
      <c r="BR26" s="63">
        <v>0</v>
      </c>
      <c r="BS26" s="64">
        <v>0</v>
      </c>
      <c r="BT26" s="62">
        <v>1</v>
      </c>
      <c r="BU26" s="63">
        <v>0</v>
      </c>
      <c r="BV26" s="63">
        <v>0</v>
      </c>
      <c r="BW26" s="63">
        <v>0</v>
      </c>
      <c r="BX26" s="64">
        <v>0</v>
      </c>
      <c r="BY26" s="62">
        <v>1</v>
      </c>
      <c r="BZ26" s="63">
        <v>0</v>
      </c>
      <c r="CA26" s="63">
        <v>0</v>
      </c>
      <c r="CB26" s="63">
        <v>0</v>
      </c>
      <c r="CC26" s="64">
        <v>0</v>
      </c>
      <c r="CD26" s="62">
        <v>1</v>
      </c>
      <c r="CE26" s="63">
        <v>0</v>
      </c>
      <c r="CF26" s="63">
        <v>0</v>
      </c>
      <c r="CG26" s="63">
        <v>0</v>
      </c>
      <c r="CH26" s="64">
        <v>0</v>
      </c>
      <c r="CI26" s="62">
        <v>1</v>
      </c>
      <c r="CJ26" s="63">
        <v>0</v>
      </c>
      <c r="CK26" s="63">
        <v>0</v>
      </c>
      <c r="CL26" s="63">
        <v>0</v>
      </c>
      <c r="CM26" s="64">
        <v>0</v>
      </c>
      <c r="CN26" s="62">
        <v>1</v>
      </c>
      <c r="CO26" s="63">
        <v>0</v>
      </c>
      <c r="CP26" s="63">
        <v>0</v>
      </c>
      <c r="CQ26" s="63">
        <v>0</v>
      </c>
      <c r="CR26" s="64">
        <v>0</v>
      </c>
      <c r="CS26" s="62">
        <v>1</v>
      </c>
      <c r="CT26" s="63">
        <v>0</v>
      </c>
      <c r="CU26" s="63">
        <v>0</v>
      </c>
      <c r="CV26" s="63">
        <v>0</v>
      </c>
      <c r="CW26" s="64">
        <v>0</v>
      </c>
      <c r="CX26" s="62">
        <v>1</v>
      </c>
      <c r="CY26" s="63">
        <v>0</v>
      </c>
      <c r="CZ26" s="63">
        <v>0</v>
      </c>
      <c r="DA26" s="63">
        <v>0</v>
      </c>
      <c r="DB26" s="64">
        <v>0</v>
      </c>
      <c r="DC26" s="62">
        <v>1</v>
      </c>
      <c r="DD26" s="63">
        <v>0</v>
      </c>
      <c r="DE26" s="63">
        <v>0</v>
      </c>
      <c r="DF26" s="63">
        <v>0</v>
      </c>
      <c r="DG26" s="64">
        <v>0</v>
      </c>
      <c r="DH26" s="62">
        <v>1</v>
      </c>
      <c r="DI26" s="63">
        <v>0</v>
      </c>
      <c r="DJ26" s="63">
        <v>0</v>
      </c>
      <c r="DK26" s="63">
        <v>0</v>
      </c>
      <c r="DL26" s="64">
        <v>0</v>
      </c>
      <c r="DM26" s="62">
        <v>1</v>
      </c>
      <c r="DN26" s="63">
        <v>0</v>
      </c>
      <c r="DO26" s="63">
        <v>0</v>
      </c>
      <c r="DP26" s="63">
        <v>0</v>
      </c>
      <c r="DQ26" s="64">
        <v>0</v>
      </c>
      <c r="DR26" s="62">
        <v>1</v>
      </c>
      <c r="DS26" s="63">
        <v>0</v>
      </c>
      <c r="DT26" s="63">
        <v>0</v>
      </c>
      <c r="DU26" s="63">
        <v>0</v>
      </c>
      <c r="DV26" s="64">
        <v>0</v>
      </c>
      <c r="DW26" s="62">
        <v>1</v>
      </c>
      <c r="DX26" s="63">
        <v>0</v>
      </c>
      <c r="DY26" s="63">
        <v>0</v>
      </c>
      <c r="DZ26" s="63">
        <v>0</v>
      </c>
      <c r="EA26" s="64">
        <v>0</v>
      </c>
      <c r="EB26" s="62">
        <v>1</v>
      </c>
      <c r="EC26" s="63">
        <v>0</v>
      </c>
      <c r="ED26" s="63">
        <v>0</v>
      </c>
      <c r="EE26" s="63">
        <v>0</v>
      </c>
      <c r="EF26" s="64">
        <v>0</v>
      </c>
      <c r="EG26" s="62">
        <v>1</v>
      </c>
      <c r="EH26" s="63">
        <v>0</v>
      </c>
      <c r="EI26" s="63">
        <v>0</v>
      </c>
      <c r="EJ26" s="63">
        <v>0</v>
      </c>
      <c r="EK26" s="64">
        <v>0</v>
      </c>
      <c r="EL26" s="62">
        <v>1</v>
      </c>
      <c r="EM26" s="63">
        <v>0</v>
      </c>
      <c r="EN26" s="63">
        <v>0</v>
      </c>
      <c r="EO26" s="63">
        <v>0</v>
      </c>
      <c r="EP26" s="64">
        <v>0</v>
      </c>
      <c r="EQ26" s="62">
        <v>1</v>
      </c>
      <c r="ER26" s="63">
        <v>0</v>
      </c>
      <c r="ES26" s="63">
        <v>0</v>
      </c>
      <c r="ET26" s="63">
        <v>0</v>
      </c>
      <c r="EU26" s="64">
        <v>0</v>
      </c>
      <c r="EV26" s="62">
        <v>1</v>
      </c>
      <c r="EW26" s="63">
        <v>0</v>
      </c>
      <c r="EX26" s="63">
        <v>0</v>
      </c>
      <c r="EY26" s="63">
        <v>0</v>
      </c>
      <c r="EZ26" s="63">
        <v>0</v>
      </c>
      <c r="FA26" s="135">
        <f t="shared" si="6"/>
        <v>0</v>
      </c>
      <c r="FB26" s="132">
        <f t="shared" si="0"/>
        <v>30</v>
      </c>
      <c r="FC26" s="133">
        <f t="shared" si="1"/>
        <v>30</v>
      </c>
      <c r="FD26" s="133">
        <f t="shared" si="2"/>
        <v>0</v>
      </c>
      <c r="FE26" s="133">
        <f t="shared" si="3"/>
        <v>0</v>
      </c>
      <c r="FF26" s="133">
        <f t="shared" si="4"/>
        <v>0</v>
      </c>
      <c r="FG26" s="133">
        <f t="shared" si="5"/>
        <v>0</v>
      </c>
      <c r="FH26" s="134"/>
      <c r="FI26" s="50"/>
      <c r="FJ26" s="51"/>
    </row>
    <row r="27" spans="1:168" x14ac:dyDescent="0.25">
      <c r="A27" s="41" t="s">
        <v>13</v>
      </c>
      <c r="B27" s="78">
        <v>23</v>
      </c>
      <c r="C27" s="43" t="s">
        <v>49</v>
      </c>
      <c r="D27" s="44">
        <v>73056033</v>
      </c>
      <c r="E27" s="45">
        <v>43617</v>
      </c>
      <c r="F27" s="46" t="s">
        <v>15</v>
      </c>
      <c r="G27" s="62">
        <v>1</v>
      </c>
      <c r="H27" s="63">
        <v>0</v>
      </c>
      <c r="I27" s="63">
        <v>0</v>
      </c>
      <c r="J27" s="63">
        <v>0</v>
      </c>
      <c r="K27" s="64">
        <v>0</v>
      </c>
      <c r="L27" s="62">
        <v>1</v>
      </c>
      <c r="M27" s="63">
        <v>0</v>
      </c>
      <c r="N27" s="63">
        <v>0</v>
      </c>
      <c r="O27" s="63">
        <v>0</v>
      </c>
      <c r="P27" s="64">
        <v>0</v>
      </c>
      <c r="Q27" s="62">
        <v>1</v>
      </c>
      <c r="R27" s="63">
        <v>0</v>
      </c>
      <c r="S27" s="63">
        <v>0</v>
      </c>
      <c r="T27" s="63">
        <v>0</v>
      </c>
      <c r="U27" s="64">
        <v>0</v>
      </c>
      <c r="V27" s="62">
        <v>1</v>
      </c>
      <c r="W27" s="63">
        <v>0</v>
      </c>
      <c r="X27" s="63">
        <v>0</v>
      </c>
      <c r="Y27" s="63">
        <v>0</v>
      </c>
      <c r="Z27" s="64">
        <v>0</v>
      </c>
      <c r="AA27" s="62">
        <v>1</v>
      </c>
      <c r="AB27" s="63">
        <v>0</v>
      </c>
      <c r="AC27" s="63">
        <v>0</v>
      </c>
      <c r="AD27" s="63">
        <v>0</v>
      </c>
      <c r="AE27" s="64">
        <v>0</v>
      </c>
      <c r="AF27" s="62">
        <v>1</v>
      </c>
      <c r="AG27" s="63">
        <v>0</v>
      </c>
      <c r="AH27" s="63">
        <v>0</v>
      </c>
      <c r="AI27" s="63">
        <v>0</v>
      </c>
      <c r="AJ27" s="64">
        <v>0</v>
      </c>
      <c r="AK27" s="62">
        <v>1</v>
      </c>
      <c r="AL27" s="63">
        <v>0</v>
      </c>
      <c r="AM27" s="63">
        <v>0</v>
      </c>
      <c r="AN27" s="63">
        <v>0</v>
      </c>
      <c r="AO27" s="64">
        <v>0</v>
      </c>
      <c r="AP27" s="62">
        <v>1</v>
      </c>
      <c r="AQ27" s="63">
        <v>0</v>
      </c>
      <c r="AR27" s="63">
        <v>0</v>
      </c>
      <c r="AS27" s="63">
        <v>0</v>
      </c>
      <c r="AT27" s="64">
        <v>0</v>
      </c>
      <c r="AU27" s="62">
        <v>1</v>
      </c>
      <c r="AV27" s="63">
        <v>0</v>
      </c>
      <c r="AW27" s="63">
        <v>0</v>
      </c>
      <c r="AX27" s="63">
        <v>0</v>
      </c>
      <c r="AY27" s="64">
        <v>0</v>
      </c>
      <c r="AZ27" s="62">
        <v>1</v>
      </c>
      <c r="BA27" s="63">
        <v>0</v>
      </c>
      <c r="BB27" s="63">
        <v>0</v>
      </c>
      <c r="BC27" s="63">
        <v>0</v>
      </c>
      <c r="BD27" s="64">
        <v>0</v>
      </c>
      <c r="BE27" s="62">
        <v>1</v>
      </c>
      <c r="BF27" s="63">
        <v>0</v>
      </c>
      <c r="BG27" s="63">
        <v>0</v>
      </c>
      <c r="BH27" s="63">
        <v>0</v>
      </c>
      <c r="BI27" s="64">
        <v>0</v>
      </c>
      <c r="BJ27" s="62">
        <v>1</v>
      </c>
      <c r="BK27" s="63">
        <v>0</v>
      </c>
      <c r="BL27" s="63">
        <v>0</v>
      </c>
      <c r="BM27" s="63">
        <v>0</v>
      </c>
      <c r="BN27" s="64">
        <v>0</v>
      </c>
      <c r="BO27" s="62">
        <v>1</v>
      </c>
      <c r="BP27" s="63">
        <v>0</v>
      </c>
      <c r="BQ27" s="63">
        <v>0</v>
      </c>
      <c r="BR27" s="63">
        <v>0</v>
      </c>
      <c r="BS27" s="64">
        <v>0</v>
      </c>
      <c r="BT27" s="62">
        <v>1</v>
      </c>
      <c r="BU27" s="63">
        <v>0</v>
      </c>
      <c r="BV27" s="63">
        <v>0</v>
      </c>
      <c r="BW27" s="63">
        <v>0</v>
      </c>
      <c r="BX27" s="64">
        <v>0</v>
      </c>
      <c r="BY27" s="62">
        <v>1</v>
      </c>
      <c r="BZ27" s="63">
        <v>0</v>
      </c>
      <c r="CA27" s="63">
        <v>0</v>
      </c>
      <c r="CB27" s="63">
        <v>0</v>
      </c>
      <c r="CC27" s="64">
        <v>0</v>
      </c>
      <c r="CD27" s="62">
        <v>1</v>
      </c>
      <c r="CE27" s="63">
        <v>0</v>
      </c>
      <c r="CF27" s="63">
        <v>0</v>
      </c>
      <c r="CG27" s="63">
        <v>0</v>
      </c>
      <c r="CH27" s="64">
        <v>0</v>
      </c>
      <c r="CI27" s="62">
        <v>1</v>
      </c>
      <c r="CJ27" s="63">
        <v>0</v>
      </c>
      <c r="CK27" s="63">
        <v>0</v>
      </c>
      <c r="CL27" s="63">
        <v>0</v>
      </c>
      <c r="CM27" s="64">
        <v>0</v>
      </c>
      <c r="CN27" s="62">
        <v>1</v>
      </c>
      <c r="CO27" s="63">
        <v>0</v>
      </c>
      <c r="CP27" s="63">
        <v>0</v>
      </c>
      <c r="CQ27" s="63">
        <v>0</v>
      </c>
      <c r="CR27" s="64">
        <v>0</v>
      </c>
      <c r="CS27" s="62">
        <v>1</v>
      </c>
      <c r="CT27" s="63">
        <v>0</v>
      </c>
      <c r="CU27" s="63">
        <v>0</v>
      </c>
      <c r="CV27" s="63">
        <v>0</v>
      </c>
      <c r="CW27" s="64">
        <v>0</v>
      </c>
      <c r="CX27" s="62">
        <v>1</v>
      </c>
      <c r="CY27" s="63">
        <v>0</v>
      </c>
      <c r="CZ27" s="63">
        <v>0</v>
      </c>
      <c r="DA27" s="63">
        <v>0</v>
      </c>
      <c r="DB27" s="64">
        <v>0</v>
      </c>
      <c r="DC27" s="62">
        <v>1</v>
      </c>
      <c r="DD27" s="63">
        <v>0</v>
      </c>
      <c r="DE27" s="63">
        <v>0</v>
      </c>
      <c r="DF27" s="63">
        <v>0</v>
      </c>
      <c r="DG27" s="64">
        <v>0</v>
      </c>
      <c r="DH27" s="62">
        <v>1</v>
      </c>
      <c r="DI27" s="63">
        <v>0</v>
      </c>
      <c r="DJ27" s="63">
        <v>0</v>
      </c>
      <c r="DK27" s="63">
        <v>0</v>
      </c>
      <c r="DL27" s="64">
        <v>0</v>
      </c>
      <c r="DM27" s="62">
        <v>1</v>
      </c>
      <c r="DN27" s="63">
        <v>1</v>
      </c>
      <c r="DO27" s="63">
        <v>0</v>
      </c>
      <c r="DP27" s="63">
        <v>0</v>
      </c>
      <c r="DQ27" s="64">
        <v>0</v>
      </c>
      <c r="DR27" s="62">
        <v>1</v>
      </c>
      <c r="DS27" s="63">
        <v>0</v>
      </c>
      <c r="DT27" s="63">
        <v>0</v>
      </c>
      <c r="DU27" s="63">
        <v>0</v>
      </c>
      <c r="DV27" s="64">
        <v>0</v>
      </c>
      <c r="DW27" s="62">
        <v>1</v>
      </c>
      <c r="DX27" s="63">
        <v>0</v>
      </c>
      <c r="DY27" s="63">
        <v>0</v>
      </c>
      <c r="DZ27" s="63">
        <v>0</v>
      </c>
      <c r="EA27" s="64">
        <v>0</v>
      </c>
      <c r="EB27" s="62">
        <v>1</v>
      </c>
      <c r="EC27" s="63">
        <v>2</v>
      </c>
      <c r="ED27" s="63">
        <v>0</v>
      </c>
      <c r="EE27" s="63">
        <v>0</v>
      </c>
      <c r="EF27" s="64">
        <v>0</v>
      </c>
      <c r="EG27" s="62">
        <v>1</v>
      </c>
      <c r="EH27" s="63">
        <v>2</v>
      </c>
      <c r="EI27" s="63">
        <v>0</v>
      </c>
      <c r="EJ27" s="63">
        <v>0</v>
      </c>
      <c r="EK27" s="64">
        <v>0</v>
      </c>
      <c r="EL27" s="62">
        <v>1</v>
      </c>
      <c r="EM27" s="63">
        <v>2</v>
      </c>
      <c r="EN27" s="63">
        <v>1</v>
      </c>
      <c r="EO27" s="63">
        <v>0</v>
      </c>
      <c r="EP27" s="64">
        <v>0</v>
      </c>
      <c r="EQ27" s="62">
        <v>1</v>
      </c>
      <c r="ER27" s="63">
        <v>2</v>
      </c>
      <c r="ES27" s="63">
        <v>0</v>
      </c>
      <c r="ET27" s="63">
        <v>0</v>
      </c>
      <c r="EU27" s="64">
        <v>0</v>
      </c>
      <c r="EV27" s="62">
        <v>1</v>
      </c>
      <c r="EW27" s="63">
        <v>1</v>
      </c>
      <c r="EX27" s="63">
        <v>0</v>
      </c>
      <c r="EY27" s="63">
        <v>0</v>
      </c>
      <c r="EZ27" s="63">
        <v>0</v>
      </c>
      <c r="FA27" s="135">
        <f t="shared" si="6"/>
        <v>0</v>
      </c>
      <c r="FB27" s="132">
        <f t="shared" si="0"/>
        <v>30</v>
      </c>
      <c r="FC27" s="133">
        <f t="shared" si="1"/>
        <v>30</v>
      </c>
      <c r="FD27" s="133">
        <f t="shared" si="2"/>
        <v>10</v>
      </c>
      <c r="FE27" s="133">
        <f t="shared" si="3"/>
        <v>1</v>
      </c>
      <c r="FF27" s="133">
        <f t="shared" si="4"/>
        <v>0</v>
      </c>
      <c r="FG27" s="133">
        <f t="shared" si="5"/>
        <v>0</v>
      </c>
      <c r="FH27" s="134"/>
      <c r="FI27" s="50"/>
      <c r="FJ27" s="51"/>
      <c r="FL27" s="74"/>
    </row>
    <row r="28" spans="1:168" x14ac:dyDescent="0.25">
      <c r="A28" s="88" t="s">
        <v>13</v>
      </c>
      <c r="B28" s="42">
        <v>24</v>
      </c>
      <c r="C28" s="85" t="s">
        <v>52</v>
      </c>
      <c r="D28" s="81">
        <v>18021784</v>
      </c>
      <c r="E28" s="83">
        <v>43617</v>
      </c>
      <c r="F28" s="84" t="s">
        <v>15</v>
      </c>
      <c r="G28" s="62">
        <v>1</v>
      </c>
      <c r="H28" s="63">
        <v>2</v>
      </c>
      <c r="I28" s="63">
        <v>2</v>
      </c>
      <c r="J28" s="63">
        <v>0</v>
      </c>
      <c r="K28" s="64">
        <v>0</v>
      </c>
      <c r="L28" s="62">
        <v>1</v>
      </c>
      <c r="M28" s="63">
        <v>2</v>
      </c>
      <c r="N28" s="63">
        <v>2</v>
      </c>
      <c r="O28" s="63">
        <v>0</v>
      </c>
      <c r="P28" s="64">
        <v>0</v>
      </c>
      <c r="Q28" s="62">
        <v>1</v>
      </c>
      <c r="R28" s="63">
        <v>1</v>
      </c>
      <c r="S28" s="63">
        <v>0</v>
      </c>
      <c r="T28" s="63">
        <v>0</v>
      </c>
      <c r="U28" s="64">
        <v>0</v>
      </c>
      <c r="V28" s="62">
        <v>1</v>
      </c>
      <c r="W28" s="63">
        <v>0</v>
      </c>
      <c r="X28" s="63">
        <v>0</v>
      </c>
      <c r="Y28" s="63">
        <v>0</v>
      </c>
      <c r="Z28" s="64">
        <v>0</v>
      </c>
      <c r="AA28" s="62">
        <v>1</v>
      </c>
      <c r="AB28" s="63">
        <v>0</v>
      </c>
      <c r="AC28" s="63">
        <v>0</v>
      </c>
      <c r="AD28" s="63">
        <v>0</v>
      </c>
      <c r="AE28" s="64">
        <v>0</v>
      </c>
      <c r="AF28" s="62">
        <v>1</v>
      </c>
      <c r="AG28" s="63">
        <v>2</v>
      </c>
      <c r="AH28" s="63">
        <v>2</v>
      </c>
      <c r="AI28" s="63">
        <v>0</v>
      </c>
      <c r="AJ28" s="64">
        <v>0</v>
      </c>
      <c r="AK28" s="62">
        <v>1</v>
      </c>
      <c r="AL28" s="63">
        <v>2</v>
      </c>
      <c r="AM28" s="63">
        <v>2</v>
      </c>
      <c r="AN28" s="63">
        <v>0</v>
      </c>
      <c r="AO28" s="64">
        <v>0</v>
      </c>
      <c r="AP28" s="62">
        <v>1</v>
      </c>
      <c r="AQ28" s="63">
        <v>2</v>
      </c>
      <c r="AR28" s="63">
        <v>2</v>
      </c>
      <c r="AS28" s="63">
        <v>0</v>
      </c>
      <c r="AT28" s="64">
        <v>0</v>
      </c>
      <c r="AU28" s="62">
        <v>1</v>
      </c>
      <c r="AV28" s="63">
        <v>2</v>
      </c>
      <c r="AW28" s="63">
        <v>2</v>
      </c>
      <c r="AX28" s="63">
        <v>0</v>
      </c>
      <c r="AY28" s="64">
        <v>0</v>
      </c>
      <c r="AZ28" s="62">
        <v>1</v>
      </c>
      <c r="BA28" s="63">
        <v>2</v>
      </c>
      <c r="BB28" s="63">
        <v>2</v>
      </c>
      <c r="BC28" s="63">
        <v>0</v>
      </c>
      <c r="BD28" s="64">
        <v>0</v>
      </c>
      <c r="BE28" s="62">
        <v>1</v>
      </c>
      <c r="BF28" s="63">
        <v>0</v>
      </c>
      <c r="BG28" s="63">
        <v>0</v>
      </c>
      <c r="BH28" s="63">
        <v>0</v>
      </c>
      <c r="BI28" s="64">
        <v>0</v>
      </c>
      <c r="BJ28" s="62">
        <v>1</v>
      </c>
      <c r="BK28" s="63">
        <v>2</v>
      </c>
      <c r="BL28" s="63">
        <v>2</v>
      </c>
      <c r="BM28" s="63">
        <v>0</v>
      </c>
      <c r="BN28" s="64">
        <v>0</v>
      </c>
      <c r="BO28" s="62">
        <v>1</v>
      </c>
      <c r="BP28" s="63">
        <v>2</v>
      </c>
      <c r="BQ28" s="63">
        <v>2</v>
      </c>
      <c r="BR28" s="63">
        <v>0</v>
      </c>
      <c r="BS28" s="64">
        <v>0</v>
      </c>
      <c r="BT28" s="62">
        <v>1</v>
      </c>
      <c r="BU28" s="63">
        <v>2</v>
      </c>
      <c r="BV28" s="63">
        <v>1</v>
      </c>
      <c r="BW28" s="63">
        <v>0</v>
      </c>
      <c r="BX28" s="64">
        <v>0</v>
      </c>
      <c r="BY28" s="62">
        <v>1</v>
      </c>
      <c r="BZ28" s="63">
        <v>2</v>
      </c>
      <c r="CA28" s="63">
        <v>1</v>
      </c>
      <c r="CB28" s="63">
        <v>0</v>
      </c>
      <c r="CC28" s="64">
        <v>0</v>
      </c>
      <c r="CD28" s="62">
        <v>1</v>
      </c>
      <c r="CE28" s="63">
        <v>2</v>
      </c>
      <c r="CF28" s="63">
        <v>2</v>
      </c>
      <c r="CG28" s="63">
        <v>0</v>
      </c>
      <c r="CH28" s="64">
        <v>0</v>
      </c>
      <c r="CI28" s="62">
        <v>1</v>
      </c>
      <c r="CJ28" s="63">
        <v>1</v>
      </c>
      <c r="CK28" s="63">
        <v>0</v>
      </c>
      <c r="CL28" s="63">
        <v>0</v>
      </c>
      <c r="CM28" s="64">
        <v>0</v>
      </c>
      <c r="CN28" s="62">
        <v>1</v>
      </c>
      <c r="CO28" s="63">
        <v>0</v>
      </c>
      <c r="CP28" s="63">
        <v>0</v>
      </c>
      <c r="CQ28" s="63">
        <v>0</v>
      </c>
      <c r="CR28" s="64">
        <v>0</v>
      </c>
      <c r="CS28" s="62">
        <v>1</v>
      </c>
      <c r="CT28" s="63">
        <v>1</v>
      </c>
      <c r="CU28" s="63">
        <v>0</v>
      </c>
      <c r="CV28" s="63">
        <v>0</v>
      </c>
      <c r="CW28" s="64">
        <v>0</v>
      </c>
      <c r="CX28" s="62">
        <v>1</v>
      </c>
      <c r="CY28" s="63">
        <v>2</v>
      </c>
      <c r="CZ28" s="63">
        <v>0.5</v>
      </c>
      <c r="DA28" s="63">
        <v>0</v>
      </c>
      <c r="DB28" s="64">
        <v>0</v>
      </c>
      <c r="DC28" s="62">
        <v>1</v>
      </c>
      <c r="DD28" s="63">
        <v>2</v>
      </c>
      <c r="DE28" s="63">
        <v>1</v>
      </c>
      <c r="DF28" s="63">
        <v>0</v>
      </c>
      <c r="DG28" s="64">
        <v>0</v>
      </c>
      <c r="DH28" s="62">
        <v>1</v>
      </c>
      <c r="DI28" s="63">
        <v>2</v>
      </c>
      <c r="DJ28" s="63">
        <v>1</v>
      </c>
      <c r="DK28" s="63">
        <v>0</v>
      </c>
      <c r="DL28" s="64">
        <v>0</v>
      </c>
      <c r="DM28" s="62">
        <v>1</v>
      </c>
      <c r="DN28" s="63">
        <v>2</v>
      </c>
      <c r="DO28" s="63">
        <v>0</v>
      </c>
      <c r="DP28" s="63">
        <v>0</v>
      </c>
      <c r="DQ28" s="64">
        <v>0</v>
      </c>
      <c r="DR28" s="62">
        <v>1</v>
      </c>
      <c r="DS28" s="63">
        <v>0</v>
      </c>
      <c r="DT28" s="63">
        <v>0</v>
      </c>
      <c r="DU28" s="63">
        <v>0</v>
      </c>
      <c r="DV28" s="64">
        <v>0</v>
      </c>
      <c r="DW28" s="62">
        <v>1</v>
      </c>
      <c r="DX28" s="63">
        <v>0</v>
      </c>
      <c r="DY28" s="63">
        <v>0</v>
      </c>
      <c r="DZ28" s="63">
        <v>0</v>
      </c>
      <c r="EA28" s="64">
        <v>0</v>
      </c>
      <c r="EB28" s="62">
        <v>1</v>
      </c>
      <c r="EC28" s="63">
        <v>2</v>
      </c>
      <c r="ED28" s="63">
        <v>1</v>
      </c>
      <c r="EE28" s="63">
        <v>0</v>
      </c>
      <c r="EF28" s="64">
        <v>0</v>
      </c>
      <c r="EG28" s="62">
        <v>1</v>
      </c>
      <c r="EH28" s="63">
        <v>2</v>
      </c>
      <c r="EI28" s="63">
        <v>1</v>
      </c>
      <c r="EJ28" s="63">
        <v>0</v>
      </c>
      <c r="EK28" s="64">
        <v>0</v>
      </c>
      <c r="EL28" s="62">
        <v>1</v>
      </c>
      <c r="EM28" s="63">
        <v>2</v>
      </c>
      <c r="EN28" s="63">
        <v>1</v>
      </c>
      <c r="EO28" s="63">
        <v>0</v>
      </c>
      <c r="EP28" s="64">
        <v>0</v>
      </c>
      <c r="EQ28" s="62">
        <v>1</v>
      </c>
      <c r="ER28" s="63">
        <v>2</v>
      </c>
      <c r="ES28" s="63">
        <v>0</v>
      </c>
      <c r="ET28" s="63">
        <v>0</v>
      </c>
      <c r="EU28" s="64">
        <v>0</v>
      </c>
      <c r="EV28" s="62">
        <v>1</v>
      </c>
      <c r="EW28" s="63">
        <v>2</v>
      </c>
      <c r="EX28" s="63">
        <v>0</v>
      </c>
      <c r="EY28" s="63">
        <v>0</v>
      </c>
      <c r="EZ28" s="63">
        <v>0</v>
      </c>
      <c r="FA28" s="135">
        <f t="shared" si="6"/>
        <v>0</v>
      </c>
      <c r="FB28" s="132">
        <f t="shared" si="0"/>
        <v>30</v>
      </c>
      <c r="FC28" s="133">
        <f t="shared" si="1"/>
        <v>30</v>
      </c>
      <c r="FD28" s="133">
        <f t="shared" si="2"/>
        <v>45</v>
      </c>
      <c r="FE28" s="133">
        <f t="shared" si="3"/>
        <v>27.5</v>
      </c>
      <c r="FF28" s="133">
        <f t="shared" si="4"/>
        <v>0</v>
      </c>
      <c r="FG28" s="133">
        <f t="shared" si="5"/>
        <v>0</v>
      </c>
      <c r="FH28" s="134"/>
      <c r="FI28" s="50"/>
      <c r="FJ28" s="51"/>
    </row>
    <row r="29" spans="1:168" x14ac:dyDescent="0.25">
      <c r="A29" s="88" t="s">
        <v>32</v>
      </c>
      <c r="B29" s="78">
        <v>25</v>
      </c>
      <c r="C29" s="85" t="s">
        <v>53</v>
      </c>
      <c r="D29" s="81">
        <v>48301339</v>
      </c>
      <c r="E29" s="83">
        <v>43617</v>
      </c>
      <c r="F29" s="84" t="s">
        <v>15</v>
      </c>
      <c r="G29" s="62">
        <v>1</v>
      </c>
      <c r="H29" s="63">
        <v>1</v>
      </c>
      <c r="I29" s="63">
        <v>0</v>
      </c>
      <c r="J29" s="63">
        <v>0</v>
      </c>
      <c r="K29" s="64">
        <v>0</v>
      </c>
      <c r="L29" s="62">
        <v>1</v>
      </c>
      <c r="M29" s="63">
        <v>1</v>
      </c>
      <c r="N29" s="63">
        <v>0</v>
      </c>
      <c r="O29" s="63">
        <v>0</v>
      </c>
      <c r="P29" s="64">
        <v>0</v>
      </c>
      <c r="Q29" s="62">
        <v>1</v>
      </c>
      <c r="R29" s="63">
        <v>0</v>
      </c>
      <c r="S29" s="63">
        <v>0</v>
      </c>
      <c r="T29" s="63">
        <v>0</v>
      </c>
      <c r="U29" s="64">
        <v>0</v>
      </c>
      <c r="V29" s="62">
        <v>1</v>
      </c>
      <c r="W29" s="63">
        <v>0</v>
      </c>
      <c r="X29" s="63">
        <v>0</v>
      </c>
      <c r="Y29" s="63">
        <v>0</v>
      </c>
      <c r="Z29" s="64">
        <v>0</v>
      </c>
      <c r="AA29" s="62">
        <v>1</v>
      </c>
      <c r="AB29" s="63">
        <v>0</v>
      </c>
      <c r="AC29" s="63">
        <v>0</v>
      </c>
      <c r="AD29" s="63">
        <v>0</v>
      </c>
      <c r="AE29" s="64">
        <v>0</v>
      </c>
      <c r="AF29" s="62">
        <v>1</v>
      </c>
      <c r="AG29" s="63">
        <v>2</v>
      </c>
      <c r="AH29" s="63">
        <v>1</v>
      </c>
      <c r="AI29" s="63">
        <v>0</v>
      </c>
      <c r="AJ29" s="64">
        <v>0</v>
      </c>
      <c r="AK29" s="62">
        <v>1</v>
      </c>
      <c r="AL29" s="63">
        <v>1</v>
      </c>
      <c r="AM29" s="63">
        <v>0</v>
      </c>
      <c r="AN29" s="63">
        <v>0</v>
      </c>
      <c r="AO29" s="64">
        <v>0</v>
      </c>
      <c r="AP29" s="62">
        <v>1</v>
      </c>
      <c r="AQ29" s="63">
        <v>1</v>
      </c>
      <c r="AR29" s="63">
        <v>0</v>
      </c>
      <c r="AS29" s="63">
        <v>0</v>
      </c>
      <c r="AT29" s="64">
        <v>0</v>
      </c>
      <c r="AU29" s="62">
        <v>1</v>
      </c>
      <c r="AV29" s="63">
        <v>0</v>
      </c>
      <c r="AW29" s="63">
        <v>0</v>
      </c>
      <c r="AX29" s="63">
        <v>0</v>
      </c>
      <c r="AY29" s="64">
        <v>0</v>
      </c>
      <c r="AZ29" s="62">
        <v>1</v>
      </c>
      <c r="BA29" s="63">
        <v>0</v>
      </c>
      <c r="BB29" s="63">
        <v>0</v>
      </c>
      <c r="BC29" s="63">
        <v>0</v>
      </c>
      <c r="BD29" s="64">
        <v>0</v>
      </c>
      <c r="BE29" s="62">
        <v>1</v>
      </c>
      <c r="BF29" s="63">
        <v>0</v>
      </c>
      <c r="BG29" s="63">
        <v>0</v>
      </c>
      <c r="BH29" s="63">
        <v>0</v>
      </c>
      <c r="BI29" s="64">
        <v>0</v>
      </c>
      <c r="BJ29" s="62">
        <v>1</v>
      </c>
      <c r="BK29" s="63">
        <v>2</v>
      </c>
      <c r="BL29" s="63">
        <v>2</v>
      </c>
      <c r="BM29" s="63">
        <v>0</v>
      </c>
      <c r="BN29" s="64">
        <v>8</v>
      </c>
      <c r="BO29" s="62">
        <v>1</v>
      </c>
      <c r="BP29" s="63">
        <v>2</v>
      </c>
      <c r="BQ29" s="63">
        <v>2</v>
      </c>
      <c r="BR29" s="63">
        <v>0</v>
      </c>
      <c r="BS29" s="64">
        <v>8</v>
      </c>
      <c r="BT29" s="62">
        <v>1</v>
      </c>
      <c r="BU29" s="63">
        <v>2</v>
      </c>
      <c r="BV29" s="63">
        <v>2</v>
      </c>
      <c r="BW29" s="63">
        <v>0</v>
      </c>
      <c r="BX29" s="64">
        <v>8</v>
      </c>
      <c r="BY29" s="62">
        <v>1</v>
      </c>
      <c r="BZ29" s="63">
        <v>2</v>
      </c>
      <c r="CA29" s="63">
        <v>2</v>
      </c>
      <c r="CB29" s="63">
        <v>0</v>
      </c>
      <c r="CC29" s="64">
        <v>8</v>
      </c>
      <c r="CD29" s="62">
        <v>1</v>
      </c>
      <c r="CE29" s="63">
        <v>0</v>
      </c>
      <c r="CF29" s="63">
        <v>0</v>
      </c>
      <c r="CG29" s="63">
        <v>0</v>
      </c>
      <c r="CH29" s="64">
        <v>0</v>
      </c>
      <c r="CI29" s="62">
        <v>1</v>
      </c>
      <c r="CJ29" s="63">
        <v>0</v>
      </c>
      <c r="CK29" s="63">
        <v>0</v>
      </c>
      <c r="CL29" s="63">
        <v>0</v>
      </c>
      <c r="CM29" s="64">
        <v>0</v>
      </c>
      <c r="CN29" s="62">
        <v>1</v>
      </c>
      <c r="CO29" s="63">
        <v>0</v>
      </c>
      <c r="CP29" s="63">
        <v>0</v>
      </c>
      <c r="CQ29" s="63">
        <v>0</v>
      </c>
      <c r="CR29" s="64">
        <v>0</v>
      </c>
      <c r="CS29" s="62">
        <v>1</v>
      </c>
      <c r="CT29" s="63">
        <v>1</v>
      </c>
      <c r="CU29" s="63">
        <v>0</v>
      </c>
      <c r="CV29" s="63">
        <v>0</v>
      </c>
      <c r="CW29" s="64">
        <v>0</v>
      </c>
      <c r="CX29" s="62">
        <v>1</v>
      </c>
      <c r="CY29" s="63">
        <v>1</v>
      </c>
      <c r="CZ29" s="63">
        <v>0</v>
      </c>
      <c r="DA29" s="63">
        <v>0</v>
      </c>
      <c r="DB29" s="64">
        <v>0</v>
      </c>
      <c r="DC29" s="62">
        <v>1</v>
      </c>
      <c r="DD29" s="63">
        <v>1</v>
      </c>
      <c r="DE29" s="63">
        <v>0</v>
      </c>
      <c r="DF29" s="63">
        <v>0</v>
      </c>
      <c r="DG29" s="64">
        <v>0</v>
      </c>
      <c r="DH29" s="62">
        <v>1</v>
      </c>
      <c r="DI29" s="63">
        <v>1</v>
      </c>
      <c r="DJ29" s="63">
        <v>0</v>
      </c>
      <c r="DK29" s="63">
        <v>0</v>
      </c>
      <c r="DL29" s="64">
        <v>0</v>
      </c>
      <c r="DM29" s="62">
        <v>1</v>
      </c>
      <c r="DN29" s="63">
        <v>0</v>
      </c>
      <c r="DO29" s="63">
        <v>0</v>
      </c>
      <c r="DP29" s="63">
        <v>0</v>
      </c>
      <c r="DQ29" s="64">
        <v>0</v>
      </c>
      <c r="DR29" s="62">
        <v>1</v>
      </c>
      <c r="DS29" s="63">
        <v>0</v>
      </c>
      <c r="DT29" s="63">
        <v>0</v>
      </c>
      <c r="DU29" s="63">
        <v>0</v>
      </c>
      <c r="DV29" s="64">
        <v>0</v>
      </c>
      <c r="DW29" s="62">
        <v>1</v>
      </c>
      <c r="DX29" s="63">
        <v>0</v>
      </c>
      <c r="DY29" s="63">
        <v>0</v>
      </c>
      <c r="DZ29" s="63">
        <v>0</v>
      </c>
      <c r="EA29" s="64">
        <v>0</v>
      </c>
      <c r="EB29" s="62">
        <v>1</v>
      </c>
      <c r="EC29" s="63">
        <v>2</v>
      </c>
      <c r="ED29" s="63">
        <v>2</v>
      </c>
      <c r="EE29" s="63">
        <v>0</v>
      </c>
      <c r="EF29" s="64">
        <v>8</v>
      </c>
      <c r="EG29" s="62">
        <v>1</v>
      </c>
      <c r="EH29" s="63">
        <v>2</v>
      </c>
      <c r="EI29" s="63">
        <v>2</v>
      </c>
      <c r="EJ29" s="63">
        <v>0</v>
      </c>
      <c r="EK29" s="64">
        <v>8</v>
      </c>
      <c r="EL29" s="62">
        <v>1</v>
      </c>
      <c r="EM29" s="63">
        <v>2</v>
      </c>
      <c r="EN29" s="63">
        <v>2</v>
      </c>
      <c r="EO29" s="63">
        <v>0</v>
      </c>
      <c r="EP29" s="64">
        <v>8</v>
      </c>
      <c r="EQ29" s="62">
        <v>1</v>
      </c>
      <c r="ER29" s="63">
        <v>2</v>
      </c>
      <c r="ES29" s="63">
        <v>2</v>
      </c>
      <c r="ET29" s="63">
        <v>0</v>
      </c>
      <c r="EU29" s="64">
        <v>8</v>
      </c>
      <c r="EV29" s="62">
        <v>1</v>
      </c>
      <c r="EW29" s="63">
        <v>0</v>
      </c>
      <c r="EX29" s="63">
        <v>0</v>
      </c>
      <c r="EY29" s="63">
        <v>0</v>
      </c>
      <c r="EZ29" s="63">
        <v>0</v>
      </c>
      <c r="FA29" s="135">
        <f t="shared" si="6"/>
        <v>0</v>
      </c>
      <c r="FB29" s="132">
        <f t="shared" si="0"/>
        <v>30</v>
      </c>
      <c r="FC29" s="133">
        <f t="shared" si="1"/>
        <v>30</v>
      </c>
      <c r="FD29" s="133">
        <f t="shared" si="2"/>
        <v>26</v>
      </c>
      <c r="FE29" s="133">
        <f t="shared" si="3"/>
        <v>17</v>
      </c>
      <c r="FF29" s="133">
        <f t="shared" si="4"/>
        <v>0</v>
      </c>
      <c r="FG29" s="133">
        <f t="shared" si="5"/>
        <v>64</v>
      </c>
      <c r="FH29" s="134"/>
      <c r="FI29" s="50"/>
      <c r="FJ29" s="51"/>
    </row>
    <row r="30" spans="1:168" x14ac:dyDescent="0.25">
      <c r="A30" s="41" t="s">
        <v>13</v>
      </c>
      <c r="B30" s="42">
        <v>26</v>
      </c>
      <c r="C30" s="52" t="s">
        <v>54</v>
      </c>
      <c r="D30" s="53">
        <v>18138160</v>
      </c>
      <c r="E30" s="45">
        <v>43617</v>
      </c>
      <c r="F30" s="46" t="s">
        <v>15</v>
      </c>
      <c r="G30" s="62">
        <v>1</v>
      </c>
      <c r="H30" s="63">
        <v>0</v>
      </c>
      <c r="I30" s="63">
        <v>0</v>
      </c>
      <c r="J30" s="63">
        <v>0</v>
      </c>
      <c r="K30" s="64">
        <v>0</v>
      </c>
      <c r="L30" s="62">
        <v>1</v>
      </c>
      <c r="M30" s="63">
        <v>0</v>
      </c>
      <c r="N30" s="63">
        <v>0</v>
      </c>
      <c r="O30" s="63">
        <v>0</v>
      </c>
      <c r="P30" s="64">
        <v>0</v>
      </c>
      <c r="Q30" s="62">
        <v>1</v>
      </c>
      <c r="R30" s="63">
        <v>0</v>
      </c>
      <c r="S30" s="63">
        <v>0</v>
      </c>
      <c r="T30" s="63">
        <v>0</v>
      </c>
      <c r="U30" s="64">
        <v>0</v>
      </c>
      <c r="V30" s="62">
        <v>1</v>
      </c>
      <c r="W30" s="63">
        <v>0</v>
      </c>
      <c r="X30" s="63">
        <v>0</v>
      </c>
      <c r="Y30" s="63">
        <v>0</v>
      </c>
      <c r="Z30" s="64">
        <v>0</v>
      </c>
      <c r="AA30" s="62">
        <v>1</v>
      </c>
      <c r="AB30" s="63">
        <v>0</v>
      </c>
      <c r="AC30" s="63">
        <v>0</v>
      </c>
      <c r="AD30" s="63">
        <v>0</v>
      </c>
      <c r="AE30" s="64">
        <v>0</v>
      </c>
      <c r="AF30" s="62">
        <v>1</v>
      </c>
      <c r="AG30" s="63">
        <v>0</v>
      </c>
      <c r="AH30" s="63">
        <v>0</v>
      </c>
      <c r="AI30" s="63">
        <v>0</v>
      </c>
      <c r="AJ30" s="64">
        <v>0</v>
      </c>
      <c r="AK30" s="62">
        <v>1</v>
      </c>
      <c r="AL30" s="63">
        <v>0</v>
      </c>
      <c r="AM30" s="63">
        <v>0</v>
      </c>
      <c r="AN30" s="63">
        <v>0</v>
      </c>
      <c r="AO30" s="64">
        <v>0</v>
      </c>
      <c r="AP30" s="62">
        <v>1</v>
      </c>
      <c r="AQ30" s="63">
        <v>0</v>
      </c>
      <c r="AR30" s="63">
        <v>0</v>
      </c>
      <c r="AS30" s="63">
        <v>0</v>
      </c>
      <c r="AT30" s="64">
        <v>0</v>
      </c>
      <c r="AU30" s="62">
        <v>1</v>
      </c>
      <c r="AV30" s="63">
        <v>0</v>
      </c>
      <c r="AW30" s="63">
        <v>0</v>
      </c>
      <c r="AX30" s="63">
        <v>0</v>
      </c>
      <c r="AY30" s="64">
        <v>0</v>
      </c>
      <c r="AZ30" s="62">
        <v>1</v>
      </c>
      <c r="BA30" s="63">
        <v>0</v>
      </c>
      <c r="BB30" s="63">
        <v>0</v>
      </c>
      <c r="BC30" s="63">
        <v>0</v>
      </c>
      <c r="BD30" s="64">
        <v>0</v>
      </c>
      <c r="BE30" s="62">
        <v>1</v>
      </c>
      <c r="BF30" s="63">
        <v>0</v>
      </c>
      <c r="BG30" s="63">
        <v>0</v>
      </c>
      <c r="BH30" s="63">
        <v>0</v>
      </c>
      <c r="BI30" s="64">
        <v>0</v>
      </c>
      <c r="BJ30" s="62">
        <v>1</v>
      </c>
      <c r="BK30" s="63">
        <v>0</v>
      </c>
      <c r="BL30" s="63">
        <v>0</v>
      </c>
      <c r="BM30" s="63">
        <v>0</v>
      </c>
      <c r="BN30" s="64">
        <v>0</v>
      </c>
      <c r="BO30" s="62">
        <v>1</v>
      </c>
      <c r="BP30" s="63">
        <v>0</v>
      </c>
      <c r="BQ30" s="63">
        <v>0</v>
      </c>
      <c r="BR30" s="63">
        <v>0</v>
      </c>
      <c r="BS30" s="64">
        <v>0</v>
      </c>
      <c r="BT30" s="62">
        <v>1</v>
      </c>
      <c r="BU30" s="63">
        <v>0</v>
      </c>
      <c r="BV30" s="63">
        <v>0</v>
      </c>
      <c r="BW30" s="63">
        <v>0</v>
      </c>
      <c r="BX30" s="64">
        <v>0</v>
      </c>
      <c r="BY30" s="62">
        <v>1</v>
      </c>
      <c r="BZ30" s="63">
        <v>0</v>
      </c>
      <c r="CA30" s="63">
        <v>0</v>
      </c>
      <c r="CB30" s="63">
        <v>0</v>
      </c>
      <c r="CC30" s="64">
        <v>0</v>
      </c>
      <c r="CD30" s="62">
        <v>1</v>
      </c>
      <c r="CE30" s="63">
        <v>0</v>
      </c>
      <c r="CF30" s="63">
        <v>0</v>
      </c>
      <c r="CG30" s="63">
        <v>0</v>
      </c>
      <c r="CH30" s="64">
        <v>0</v>
      </c>
      <c r="CI30" s="62">
        <v>1</v>
      </c>
      <c r="CJ30" s="63">
        <v>0</v>
      </c>
      <c r="CK30" s="63">
        <v>0</v>
      </c>
      <c r="CL30" s="63">
        <v>0</v>
      </c>
      <c r="CM30" s="64">
        <v>0</v>
      </c>
      <c r="CN30" s="62">
        <v>1</v>
      </c>
      <c r="CO30" s="63">
        <v>0</v>
      </c>
      <c r="CP30" s="63">
        <v>0</v>
      </c>
      <c r="CQ30" s="63">
        <v>0</v>
      </c>
      <c r="CR30" s="64">
        <v>0</v>
      </c>
      <c r="CS30" s="62">
        <v>1</v>
      </c>
      <c r="CT30" s="63">
        <v>0</v>
      </c>
      <c r="CU30" s="63">
        <v>0</v>
      </c>
      <c r="CV30" s="63">
        <v>0</v>
      </c>
      <c r="CW30" s="64">
        <v>0</v>
      </c>
      <c r="CX30" s="62">
        <v>1</v>
      </c>
      <c r="CY30" s="63">
        <v>0</v>
      </c>
      <c r="CZ30" s="63">
        <v>0</v>
      </c>
      <c r="DA30" s="63">
        <v>0</v>
      </c>
      <c r="DB30" s="64">
        <v>0</v>
      </c>
      <c r="DC30" s="62">
        <v>1</v>
      </c>
      <c r="DD30" s="63">
        <v>0</v>
      </c>
      <c r="DE30" s="63">
        <v>0</v>
      </c>
      <c r="DF30" s="63">
        <v>0</v>
      </c>
      <c r="DG30" s="64">
        <v>0</v>
      </c>
      <c r="DH30" s="62">
        <v>1</v>
      </c>
      <c r="DI30" s="63">
        <v>0</v>
      </c>
      <c r="DJ30" s="63">
        <v>0</v>
      </c>
      <c r="DK30" s="63">
        <v>0</v>
      </c>
      <c r="DL30" s="64">
        <v>0</v>
      </c>
      <c r="DM30" s="62">
        <v>1</v>
      </c>
      <c r="DN30" s="63">
        <v>0</v>
      </c>
      <c r="DO30" s="63">
        <v>0</v>
      </c>
      <c r="DP30" s="63">
        <v>0</v>
      </c>
      <c r="DQ30" s="64">
        <v>0</v>
      </c>
      <c r="DR30" s="62">
        <v>1</v>
      </c>
      <c r="DS30" s="63">
        <v>0</v>
      </c>
      <c r="DT30" s="63">
        <v>0</v>
      </c>
      <c r="DU30" s="63">
        <v>0</v>
      </c>
      <c r="DV30" s="64">
        <v>0</v>
      </c>
      <c r="DW30" s="62">
        <v>1</v>
      </c>
      <c r="DX30" s="63">
        <v>0</v>
      </c>
      <c r="DY30" s="63">
        <v>0</v>
      </c>
      <c r="DZ30" s="63">
        <v>0</v>
      </c>
      <c r="EA30" s="64">
        <v>0</v>
      </c>
      <c r="EB30" s="62">
        <v>1</v>
      </c>
      <c r="EC30" s="63">
        <v>0</v>
      </c>
      <c r="ED30" s="63">
        <v>0</v>
      </c>
      <c r="EE30" s="63">
        <v>0</v>
      </c>
      <c r="EF30" s="64">
        <v>0</v>
      </c>
      <c r="EG30" s="62">
        <v>1</v>
      </c>
      <c r="EH30" s="63">
        <v>0</v>
      </c>
      <c r="EI30" s="63">
        <v>0</v>
      </c>
      <c r="EJ30" s="63">
        <v>0</v>
      </c>
      <c r="EK30" s="64">
        <v>0</v>
      </c>
      <c r="EL30" s="62">
        <v>1</v>
      </c>
      <c r="EM30" s="63">
        <v>0</v>
      </c>
      <c r="EN30" s="63">
        <v>0</v>
      </c>
      <c r="EO30" s="63">
        <v>0</v>
      </c>
      <c r="EP30" s="64">
        <v>0</v>
      </c>
      <c r="EQ30" s="62">
        <v>1</v>
      </c>
      <c r="ER30" s="63">
        <v>0</v>
      </c>
      <c r="ES30" s="63">
        <v>0</v>
      </c>
      <c r="ET30" s="63">
        <v>0</v>
      </c>
      <c r="EU30" s="64">
        <v>0</v>
      </c>
      <c r="EV30" s="62">
        <v>1</v>
      </c>
      <c r="EW30" s="63">
        <v>0</v>
      </c>
      <c r="EX30" s="63">
        <v>0</v>
      </c>
      <c r="EY30" s="63">
        <v>0</v>
      </c>
      <c r="EZ30" s="63">
        <v>0</v>
      </c>
      <c r="FA30" s="135">
        <f t="shared" si="6"/>
        <v>0</v>
      </c>
      <c r="FB30" s="132">
        <f t="shared" si="0"/>
        <v>30</v>
      </c>
      <c r="FC30" s="133">
        <f t="shared" si="1"/>
        <v>30</v>
      </c>
      <c r="FD30" s="133">
        <f t="shared" si="2"/>
        <v>0</v>
      </c>
      <c r="FE30" s="133">
        <f t="shared" si="3"/>
        <v>0</v>
      </c>
      <c r="FF30" s="133">
        <f t="shared" si="4"/>
        <v>0</v>
      </c>
      <c r="FG30" s="133">
        <f t="shared" si="5"/>
        <v>0</v>
      </c>
      <c r="FH30" s="134"/>
      <c r="FI30" s="50"/>
      <c r="FJ30" s="51"/>
    </row>
    <row r="31" spans="1:168" x14ac:dyDescent="0.25">
      <c r="A31" s="41" t="s">
        <v>13</v>
      </c>
      <c r="B31" s="78">
        <v>27</v>
      </c>
      <c r="C31" s="43" t="s">
        <v>55</v>
      </c>
      <c r="D31" s="44">
        <v>45543716</v>
      </c>
      <c r="E31" s="45">
        <v>43741</v>
      </c>
      <c r="F31" s="46" t="s">
        <v>15</v>
      </c>
      <c r="G31" s="62">
        <v>1</v>
      </c>
      <c r="H31" s="63">
        <v>0</v>
      </c>
      <c r="I31" s="63">
        <v>0</v>
      </c>
      <c r="J31" s="63">
        <v>0</v>
      </c>
      <c r="K31" s="64">
        <v>0</v>
      </c>
      <c r="L31" s="62">
        <v>1</v>
      </c>
      <c r="M31" s="63">
        <v>0</v>
      </c>
      <c r="N31" s="63">
        <v>0</v>
      </c>
      <c r="O31" s="63">
        <v>0</v>
      </c>
      <c r="P31" s="64">
        <v>0</v>
      </c>
      <c r="Q31" s="62">
        <v>1</v>
      </c>
      <c r="R31" s="63">
        <v>0</v>
      </c>
      <c r="S31" s="63">
        <v>0</v>
      </c>
      <c r="T31" s="63">
        <v>0</v>
      </c>
      <c r="U31" s="64">
        <v>0</v>
      </c>
      <c r="V31" s="62">
        <v>1</v>
      </c>
      <c r="W31" s="63">
        <v>0</v>
      </c>
      <c r="X31" s="63">
        <v>0</v>
      </c>
      <c r="Y31" s="63">
        <v>0</v>
      </c>
      <c r="Z31" s="64">
        <v>0</v>
      </c>
      <c r="AA31" s="62">
        <v>1</v>
      </c>
      <c r="AB31" s="63">
        <v>0</v>
      </c>
      <c r="AC31" s="63">
        <v>0</v>
      </c>
      <c r="AD31" s="63">
        <v>0</v>
      </c>
      <c r="AE31" s="64">
        <v>0</v>
      </c>
      <c r="AF31" s="62">
        <v>1</v>
      </c>
      <c r="AG31" s="63">
        <v>0</v>
      </c>
      <c r="AH31" s="63">
        <v>0</v>
      </c>
      <c r="AI31" s="63">
        <v>0</v>
      </c>
      <c r="AJ31" s="64">
        <v>0</v>
      </c>
      <c r="AK31" s="62">
        <v>1</v>
      </c>
      <c r="AL31" s="63">
        <v>0</v>
      </c>
      <c r="AM31" s="63">
        <v>0</v>
      </c>
      <c r="AN31" s="63">
        <v>0</v>
      </c>
      <c r="AO31" s="64">
        <v>0</v>
      </c>
      <c r="AP31" s="62">
        <v>1</v>
      </c>
      <c r="AQ31" s="63">
        <v>0</v>
      </c>
      <c r="AR31" s="63">
        <v>0</v>
      </c>
      <c r="AS31" s="63">
        <v>0</v>
      </c>
      <c r="AT31" s="64">
        <v>0</v>
      </c>
      <c r="AU31" s="62">
        <v>1</v>
      </c>
      <c r="AV31" s="63">
        <v>0</v>
      </c>
      <c r="AW31" s="63">
        <v>0</v>
      </c>
      <c r="AX31" s="63">
        <v>0</v>
      </c>
      <c r="AY31" s="64">
        <v>0</v>
      </c>
      <c r="AZ31" s="62">
        <v>1</v>
      </c>
      <c r="BA31" s="63">
        <v>0</v>
      </c>
      <c r="BB31" s="63">
        <v>0</v>
      </c>
      <c r="BC31" s="63">
        <v>0</v>
      </c>
      <c r="BD31" s="64">
        <v>0</v>
      </c>
      <c r="BE31" s="62">
        <v>1</v>
      </c>
      <c r="BF31" s="63">
        <v>0</v>
      </c>
      <c r="BG31" s="63">
        <v>0</v>
      </c>
      <c r="BH31" s="63">
        <v>0</v>
      </c>
      <c r="BI31" s="64">
        <v>0</v>
      </c>
      <c r="BJ31" s="62">
        <v>1</v>
      </c>
      <c r="BK31" s="63">
        <v>0</v>
      </c>
      <c r="BL31" s="63">
        <v>0</v>
      </c>
      <c r="BM31" s="63">
        <v>0</v>
      </c>
      <c r="BN31" s="64">
        <v>0</v>
      </c>
      <c r="BO31" s="62">
        <v>1</v>
      </c>
      <c r="BP31" s="63">
        <v>0</v>
      </c>
      <c r="BQ31" s="63">
        <v>0</v>
      </c>
      <c r="BR31" s="63">
        <v>0</v>
      </c>
      <c r="BS31" s="64">
        <v>0</v>
      </c>
      <c r="BT31" s="62">
        <v>1</v>
      </c>
      <c r="BU31" s="63">
        <v>0</v>
      </c>
      <c r="BV31" s="63">
        <v>0</v>
      </c>
      <c r="BW31" s="63">
        <v>0</v>
      </c>
      <c r="BX31" s="64">
        <v>0</v>
      </c>
      <c r="BY31" s="62">
        <v>1</v>
      </c>
      <c r="BZ31" s="63">
        <v>0</v>
      </c>
      <c r="CA31" s="63">
        <v>0</v>
      </c>
      <c r="CB31" s="63">
        <v>0</v>
      </c>
      <c r="CC31" s="64">
        <v>0</v>
      </c>
      <c r="CD31" s="62">
        <v>1</v>
      </c>
      <c r="CE31" s="63">
        <v>0</v>
      </c>
      <c r="CF31" s="63">
        <v>0</v>
      </c>
      <c r="CG31" s="63">
        <v>0</v>
      </c>
      <c r="CH31" s="64">
        <v>0</v>
      </c>
      <c r="CI31" s="62">
        <v>1</v>
      </c>
      <c r="CJ31" s="63">
        <v>0</v>
      </c>
      <c r="CK31" s="63">
        <v>0</v>
      </c>
      <c r="CL31" s="63">
        <v>0</v>
      </c>
      <c r="CM31" s="64">
        <v>0</v>
      </c>
      <c r="CN31" s="62">
        <v>1</v>
      </c>
      <c r="CO31" s="63">
        <v>0</v>
      </c>
      <c r="CP31" s="63">
        <v>0</v>
      </c>
      <c r="CQ31" s="63">
        <v>0</v>
      </c>
      <c r="CR31" s="64">
        <v>0</v>
      </c>
      <c r="CS31" s="62">
        <v>1</v>
      </c>
      <c r="CT31" s="63">
        <v>0</v>
      </c>
      <c r="CU31" s="63">
        <v>0</v>
      </c>
      <c r="CV31" s="63">
        <v>0</v>
      </c>
      <c r="CW31" s="64">
        <v>0</v>
      </c>
      <c r="CX31" s="62">
        <v>1</v>
      </c>
      <c r="CY31" s="63">
        <v>0</v>
      </c>
      <c r="CZ31" s="63">
        <v>0</v>
      </c>
      <c r="DA31" s="63">
        <v>0</v>
      </c>
      <c r="DB31" s="64">
        <v>0</v>
      </c>
      <c r="DC31" s="62">
        <v>1</v>
      </c>
      <c r="DD31" s="63">
        <v>0</v>
      </c>
      <c r="DE31" s="63">
        <v>0</v>
      </c>
      <c r="DF31" s="63">
        <v>0</v>
      </c>
      <c r="DG31" s="64">
        <v>0</v>
      </c>
      <c r="DH31" s="62">
        <v>1</v>
      </c>
      <c r="DI31" s="63">
        <v>2</v>
      </c>
      <c r="DJ31" s="63">
        <v>0</v>
      </c>
      <c r="DK31" s="63">
        <v>0</v>
      </c>
      <c r="DL31" s="64">
        <v>0</v>
      </c>
      <c r="DM31" s="62">
        <v>1</v>
      </c>
      <c r="DN31" s="63">
        <v>1.5</v>
      </c>
      <c r="DO31" s="63">
        <v>0</v>
      </c>
      <c r="DP31" s="63">
        <v>0</v>
      </c>
      <c r="DQ31" s="64">
        <v>0</v>
      </c>
      <c r="DR31" s="62">
        <v>1</v>
      </c>
      <c r="DS31" s="63">
        <v>0</v>
      </c>
      <c r="DT31" s="63">
        <v>0</v>
      </c>
      <c r="DU31" s="63">
        <v>0</v>
      </c>
      <c r="DV31" s="64">
        <v>0</v>
      </c>
      <c r="DW31" s="62">
        <v>1</v>
      </c>
      <c r="DX31" s="63">
        <v>0</v>
      </c>
      <c r="DY31" s="63">
        <v>0</v>
      </c>
      <c r="DZ31" s="63">
        <v>0</v>
      </c>
      <c r="EA31" s="64">
        <v>0</v>
      </c>
      <c r="EB31" s="62">
        <v>1</v>
      </c>
      <c r="EC31" s="63">
        <v>2</v>
      </c>
      <c r="ED31" s="63">
        <v>0</v>
      </c>
      <c r="EE31" s="63">
        <v>0</v>
      </c>
      <c r="EF31" s="64">
        <v>0</v>
      </c>
      <c r="EG31" s="62">
        <v>1</v>
      </c>
      <c r="EH31" s="63">
        <v>2</v>
      </c>
      <c r="EI31" s="63">
        <v>0</v>
      </c>
      <c r="EJ31" s="63">
        <v>0</v>
      </c>
      <c r="EK31" s="64">
        <v>0</v>
      </c>
      <c r="EL31" s="62">
        <v>0</v>
      </c>
      <c r="EM31" s="63">
        <v>0</v>
      </c>
      <c r="EN31" s="63">
        <v>0</v>
      </c>
      <c r="EO31" s="63">
        <v>0</v>
      </c>
      <c r="EP31" s="64">
        <v>0</v>
      </c>
      <c r="EQ31" s="62">
        <v>1</v>
      </c>
      <c r="ER31" s="63">
        <v>1.5</v>
      </c>
      <c r="ES31" s="63">
        <v>0</v>
      </c>
      <c r="ET31" s="63">
        <v>0</v>
      </c>
      <c r="EU31" s="64">
        <v>0</v>
      </c>
      <c r="EV31" s="62">
        <v>1</v>
      </c>
      <c r="EW31" s="63">
        <v>1</v>
      </c>
      <c r="EX31" s="63">
        <v>0</v>
      </c>
      <c r="EY31" s="63">
        <v>0</v>
      </c>
      <c r="EZ31" s="63">
        <v>0</v>
      </c>
      <c r="FA31" s="135">
        <f t="shared" si="6"/>
        <v>0</v>
      </c>
      <c r="FB31" s="132">
        <f t="shared" si="0"/>
        <v>29</v>
      </c>
      <c r="FC31" s="133">
        <f t="shared" si="1"/>
        <v>29</v>
      </c>
      <c r="FD31" s="133">
        <f t="shared" si="2"/>
        <v>10</v>
      </c>
      <c r="FE31" s="133">
        <f t="shared" si="3"/>
        <v>0</v>
      </c>
      <c r="FF31" s="133">
        <f t="shared" si="4"/>
        <v>0</v>
      </c>
      <c r="FG31" s="133">
        <f t="shared" si="5"/>
        <v>0</v>
      </c>
      <c r="FH31" s="134"/>
      <c r="FI31" s="50"/>
      <c r="FJ31" s="51"/>
    </row>
    <row r="32" spans="1:168" x14ac:dyDescent="0.25">
      <c r="A32" s="88" t="s">
        <v>13</v>
      </c>
      <c r="B32" s="42">
        <v>28</v>
      </c>
      <c r="C32" s="86" t="s">
        <v>56</v>
      </c>
      <c r="D32" s="87">
        <v>47036371</v>
      </c>
      <c r="E32" s="83">
        <v>43771</v>
      </c>
      <c r="F32" s="84" t="s">
        <v>15</v>
      </c>
      <c r="G32" s="62">
        <v>1</v>
      </c>
      <c r="H32" s="63">
        <v>0</v>
      </c>
      <c r="I32" s="63">
        <v>0</v>
      </c>
      <c r="J32" s="63">
        <v>0</v>
      </c>
      <c r="K32" s="64">
        <v>0</v>
      </c>
      <c r="L32" s="62">
        <v>1</v>
      </c>
      <c r="M32" s="63">
        <v>0</v>
      </c>
      <c r="N32" s="63">
        <v>0</v>
      </c>
      <c r="O32" s="63">
        <v>0</v>
      </c>
      <c r="P32" s="64">
        <v>0</v>
      </c>
      <c r="Q32" s="62">
        <v>1</v>
      </c>
      <c r="R32" s="63">
        <v>0</v>
      </c>
      <c r="S32" s="63">
        <v>0</v>
      </c>
      <c r="T32" s="63">
        <v>0</v>
      </c>
      <c r="U32" s="64">
        <v>0</v>
      </c>
      <c r="V32" s="62">
        <v>1</v>
      </c>
      <c r="W32" s="63">
        <v>0</v>
      </c>
      <c r="X32" s="63">
        <v>0</v>
      </c>
      <c r="Y32" s="63">
        <v>0</v>
      </c>
      <c r="Z32" s="64">
        <v>0</v>
      </c>
      <c r="AA32" s="62">
        <v>1</v>
      </c>
      <c r="AB32" s="63">
        <v>0</v>
      </c>
      <c r="AC32" s="63">
        <v>0</v>
      </c>
      <c r="AD32" s="63">
        <v>0</v>
      </c>
      <c r="AE32" s="64">
        <v>0</v>
      </c>
      <c r="AF32" s="62">
        <v>1</v>
      </c>
      <c r="AG32" s="63">
        <v>2</v>
      </c>
      <c r="AH32" s="63">
        <v>2</v>
      </c>
      <c r="AI32" s="63">
        <v>0</v>
      </c>
      <c r="AJ32" s="64">
        <v>0</v>
      </c>
      <c r="AK32" s="62">
        <v>1</v>
      </c>
      <c r="AL32" s="63">
        <v>2</v>
      </c>
      <c r="AM32" s="63">
        <v>2</v>
      </c>
      <c r="AN32" s="63">
        <v>0</v>
      </c>
      <c r="AO32" s="64">
        <v>0</v>
      </c>
      <c r="AP32" s="62">
        <v>1</v>
      </c>
      <c r="AQ32" s="63">
        <v>2</v>
      </c>
      <c r="AR32" s="63">
        <v>2</v>
      </c>
      <c r="AS32" s="63">
        <v>0</v>
      </c>
      <c r="AT32" s="64">
        <v>0</v>
      </c>
      <c r="AU32" s="62">
        <v>1</v>
      </c>
      <c r="AV32" s="63">
        <v>2</v>
      </c>
      <c r="AW32" s="63">
        <v>1.5</v>
      </c>
      <c r="AX32" s="63">
        <v>0</v>
      </c>
      <c r="AY32" s="64">
        <v>0</v>
      </c>
      <c r="AZ32" s="62">
        <v>1</v>
      </c>
      <c r="BA32" s="63">
        <v>2</v>
      </c>
      <c r="BB32" s="63">
        <v>0</v>
      </c>
      <c r="BC32" s="63">
        <v>0</v>
      </c>
      <c r="BD32" s="64">
        <v>0</v>
      </c>
      <c r="BE32" s="62">
        <v>1</v>
      </c>
      <c r="BF32" s="63">
        <v>0</v>
      </c>
      <c r="BG32" s="63">
        <v>0</v>
      </c>
      <c r="BH32" s="63">
        <v>0</v>
      </c>
      <c r="BI32" s="64">
        <v>0</v>
      </c>
      <c r="BJ32" s="62">
        <v>1</v>
      </c>
      <c r="BK32" s="63">
        <v>2</v>
      </c>
      <c r="BL32" s="63">
        <v>2</v>
      </c>
      <c r="BM32" s="63">
        <v>0</v>
      </c>
      <c r="BN32" s="64">
        <v>0</v>
      </c>
      <c r="BO32" s="62">
        <v>1</v>
      </c>
      <c r="BP32" s="63">
        <v>2</v>
      </c>
      <c r="BQ32" s="63">
        <v>2</v>
      </c>
      <c r="BR32" s="63">
        <v>0</v>
      </c>
      <c r="BS32" s="64">
        <v>0</v>
      </c>
      <c r="BT32" s="62">
        <v>1</v>
      </c>
      <c r="BU32" s="63">
        <v>2</v>
      </c>
      <c r="BV32" s="63">
        <v>2</v>
      </c>
      <c r="BW32" s="63">
        <v>0</v>
      </c>
      <c r="BX32" s="64">
        <v>0</v>
      </c>
      <c r="BY32" s="62">
        <v>1</v>
      </c>
      <c r="BZ32" s="63">
        <v>2</v>
      </c>
      <c r="CA32" s="63">
        <v>2</v>
      </c>
      <c r="CB32" s="63">
        <v>0</v>
      </c>
      <c r="CC32" s="64">
        <v>0</v>
      </c>
      <c r="CD32" s="62">
        <v>1</v>
      </c>
      <c r="CE32" s="63">
        <v>2</v>
      </c>
      <c r="CF32" s="63">
        <v>1.5</v>
      </c>
      <c r="CG32" s="63">
        <v>0</v>
      </c>
      <c r="CH32" s="64">
        <v>0</v>
      </c>
      <c r="CI32" s="62">
        <v>1</v>
      </c>
      <c r="CJ32" s="63">
        <v>0</v>
      </c>
      <c r="CK32" s="63">
        <v>0</v>
      </c>
      <c r="CL32" s="63">
        <v>0</v>
      </c>
      <c r="CM32" s="64">
        <v>0</v>
      </c>
      <c r="CN32" s="62">
        <v>1</v>
      </c>
      <c r="CO32" s="63">
        <v>0</v>
      </c>
      <c r="CP32" s="63">
        <v>0</v>
      </c>
      <c r="CQ32" s="63">
        <v>0</v>
      </c>
      <c r="CR32" s="64">
        <v>0</v>
      </c>
      <c r="CS32" s="62">
        <v>1</v>
      </c>
      <c r="CT32" s="63">
        <v>2</v>
      </c>
      <c r="CU32" s="63">
        <v>2</v>
      </c>
      <c r="CV32" s="63">
        <v>0</v>
      </c>
      <c r="CW32" s="64">
        <v>8</v>
      </c>
      <c r="CX32" s="62">
        <v>1</v>
      </c>
      <c r="CY32" s="63">
        <v>2</v>
      </c>
      <c r="CZ32" s="63">
        <v>2</v>
      </c>
      <c r="DA32" s="63">
        <v>0</v>
      </c>
      <c r="DB32" s="64">
        <v>8</v>
      </c>
      <c r="DC32" s="62">
        <v>1</v>
      </c>
      <c r="DD32" s="63">
        <v>2</v>
      </c>
      <c r="DE32" s="63">
        <v>2</v>
      </c>
      <c r="DF32" s="63">
        <v>0</v>
      </c>
      <c r="DG32" s="64">
        <v>8</v>
      </c>
      <c r="DH32" s="62">
        <v>1</v>
      </c>
      <c r="DI32" s="63">
        <v>2</v>
      </c>
      <c r="DJ32" s="63">
        <v>2</v>
      </c>
      <c r="DK32" s="63">
        <v>0</v>
      </c>
      <c r="DL32" s="64">
        <v>8</v>
      </c>
      <c r="DM32" s="62">
        <v>1</v>
      </c>
      <c r="DN32" s="63">
        <v>2</v>
      </c>
      <c r="DO32" s="63">
        <v>2</v>
      </c>
      <c r="DP32" s="63">
        <v>0</v>
      </c>
      <c r="DQ32" s="64">
        <v>8</v>
      </c>
      <c r="DR32" s="62">
        <v>1</v>
      </c>
      <c r="DS32" s="63">
        <v>2</v>
      </c>
      <c r="DT32" s="63">
        <v>2</v>
      </c>
      <c r="DU32" s="63">
        <v>0</v>
      </c>
      <c r="DV32" s="64">
        <v>8</v>
      </c>
      <c r="DW32" s="62">
        <v>1</v>
      </c>
      <c r="DX32" s="63">
        <v>0</v>
      </c>
      <c r="DY32" s="63">
        <v>0</v>
      </c>
      <c r="DZ32" s="63">
        <v>0</v>
      </c>
      <c r="EA32" s="64">
        <v>0</v>
      </c>
      <c r="EB32" s="62">
        <v>1</v>
      </c>
      <c r="EC32" s="63">
        <v>2</v>
      </c>
      <c r="ED32" s="63">
        <v>2</v>
      </c>
      <c r="EE32" s="63">
        <v>0</v>
      </c>
      <c r="EF32" s="64">
        <v>8</v>
      </c>
      <c r="EG32" s="62">
        <v>1</v>
      </c>
      <c r="EH32" s="63">
        <v>2</v>
      </c>
      <c r="EI32" s="63">
        <v>2</v>
      </c>
      <c r="EJ32" s="63">
        <v>0</v>
      </c>
      <c r="EK32" s="64">
        <v>8</v>
      </c>
      <c r="EL32" s="62">
        <v>1</v>
      </c>
      <c r="EM32" s="63">
        <v>2</v>
      </c>
      <c r="EN32" s="63">
        <v>2</v>
      </c>
      <c r="EO32" s="63">
        <v>0</v>
      </c>
      <c r="EP32" s="64">
        <v>8</v>
      </c>
      <c r="EQ32" s="62">
        <v>1</v>
      </c>
      <c r="ER32" s="63">
        <v>2</v>
      </c>
      <c r="ES32" s="63">
        <v>2</v>
      </c>
      <c r="ET32" s="63">
        <v>0</v>
      </c>
      <c r="EU32" s="64">
        <v>8</v>
      </c>
      <c r="EV32" s="62">
        <v>1</v>
      </c>
      <c r="EW32" s="63">
        <v>2</v>
      </c>
      <c r="EX32" s="63">
        <v>2</v>
      </c>
      <c r="EY32" s="63">
        <v>0</v>
      </c>
      <c r="EZ32" s="63">
        <v>8</v>
      </c>
      <c r="FA32" s="135">
        <f t="shared" si="6"/>
        <v>0</v>
      </c>
      <c r="FB32" s="132">
        <f t="shared" si="0"/>
        <v>30</v>
      </c>
      <c r="FC32" s="133">
        <f t="shared" si="1"/>
        <v>30</v>
      </c>
      <c r="FD32" s="133">
        <f t="shared" si="2"/>
        <v>42</v>
      </c>
      <c r="FE32" s="133">
        <f t="shared" si="3"/>
        <v>39</v>
      </c>
      <c r="FF32" s="133">
        <f t="shared" si="4"/>
        <v>0</v>
      </c>
      <c r="FG32" s="133">
        <f t="shared" si="5"/>
        <v>88</v>
      </c>
      <c r="FH32" s="134"/>
      <c r="FI32" s="50"/>
      <c r="FJ32" s="51"/>
    </row>
    <row r="33" spans="1:168" x14ac:dyDescent="0.25">
      <c r="A33" s="41" t="s">
        <v>13</v>
      </c>
      <c r="B33" s="78">
        <v>29</v>
      </c>
      <c r="C33" s="43" t="s">
        <v>57</v>
      </c>
      <c r="D33" s="44">
        <v>76468131</v>
      </c>
      <c r="E33" s="45">
        <v>43617</v>
      </c>
      <c r="F33" s="46" t="s">
        <v>15</v>
      </c>
      <c r="G33" s="62">
        <v>1</v>
      </c>
      <c r="H33" s="63">
        <v>2</v>
      </c>
      <c r="I33" s="63">
        <v>1</v>
      </c>
      <c r="J33" s="63">
        <v>0</v>
      </c>
      <c r="K33" s="64">
        <v>0</v>
      </c>
      <c r="L33" s="62">
        <v>1</v>
      </c>
      <c r="M33" s="63">
        <v>2</v>
      </c>
      <c r="N33" s="63">
        <v>1</v>
      </c>
      <c r="O33" s="63">
        <v>0</v>
      </c>
      <c r="P33" s="64">
        <v>0</v>
      </c>
      <c r="Q33" s="62">
        <v>1</v>
      </c>
      <c r="R33" s="63">
        <v>0</v>
      </c>
      <c r="S33" s="63">
        <v>0</v>
      </c>
      <c r="T33" s="63">
        <v>0</v>
      </c>
      <c r="U33" s="64">
        <v>0</v>
      </c>
      <c r="V33" s="62">
        <v>1</v>
      </c>
      <c r="W33" s="63">
        <v>0</v>
      </c>
      <c r="X33" s="63">
        <v>0</v>
      </c>
      <c r="Y33" s="63">
        <v>0</v>
      </c>
      <c r="Z33" s="64">
        <v>0</v>
      </c>
      <c r="AA33" s="62">
        <v>1</v>
      </c>
      <c r="AB33" s="63">
        <v>0</v>
      </c>
      <c r="AC33" s="63">
        <v>0</v>
      </c>
      <c r="AD33" s="63">
        <v>0</v>
      </c>
      <c r="AE33" s="64">
        <v>0</v>
      </c>
      <c r="AF33" s="62">
        <v>1</v>
      </c>
      <c r="AG33" s="63">
        <v>2</v>
      </c>
      <c r="AH33" s="63">
        <v>1</v>
      </c>
      <c r="AI33" s="63">
        <v>0</v>
      </c>
      <c r="AJ33" s="64">
        <v>0</v>
      </c>
      <c r="AK33" s="62">
        <v>1</v>
      </c>
      <c r="AL33" s="63">
        <v>2</v>
      </c>
      <c r="AM33" s="63">
        <v>1</v>
      </c>
      <c r="AN33" s="63">
        <v>0</v>
      </c>
      <c r="AO33" s="64">
        <v>0</v>
      </c>
      <c r="AP33" s="62">
        <v>1</v>
      </c>
      <c r="AQ33" s="63">
        <v>2</v>
      </c>
      <c r="AR33" s="63">
        <v>1</v>
      </c>
      <c r="AS33" s="63">
        <v>0</v>
      </c>
      <c r="AT33" s="64">
        <v>0</v>
      </c>
      <c r="AU33" s="62">
        <v>1</v>
      </c>
      <c r="AV33" s="63">
        <v>2</v>
      </c>
      <c r="AW33" s="63">
        <v>0</v>
      </c>
      <c r="AX33" s="63">
        <v>0</v>
      </c>
      <c r="AY33" s="64">
        <v>0</v>
      </c>
      <c r="AZ33" s="62">
        <v>0</v>
      </c>
      <c r="BA33" s="63">
        <v>0</v>
      </c>
      <c r="BB33" s="63">
        <v>0</v>
      </c>
      <c r="BC33" s="63">
        <v>0</v>
      </c>
      <c r="BD33" s="64">
        <v>0</v>
      </c>
      <c r="BE33" s="62">
        <v>1</v>
      </c>
      <c r="BF33" s="63">
        <v>0</v>
      </c>
      <c r="BG33" s="63">
        <v>0</v>
      </c>
      <c r="BH33" s="63">
        <v>0</v>
      </c>
      <c r="BI33" s="64">
        <v>0</v>
      </c>
      <c r="BJ33" s="62">
        <v>1</v>
      </c>
      <c r="BK33" s="63">
        <v>2</v>
      </c>
      <c r="BL33" s="63">
        <v>1</v>
      </c>
      <c r="BM33" s="63">
        <v>0</v>
      </c>
      <c r="BN33" s="64">
        <v>0</v>
      </c>
      <c r="BO33" s="62">
        <v>1</v>
      </c>
      <c r="BP33" s="63">
        <v>2</v>
      </c>
      <c r="BQ33" s="63">
        <v>1</v>
      </c>
      <c r="BR33" s="63">
        <v>0</v>
      </c>
      <c r="BS33" s="64">
        <v>0</v>
      </c>
      <c r="BT33" s="62">
        <v>1</v>
      </c>
      <c r="BU33" s="63">
        <v>2</v>
      </c>
      <c r="BV33" s="63">
        <v>1</v>
      </c>
      <c r="BW33" s="63">
        <v>0</v>
      </c>
      <c r="BX33" s="64">
        <v>0</v>
      </c>
      <c r="BY33" s="62">
        <v>1</v>
      </c>
      <c r="BZ33" s="63">
        <v>2</v>
      </c>
      <c r="CA33" s="63">
        <v>1</v>
      </c>
      <c r="CB33" s="63">
        <v>0</v>
      </c>
      <c r="CC33" s="64">
        <v>0</v>
      </c>
      <c r="CD33" s="62">
        <v>0</v>
      </c>
      <c r="CE33" s="63">
        <v>0</v>
      </c>
      <c r="CF33" s="63">
        <v>0</v>
      </c>
      <c r="CG33" s="63">
        <v>0</v>
      </c>
      <c r="CH33" s="64">
        <v>0</v>
      </c>
      <c r="CI33" s="62">
        <v>0</v>
      </c>
      <c r="CJ33" s="63">
        <v>0</v>
      </c>
      <c r="CK33" s="63">
        <v>0</v>
      </c>
      <c r="CL33" s="63">
        <v>0</v>
      </c>
      <c r="CM33" s="64">
        <v>0</v>
      </c>
      <c r="CN33" s="62">
        <v>1</v>
      </c>
      <c r="CO33" s="63">
        <v>0</v>
      </c>
      <c r="CP33" s="63">
        <v>0</v>
      </c>
      <c r="CQ33" s="63">
        <v>0</v>
      </c>
      <c r="CR33" s="64">
        <v>0</v>
      </c>
      <c r="CS33" s="62">
        <v>1</v>
      </c>
      <c r="CT33" s="63">
        <v>2</v>
      </c>
      <c r="CU33" s="63">
        <v>1</v>
      </c>
      <c r="CV33" s="63">
        <v>0</v>
      </c>
      <c r="CW33" s="64">
        <v>0</v>
      </c>
      <c r="CX33" s="62">
        <v>1</v>
      </c>
      <c r="CY33" s="63">
        <v>2</v>
      </c>
      <c r="CZ33" s="63">
        <v>1</v>
      </c>
      <c r="DA33" s="63">
        <v>0</v>
      </c>
      <c r="DB33" s="64">
        <v>0</v>
      </c>
      <c r="DC33" s="62">
        <v>1</v>
      </c>
      <c r="DD33" s="63">
        <v>2</v>
      </c>
      <c r="DE33" s="63">
        <v>1</v>
      </c>
      <c r="DF33" s="63">
        <v>0</v>
      </c>
      <c r="DG33" s="64">
        <v>0</v>
      </c>
      <c r="DH33" s="62">
        <v>1</v>
      </c>
      <c r="DI33" s="63">
        <v>2</v>
      </c>
      <c r="DJ33" s="63">
        <v>1</v>
      </c>
      <c r="DK33" s="63">
        <v>0</v>
      </c>
      <c r="DL33" s="64">
        <v>0</v>
      </c>
      <c r="DM33" s="62">
        <v>1</v>
      </c>
      <c r="DN33" s="63">
        <v>2</v>
      </c>
      <c r="DO33" s="63">
        <v>0</v>
      </c>
      <c r="DP33" s="63">
        <v>0</v>
      </c>
      <c r="DQ33" s="64">
        <v>0</v>
      </c>
      <c r="DR33" s="62">
        <v>0</v>
      </c>
      <c r="DS33" s="63">
        <v>0</v>
      </c>
      <c r="DT33" s="63">
        <v>0</v>
      </c>
      <c r="DU33" s="63">
        <v>0</v>
      </c>
      <c r="DV33" s="64">
        <v>0</v>
      </c>
      <c r="DW33" s="62">
        <v>1</v>
      </c>
      <c r="DX33" s="63">
        <v>0</v>
      </c>
      <c r="DY33" s="63">
        <v>0</v>
      </c>
      <c r="DZ33" s="63">
        <v>0</v>
      </c>
      <c r="EA33" s="64">
        <v>0</v>
      </c>
      <c r="EB33" s="62">
        <v>1</v>
      </c>
      <c r="EC33" s="63">
        <v>2</v>
      </c>
      <c r="ED33" s="63">
        <v>0</v>
      </c>
      <c r="EE33" s="63">
        <v>0</v>
      </c>
      <c r="EF33" s="64">
        <v>0</v>
      </c>
      <c r="EG33" s="62">
        <v>1</v>
      </c>
      <c r="EH33" s="63">
        <v>2</v>
      </c>
      <c r="EI33" s="63">
        <v>0</v>
      </c>
      <c r="EJ33" s="63">
        <v>0</v>
      </c>
      <c r="EK33" s="64">
        <v>0</v>
      </c>
      <c r="EL33" s="62">
        <v>1</v>
      </c>
      <c r="EM33" s="63">
        <v>2</v>
      </c>
      <c r="EN33" s="63">
        <v>1</v>
      </c>
      <c r="EO33" s="63">
        <v>0</v>
      </c>
      <c r="EP33" s="64">
        <v>0</v>
      </c>
      <c r="EQ33" s="62">
        <v>1</v>
      </c>
      <c r="ER33" s="63">
        <v>2</v>
      </c>
      <c r="ES33" s="63">
        <v>0</v>
      </c>
      <c r="ET33" s="63">
        <v>0</v>
      </c>
      <c r="EU33" s="64">
        <v>0</v>
      </c>
      <c r="EV33" s="62">
        <v>1</v>
      </c>
      <c r="EW33" s="63">
        <v>0</v>
      </c>
      <c r="EX33" s="63">
        <v>0</v>
      </c>
      <c r="EY33" s="63">
        <v>0</v>
      </c>
      <c r="EZ33" s="63">
        <v>0</v>
      </c>
      <c r="FA33" s="135">
        <f t="shared" si="6"/>
        <v>0</v>
      </c>
      <c r="FB33" s="132">
        <f t="shared" si="0"/>
        <v>26</v>
      </c>
      <c r="FC33" s="133">
        <f t="shared" si="1"/>
        <v>26</v>
      </c>
      <c r="FD33" s="133">
        <f t="shared" si="2"/>
        <v>38</v>
      </c>
      <c r="FE33" s="133">
        <f t="shared" si="3"/>
        <v>14</v>
      </c>
      <c r="FF33" s="133">
        <f t="shared" si="4"/>
        <v>0</v>
      </c>
      <c r="FG33" s="133">
        <f t="shared" si="5"/>
        <v>0</v>
      </c>
      <c r="FH33" s="134"/>
      <c r="FI33" s="50"/>
      <c r="FJ33" s="51"/>
    </row>
    <row r="34" spans="1:168" ht="16.5" customHeight="1" x14ac:dyDescent="0.25">
      <c r="A34" s="41" t="s">
        <v>28</v>
      </c>
      <c r="B34" s="42">
        <v>30</v>
      </c>
      <c r="C34" s="56" t="s">
        <v>58</v>
      </c>
      <c r="D34" s="44">
        <v>18021602</v>
      </c>
      <c r="E34" s="45">
        <v>43617</v>
      </c>
      <c r="F34" s="46" t="s">
        <v>15</v>
      </c>
      <c r="G34" s="62">
        <v>1</v>
      </c>
      <c r="H34" s="63">
        <v>0</v>
      </c>
      <c r="I34" s="63">
        <v>0</v>
      </c>
      <c r="J34" s="63">
        <v>0</v>
      </c>
      <c r="K34" s="64">
        <v>0</v>
      </c>
      <c r="L34" s="62">
        <v>1</v>
      </c>
      <c r="M34" s="63">
        <v>0</v>
      </c>
      <c r="N34" s="63">
        <v>0</v>
      </c>
      <c r="O34" s="63">
        <v>0</v>
      </c>
      <c r="P34" s="64">
        <v>0</v>
      </c>
      <c r="Q34" s="62">
        <v>1</v>
      </c>
      <c r="R34" s="63">
        <v>0</v>
      </c>
      <c r="S34" s="63">
        <v>0</v>
      </c>
      <c r="T34" s="63">
        <v>0</v>
      </c>
      <c r="U34" s="64">
        <v>0</v>
      </c>
      <c r="V34" s="62">
        <v>1</v>
      </c>
      <c r="W34" s="63">
        <v>0</v>
      </c>
      <c r="X34" s="63">
        <v>0</v>
      </c>
      <c r="Y34" s="63">
        <v>0</v>
      </c>
      <c r="Z34" s="64">
        <v>0</v>
      </c>
      <c r="AA34" s="62">
        <v>1</v>
      </c>
      <c r="AB34" s="63">
        <v>0</v>
      </c>
      <c r="AC34" s="63">
        <v>0</v>
      </c>
      <c r="AD34" s="63">
        <v>0</v>
      </c>
      <c r="AE34" s="64">
        <v>0</v>
      </c>
      <c r="AF34" s="62">
        <v>1</v>
      </c>
      <c r="AG34" s="63">
        <v>0</v>
      </c>
      <c r="AH34" s="63">
        <v>0</v>
      </c>
      <c r="AI34" s="63">
        <v>0</v>
      </c>
      <c r="AJ34" s="64">
        <v>0</v>
      </c>
      <c r="AK34" s="62">
        <v>1</v>
      </c>
      <c r="AL34" s="63">
        <v>0</v>
      </c>
      <c r="AM34" s="63">
        <v>0</v>
      </c>
      <c r="AN34" s="63">
        <v>0</v>
      </c>
      <c r="AO34" s="64">
        <v>0</v>
      </c>
      <c r="AP34" s="62">
        <v>1</v>
      </c>
      <c r="AQ34" s="63">
        <v>0</v>
      </c>
      <c r="AR34" s="63">
        <v>0</v>
      </c>
      <c r="AS34" s="63">
        <v>0</v>
      </c>
      <c r="AT34" s="64">
        <v>0</v>
      </c>
      <c r="AU34" s="62">
        <v>1</v>
      </c>
      <c r="AV34" s="63">
        <v>0</v>
      </c>
      <c r="AW34" s="63">
        <v>0</v>
      </c>
      <c r="AX34" s="63">
        <v>0</v>
      </c>
      <c r="AY34" s="64">
        <v>0</v>
      </c>
      <c r="AZ34" s="62">
        <v>1</v>
      </c>
      <c r="BA34" s="63">
        <v>0</v>
      </c>
      <c r="BB34" s="63">
        <v>0</v>
      </c>
      <c r="BC34" s="63">
        <v>0</v>
      </c>
      <c r="BD34" s="64">
        <v>0</v>
      </c>
      <c r="BE34" s="62">
        <v>1</v>
      </c>
      <c r="BF34" s="63">
        <v>0</v>
      </c>
      <c r="BG34" s="63">
        <v>0</v>
      </c>
      <c r="BH34" s="63">
        <v>0</v>
      </c>
      <c r="BI34" s="64">
        <v>0</v>
      </c>
      <c r="BJ34" s="62">
        <v>1</v>
      </c>
      <c r="BK34" s="63">
        <v>0</v>
      </c>
      <c r="BL34" s="63">
        <v>0</v>
      </c>
      <c r="BM34" s="63">
        <v>0</v>
      </c>
      <c r="BN34" s="64">
        <v>0</v>
      </c>
      <c r="BO34" s="62">
        <v>1</v>
      </c>
      <c r="BP34" s="63">
        <v>0</v>
      </c>
      <c r="BQ34" s="63">
        <v>0</v>
      </c>
      <c r="BR34" s="63">
        <v>0</v>
      </c>
      <c r="BS34" s="64">
        <v>0</v>
      </c>
      <c r="BT34" s="62">
        <v>1</v>
      </c>
      <c r="BU34" s="63">
        <v>0</v>
      </c>
      <c r="BV34" s="63">
        <v>0</v>
      </c>
      <c r="BW34" s="63">
        <v>0</v>
      </c>
      <c r="BX34" s="64">
        <v>0</v>
      </c>
      <c r="BY34" s="62">
        <v>1</v>
      </c>
      <c r="BZ34" s="63">
        <v>0</v>
      </c>
      <c r="CA34" s="63">
        <v>0</v>
      </c>
      <c r="CB34" s="63">
        <v>0</v>
      </c>
      <c r="CC34" s="64">
        <v>0</v>
      </c>
      <c r="CD34" s="62">
        <v>1</v>
      </c>
      <c r="CE34" s="63">
        <v>0</v>
      </c>
      <c r="CF34" s="63">
        <v>0</v>
      </c>
      <c r="CG34" s="63">
        <v>0</v>
      </c>
      <c r="CH34" s="64">
        <v>0</v>
      </c>
      <c r="CI34" s="62">
        <v>1</v>
      </c>
      <c r="CJ34" s="63">
        <v>0</v>
      </c>
      <c r="CK34" s="63">
        <v>0</v>
      </c>
      <c r="CL34" s="63">
        <v>0</v>
      </c>
      <c r="CM34" s="64">
        <v>0</v>
      </c>
      <c r="CN34" s="62">
        <v>1</v>
      </c>
      <c r="CO34" s="63">
        <v>0</v>
      </c>
      <c r="CP34" s="63">
        <v>0</v>
      </c>
      <c r="CQ34" s="63">
        <v>0</v>
      </c>
      <c r="CR34" s="64">
        <v>0</v>
      </c>
      <c r="CS34" s="62">
        <v>1</v>
      </c>
      <c r="CT34" s="63">
        <v>0</v>
      </c>
      <c r="CU34" s="63">
        <v>0</v>
      </c>
      <c r="CV34" s="63">
        <v>0</v>
      </c>
      <c r="CW34" s="64">
        <v>0</v>
      </c>
      <c r="CX34" s="62">
        <v>1</v>
      </c>
      <c r="CY34" s="63">
        <v>0</v>
      </c>
      <c r="CZ34" s="63">
        <v>0</v>
      </c>
      <c r="DA34" s="63">
        <v>0</v>
      </c>
      <c r="DB34" s="64">
        <v>0</v>
      </c>
      <c r="DC34" s="62">
        <v>1</v>
      </c>
      <c r="DD34" s="63">
        <v>0</v>
      </c>
      <c r="DE34" s="63">
        <v>0</v>
      </c>
      <c r="DF34" s="63">
        <v>0</v>
      </c>
      <c r="DG34" s="64">
        <v>0</v>
      </c>
      <c r="DH34" s="62">
        <v>1</v>
      </c>
      <c r="DI34" s="63">
        <v>0</v>
      </c>
      <c r="DJ34" s="63">
        <v>0</v>
      </c>
      <c r="DK34" s="63">
        <v>0</v>
      </c>
      <c r="DL34" s="64">
        <v>0</v>
      </c>
      <c r="DM34" s="62">
        <v>1</v>
      </c>
      <c r="DN34" s="63">
        <v>0</v>
      </c>
      <c r="DO34" s="63">
        <v>0</v>
      </c>
      <c r="DP34" s="63">
        <v>0</v>
      </c>
      <c r="DQ34" s="64">
        <v>0</v>
      </c>
      <c r="DR34" s="62">
        <v>1</v>
      </c>
      <c r="DS34" s="63">
        <v>0</v>
      </c>
      <c r="DT34" s="63">
        <v>0</v>
      </c>
      <c r="DU34" s="63">
        <v>0</v>
      </c>
      <c r="DV34" s="64">
        <v>0</v>
      </c>
      <c r="DW34" s="62">
        <v>1</v>
      </c>
      <c r="DX34" s="63">
        <v>0</v>
      </c>
      <c r="DY34" s="63">
        <v>0</v>
      </c>
      <c r="DZ34" s="63">
        <v>0</v>
      </c>
      <c r="EA34" s="64">
        <v>0</v>
      </c>
      <c r="EB34" s="62">
        <v>1</v>
      </c>
      <c r="EC34" s="63">
        <v>0</v>
      </c>
      <c r="ED34" s="63">
        <v>0</v>
      </c>
      <c r="EE34" s="63">
        <v>0</v>
      </c>
      <c r="EF34" s="64">
        <v>0</v>
      </c>
      <c r="EG34" s="62">
        <v>1</v>
      </c>
      <c r="EH34" s="63">
        <v>0</v>
      </c>
      <c r="EI34" s="63">
        <v>0</v>
      </c>
      <c r="EJ34" s="63">
        <v>0</v>
      </c>
      <c r="EK34" s="64">
        <v>0</v>
      </c>
      <c r="EL34" s="62">
        <v>1</v>
      </c>
      <c r="EM34" s="63">
        <v>0</v>
      </c>
      <c r="EN34" s="63">
        <v>0</v>
      </c>
      <c r="EO34" s="63">
        <v>0</v>
      </c>
      <c r="EP34" s="64">
        <v>0</v>
      </c>
      <c r="EQ34" s="62">
        <v>1</v>
      </c>
      <c r="ER34" s="63">
        <v>0</v>
      </c>
      <c r="ES34" s="63">
        <v>0</v>
      </c>
      <c r="ET34" s="63">
        <v>0</v>
      </c>
      <c r="EU34" s="64">
        <v>0</v>
      </c>
      <c r="EV34" s="62">
        <v>1</v>
      </c>
      <c r="EW34" s="63">
        <v>0</v>
      </c>
      <c r="EX34" s="63">
        <v>0</v>
      </c>
      <c r="EY34" s="63">
        <v>0</v>
      </c>
      <c r="EZ34" s="63">
        <v>0</v>
      </c>
      <c r="FA34" s="135">
        <f t="shared" si="6"/>
        <v>0</v>
      </c>
      <c r="FB34" s="132">
        <f t="shared" si="0"/>
        <v>30</v>
      </c>
      <c r="FC34" s="133">
        <f t="shared" si="1"/>
        <v>30</v>
      </c>
      <c r="FD34" s="133">
        <f t="shared" si="2"/>
        <v>0</v>
      </c>
      <c r="FE34" s="133">
        <f t="shared" si="3"/>
        <v>0</v>
      </c>
      <c r="FF34" s="133">
        <f t="shared" si="4"/>
        <v>0</v>
      </c>
      <c r="FG34" s="133">
        <f t="shared" si="5"/>
        <v>0</v>
      </c>
      <c r="FH34" s="134"/>
      <c r="FI34" s="50"/>
      <c r="FJ34" s="51"/>
    </row>
    <row r="35" spans="1:168" x14ac:dyDescent="0.25">
      <c r="A35" s="41" t="s">
        <v>13</v>
      </c>
      <c r="B35" s="78">
        <v>31</v>
      </c>
      <c r="C35" s="82" t="s">
        <v>59</v>
      </c>
      <c r="D35" s="81">
        <v>71622389</v>
      </c>
      <c r="E35" s="83">
        <v>43803</v>
      </c>
      <c r="F35" s="84" t="s">
        <v>15</v>
      </c>
      <c r="G35" s="62">
        <v>1</v>
      </c>
      <c r="H35" s="63">
        <v>2</v>
      </c>
      <c r="I35" s="63">
        <v>2</v>
      </c>
      <c r="J35" s="63">
        <v>0</v>
      </c>
      <c r="K35" s="64">
        <v>8</v>
      </c>
      <c r="L35" s="62">
        <v>1</v>
      </c>
      <c r="M35" s="63">
        <v>2</v>
      </c>
      <c r="N35" s="63">
        <v>2</v>
      </c>
      <c r="O35" s="63">
        <v>0</v>
      </c>
      <c r="P35" s="64">
        <v>8</v>
      </c>
      <c r="Q35" s="62">
        <v>1</v>
      </c>
      <c r="R35" s="63">
        <v>2</v>
      </c>
      <c r="S35" s="63">
        <v>2</v>
      </c>
      <c r="T35" s="63">
        <v>0</v>
      </c>
      <c r="U35" s="64">
        <v>8</v>
      </c>
      <c r="V35" s="62">
        <v>1</v>
      </c>
      <c r="W35" s="63">
        <v>0</v>
      </c>
      <c r="X35" s="63">
        <v>0</v>
      </c>
      <c r="Y35" s="63">
        <v>0</v>
      </c>
      <c r="Z35" s="64">
        <v>0</v>
      </c>
      <c r="AA35" s="62">
        <v>1</v>
      </c>
      <c r="AB35" s="63">
        <v>0</v>
      </c>
      <c r="AC35" s="63">
        <v>0</v>
      </c>
      <c r="AD35" s="63">
        <v>0</v>
      </c>
      <c r="AE35" s="64">
        <v>0</v>
      </c>
      <c r="AF35" s="62">
        <v>1</v>
      </c>
      <c r="AG35" s="63">
        <v>2</v>
      </c>
      <c r="AH35" s="63">
        <v>2</v>
      </c>
      <c r="AI35" s="63">
        <v>0</v>
      </c>
      <c r="AJ35" s="64">
        <v>8</v>
      </c>
      <c r="AK35" s="62">
        <v>1</v>
      </c>
      <c r="AL35" s="63">
        <v>2</v>
      </c>
      <c r="AM35" s="63">
        <v>2</v>
      </c>
      <c r="AN35" s="63">
        <v>0</v>
      </c>
      <c r="AO35" s="64">
        <v>8</v>
      </c>
      <c r="AP35" s="62">
        <v>1</v>
      </c>
      <c r="AQ35" s="63">
        <v>2</v>
      </c>
      <c r="AR35" s="63">
        <v>2</v>
      </c>
      <c r="AS35" s="63">
        <v>0</v>
      </c>
      <c r="AT35" s="64">
        <v>8</v>
      </c>
      <c r="AU35" s="62">
        <v>1</v>
      </c>
      <c r="AV35" s="63">
        <v>2</v>
      </c>
      <c r="AW35" s="63">
        <v>2</v>
      </c>
      <c r="AX35" s="63">
        <v>0</v>
      </c>
      <c r="AY35" s="64">
        <v>8</v>
      </c>
      <c r="AZ35" s="62">
        <v>1</v>
      </c>
      <c r="BA35" s="63">
        <v>2</v>
      </c>
      <c r="BB35" s="63">
        <v>2</v>
      </c>
      <c r="BC35" s="63">
        <v>0</v>
      </c>
      <c r="BD35" s="64">
        <v>8</v>
      </c>
      <c r="BE35" s="62">
        <v>1</v>
      </c>
      <c r="BF35" s="63">
        <v>0</v>
      </c>
      <c r="BG35" s="63">
        <v>0</v>
      </c>
      <c r="BH35" s="63">
        <v>0</v>
      </c>
      <c r="BI35" s="64">
        <v>0</v>
      </c>
      <c r="BJ35" s="62">
        <v>1</v>
      </c>
      <c r="BK35" s="63">
        <v>2</v>
      </c>
      <c r="BL35" s="63">
        <v>2</v>
      </c>
      <c r="BM35" s="63">
        <v>0</v>
      </c>
      <c r="BN35" s="64">
        <v>8</v>
      </c>
      <c r="BO35" s="62">
        <v>1</v>
      </c>
      <c r="BP35" s="63">
        <v>2</v>
      </c>
      <c r="BQ35" s="63">
        <v>2</v>
      </c>
      <c r="BR35" s="63">
        <v>0</v>
      </c>
      <c r="BS35" s="64">
        <v>8</v>
      </c>
      <c r="BT35" s="62">
        <v>1</v>
      </c>
      <c r="BU35" s="63">
        <v>2</v>
      </c>
      <c r="BV35" s="63">
        <v>2</v>
      </c>
      <c r="BW35" s="63">
        <v>0</v>
      </c>
      <c r="BX35" s="64">
        <v>8</v>
      </c>
      <c r="BY35" s="62">
        <v>1</v>
      </c>
      <c r="BZ35" s="63">
        <v>2</v>
      </c>
      <c r="CA35" s="63">
        <v>2</v>
      </c>
      <c r="CB35" s="63">
        <v>0</v>
      </c>
      <c r="CC35" s="64">
        <v>8</v>
      </c>
      <c r="CD35" s="62">
        <v>1</v>
      </c>
      <c r="CE35" s="63">
        <v>2</v>
      </c>
      <c r="CF35" s="63">
        <v>2</v>
      </c>
      <c r="CG35" s="63">
        <v>0</v>
      </c>
      <c r="CH35" s="64">
        <v>8</v>
      </c>
      <c r="CI35" s="62">
        <v>1</v>
      </c>
      <c r="CJ35" s="63">
        <v>2</v>
      </c>
      <c r="CK35" s="63">
        <v>2</v>
      </c>
      <c r="CL35" s="63">
        <v>0</v>
      </c>
      <c r="CM35" s="64">
        <v>8</v>
      </c>
      <c r="CN35" s="62">
        <v>1</v>
      </c>
      <c r="CO35" s="63">
        <v>0</v>
      </c>
      <c r="CP35" s="63">
        <v>0</v>
      </c>
      <c r="CQ35" s="63">
        <v>0</v>
      </c>
      <c r="CR35" s="64">
        <v>0</v>
      </c>
      <c r="CS35" s="62">
        <v>1</v>
      </c>
      <c r="CT35" s="63">
        <v>1</v>
      </c>
      <c r="CU35" s="63">
        <v>0</v>
      </c>
      <c r="CV35" s="63">
        <v>0</v>
      </c>
      <c r="CW35" s="64">
        <v>0</v>
      </c>
      <c r="CX35" s="62">
        <v>1</v>
      </c>
      <c r="CY35" s="63">
        <v>0</v>
      </c>
      <c r="CZ35" s="63">
        <v>0</v>
      </c>
      <c r="DA35" s="63">
        <v>0</v>
      </c>
      <c r="DB35" s="64">
        <v>0</v>
      </c>
      <c r="DC35" s="62">
        <v>1</v>
      </c>
      <c r="DD35" s="63">
        <v>0</v>
      </c>
      <c r="DE35" s="63">
        <v>0</v>
      </c>
      <c r="DF35" s="63">
        <v>0</v>
      </c>
      <c r="DG35" s="64">
        <v>0</v>
      </c>
      <c r="DH35" s="62">
        <v>1</v>
      </c>
      <c r="DI35" s="63">
        <v>0</v>
      </c>
      <c r="DJ35" s="63">
        <v>0</v>
      </c>
      <c r="DK35" s="63">
        <v>0</v>
      </c>
      <c r="DL35" s="64">
        <v>0</v>
      </c>
      <c r="DM35" s="62">
        <v>1</v>
      </c>
      <c r="DN35" s="63">
        <v>0</v>
      </c>
      <c r="DO35" s="63">
        <v>0</v>
      </c>
      <c r="DP35" s="63">
        <v>0</v>
      </c>
      <c r="DQ35" s="64">
        <v>0</v>
      </c>
      <c r="DR35" s="62">
        <v>1</v>
      </c>
      <c r="DS35" s="63">
        <v>0</v>
      </c>
      <c r="DT35" s="63">
        <v>0</v>
      </c>
      <c r="DU35" s="63">
        <v>0</v>
      </c>
      <c r="DV35" s="64">
        <v>0</v>
      </c>
      <c r="DW35" s="62">
        <v>1</v>
      </c>
      <c r="DX35" s="63">
        <v>0</v>
      </c>
      <c r="DY35" s="63">
        <v>0</v>
      </c>
      <c r="DZ35" s="63">
        <v>0</v>
      </c>
      <c r="EA35" s="64">
        <v>0</v>
      </c>
      <c r="EB35" s="62">
        <v>1</v>
      </c>
      <c r="EC35" s="63">
        <v>2</v>
      </c>
      <c r="ED35" s="63">
        <v>0</v>
      </c>
      <c r="EE35" s="63">
        <v>0</v>
      </c>
      <c r="EF35" s="64">
        <v>0</v>
      </c>
      <c r="EG35" s="62">
        <v>1</v>
      </c>
      <c r="EH35" s="63">
        <v>1</v>
      </c>
      <c r="EI35" s="63">
        <v>0</v>
      </c>
      <c r="EJ35" s="63">
        <v>0</v>
      </c>
      <c r="EK35" s="64">
        <v>0</v>
      </c>
      <c r="EL35" s="62">
        <v>1</v>
      </c>
      <c r="EM35" s="63">
        <v>2</v>
      </c>
      <c r="EN35" s="63">
        <v>0</v>
      </c>
      <c r="EO35" s="63">
        <v>0</v>
      </c>
      <c r="EP35" s="64">
        <v>0</v>
      </c>
      <c r="EQ35" s="62">
        <v>1</v>
      </c>
      <c r="ER35" s="63">
        <v>0</v>
      </c>
      <c r="ES35" s="63">
        <v>0</v>
      </c>
      <c r="ET35" s="63">
        <v>0</v>
      </c>
      <c r="EU35" s="64">
        <v>0</v>
      </c>
      <c r="EV35" s="62">
        <v>1</v>
      </c>
      <c r="EW35" s="63">
        <v>1</v>
      </c>
      <c r="EX35" s="63">
        <v>0</v>
      </c>
      <c r="EY35" s="63">
        <v>0</v>
      </c>
      <c r="EZ35" s="63">
        <v>0</v>
      </c>
      <c r="FA35" s="135">
        <f t="shared" si="6"/>
        <v>0</v>
      </c>
      <c r="FB35" s="132">
        <f t="shared" si="0"/>
        <v>30</v>
      </c>
      <c r="FC35" s="133">
        <f t="shared" si="1"/>
        <v>30</v>
      </c>
      <c r="FD35" s="133">
        <f t="shared" si="2"/>
        <v>35</v>
      </c>
      <c r="FE35" s="133">
        <f t="shared" si="3"/>
        <v>28</v>
      </c>
      <c r="FF35" s="133">
        <f t="shared" si="4"/>
        <v>0</v>
      </c>
      <c r="FG35" s="133">
        <f t="shared" si="5"/>
        <v>112</v>
      </c>
      <c r="FH35" s="134"/>
      <c r="FI35" s="50"/>
      <c r="FJ35" s="51"/>
    </row>
    <row r="36" spans="1:168" x14ac:dyDescent="0.25">
      <c r="A36" s="41" t="s">
        <v>13</v>
      </c>
      <c r="B36" s="42">
        <v>32</v>
      </c>
      <c r="C36" s="85" t="s">
        <v>60</v>
      </c>
      <c r="D36" s="81">
        <v>40816865</v>
      </c>
      <c r="E36" s="83">
        <v>43617</v>
      </c>
      <c r="F36" s="84" t="s">
        <v>15</v>
      </c>
      <c r="G36" s="62">
        <v>1</v>
      </c>
      <c r="H36" s="63">
        <v>0</v>
      </c>
      <c r="I36" s="63">
        <v>0</v>
      </c>
      <c r="J36" s="63">
        <v>0</v>
      </c>
      <c r="K36" s="64">
        <v>0</v>
      </c>
      <c r="L36" s="62">
        <v>1</v>
      </c>
      <c r="M36" s="63">
        <v>0</v>
      </c>
      <c r="N36" s="63">
        <v>0</v>
      </c>
      <c r="O36" s="63">
        <v>0</v>
      </c>
      <c r="P36" s="64">
        <v>0</v>
      </c>
      <c r="Q36" s="62">
        <v>1</v>
      </c>
      <c r="R36" s="63">
        <v>2</v>
      </c>
      <c r="S36" s="63">
        <v>1</v>
      </c>
      <c r="T36" s="63">
        <v>0</v>
      </c>
      <c r="U36" s="64">
        <v>0</v>
      </c>
      <c r="V36" s="62">
        <v>1</v>
      </c>
      <c r="W36" s="63">
        <v>0</v>
      </c>
      <c r="X36" s="63">
        <v>0</v>
      </c>
      <c r="Y36" s="63">
        <v>0</v>
      </c>
      <c r="Z36" s="64">
        <v>0</v>
      </c>
      <c r="AA36" s="62">
        <v>1</v>
      </c>
      <c r="AB36" s="63">
        <v>0</v>
      </c>
      <c r="AC36" s="63">
        <v>0</v>
      </c>
      <c r="AD36" s="63">
        <v>0</v>
      </c>
      <c r="AE36" s="64">
        <v>0</v>
      </c>
      <c r="AF36" s="62">
        <v>1</v>
      </c>
      <c r="AG36" s="63">
        <v>2</v>
      </c>
      <c r="AH36" s="63">
        <v>2</v>
      </c>
      <c r="AI36" s="63">
        <v>0</v>
      </c>
      <c r="AJ36" s="64">
        <v>0</v>
      </c>
      <c r="AK36" s="62">
        <v>1</v>
      </c>
      <c r="AL36" s="63">
        <v>2</v>
      </c>
      <c r="AM36" s="63">
        <v>2</v>
      </c>
      <c r="AN36" s="63">
        <v>0</v>
      </c>
      <c r="AO36" s="64">
        <v>0</v>
      </c>
      <c r="AP36" s="62">
        <v>1</v>
      </c>
      <c r="AQ36" s="63">
        <v>2</v>
      </c>
      <c r="AR36" s="63">
        <v>2</v>
      </c>
      <c r="AS36" s="63">
        <v>0</v>
      </c>
      <c r="AT36" s="64">
        <v>0</v>
      </c>
      <c r="AU36" s="62">
        <v>1</v>
      </c>
      <c r="AV36" s="63">
        <v>2</v>
      </c>
      <c r="AW36" s="63">
        <v>2</v>
      </c>
      <c r="AX36" s="63">
        <v>0</v>
      </c>
      <c r="AY36" s="64">
        <v>0</v>
      </c>
      <c r="AZ36" s="62">
        <v>1</v>
      </c>
      <c r="BA36" s="63">
        <v>2</v>
      </c>
      <c r="BB36" s="63">
        <v>2</v>
      </c>
      <c r="BC36" s="63">
        <v>0</v>
      </c>
      <c r="BD36" s="64">
        <v>0</v>
      </c>
      <c r="BE36" s="62">
        <v>1</v>
      </c>
      <c r="BF36" s="63">
        <v>0</v>
      </c>
      <c r="BG36" s="63">
        <v>0</v>
      </c>
      <c r="BH36" s="63">
        <v>0</v>
      </c>
      <c r="BI36" s="64">
        <v>0</v>
      </c>
      <c r="BJ36" s="62">
        <v>1</v>
      </c>
      <c r="BK36" s="63">
        <v>2</v>
      </c>
      <c r="BL36" s="63">
        <v>2</v>
      </c>
      <c r="BM36" s="63">
        <v>0</v>
      </c>
      <c r="BN36" s="64">
        <v>0</v>
      </c>
      <c r="BO36" s="62">
        <v>1</v>
      </c>
      <c r="BP36" s="63">
        <v>2</v>
      </c>
      <c r="BQ36" s="63">
        <v>2</v>
      </c>
      <c r="BR36" s="63">
        <v>0</v>
      </c>
      <c r="BS36" s="64">
        <v>0</v>
      </c>
      <c r="BT36" s="62">
        <v>1</v>
      </c>
      <c r="BU36" s="63">
        <v>2</v>
      </c>
      <c r="BV36" s="63">
        <v>2</v>
      </c>
      <c r="BW36" s="63">
        <v>0</v>
      </c>
      <c r="BX36" s="64">
        <v>0</v>
      </c>
      <c r="BY36" s="62">
        <v>1</v>
      </c>
      <c r="BZ36" s="63">
        <v>2</v>
      </c>
      <c r="CA36" s="63">
        <v>2</v>
      </c>
      <c r="CB36" s="63">
        <v>0</v>
      </c>
      <c r="CC36" s="64">
        <v>0</v>
      </c>
      <c r="CD36" s="62">
        <v>1</v>
      </c>
      <c r="CE36" s="63">
        <v>2</v>
      </c>
      <c r="CF36" s="63">
        <v>1</v>
      </c>
      <c r="CG36" s="63">
        <v>0</v>
      </c>
      <c r="CH36" s="64">
        <v>0</v>
      </c>
      <c r="CI36" s="62">
        <v>1</v>
      </c>
      <c r="CJ36" s="63">
        <v>1</v>
      </c>
      <c r="CK36" s="63">
        <v>0</v>
      </c>
      <c r="CL36" s="63">
        <v>0</v>
      </c>
      <c r="CM36" s="64">
        <v>0</v>
      </c>
      <c r="CN36" s="62">
        <v>1</v>
      </c>
      <c r="CO36" s="63">
        <v>0</v>
      </c>
      <c r="CP36" s="63">
        <v>0</v>
      </c>
      <c r="CQ36" s="63">
        <v>0</v>
      </c>
      <c r="CR36" s="64">
        <v>0</v>
      </c>
      <c r="CS36" s="62">
        <v>1</v>
      </c>
      <c r="CT36" s="63">
        <v>2</v>
      </c>
      <c r="CU36" s="63">
        <v>1</v>
      </c>
      <c r="CV36" s="63">
        <v>0</v>
      </c>
      <c r="CW36" s="64">
        <v>0</v>
      </c>
      <c r="CX36" s="62">
        <v>1</v>
      </c>
      <c r="CY36" s="63">
        <v>2</v>
      </c>
      <c r="CZ36" s="63">
        <v>1</v>
      </c>
      <c r="DA36" s="63">
        <v>0</v>
      </c>
      <c r="DB36" s="64">
        <v>0</v>
      </c>
      <c r="DC36" s="62">
        <v>1</v>
      </c>
      <c r="DD36" s="63">
        <v>2</v>
      </c>
      <c r="DE36" s="63">
        <v>0</v>
      </c>
      <c r="DF36" s="63">
        <v>0</v>
      </c>
      <c r="DG36" s="64">
        <v>0</v>
      </c>
      <c r="DH36" s="62">
        <v>1</v>
      </c>
      <c r="DI36" s="63">
        <v>2</v>
      </c>
      <c r="DJ36" s="63">
        <v>0.5</v>
      </c>
      <c r="DK36" s="63">
        <v>0</v>
      </c>
      <c r="DL36" s="64">
        <v>0</v>
      </c>
      <c r="DM36" s="62">
        <v>1</v>
      </c>
      <c r="DN36" s="63">
        <v>2</v>
      </c>
      <c r="DO36" s="63">
        <v>0</v>
      </c>
      <c r="DP36" s="63">
        <v>0</v>
      </c>
      <c r="DQ36" s="64">
        <v>0</v>
      </c>
      <c r="DR36" s="62">
        <v>1</v>
      </c>
      <c r="DS36" s="63">
        <v>1</v>
      </c>
      <c r="DT36" s="63">
        <v>0</v>
      </c>
      <c r="DU36" s="63">
        <v>0</v>
      </c>
      <c r="DV36" s="64">
        <v>0</v>
      </c>
      <c r="DW36" s="62">
        <v>1</v>
      </c>
      <c r="DX36" s="63">
        <v>0</v>
      </c>
      <c r="DY36" s="63">
        <v>0</v>
      </c>
      <c r="DZ36" s="63">
        <v>0</v>
      </c>
      <c r="EA36" s="64">
        <v>0</v>
      </c>
      <c r="EB36" s="62">
        <v>1</v>
      </c>
      <c r="EC36" s="63">
        <v>2</v>
      </c>
      <c r="ED36" s="63">
        <v>1</v>
      </c>
      <c r="EE36" s="63">
        <v>0</v>
      </c>
      <c r="EF36" s="64">
        <v>0</v>
      </c>
      <c r="EG36" s="62">
        <v>1</v>
      </c>
      <c r="EH36" s="63">
        <v>2</v>
      </c>
      <c r="EI36" s="63">
        <v>1</v>
      </c>
      <c r="EJ36" s="63">
        <v>0</v>
      </c>
      <c r="EK36" s="64">
        <v>0</v>
      </c>
      <c r="EL36" s="62">
        <v>1</v>
      </c>
      <c r="EM36" s="63">
        <v>2</v>
      </c>
      <c r="EN36" s="63">
        <v>1</v>
      </c>
      <c r="EO36" s="63">
        <v>0</v>
      </c>
      <c r="EP36" s="64">
        <v>0</v>
      </c>
      <c r="EQ36" s="62">
        <v>1</v>
      </c>
      <c r="ER36" s="63">
        <v>2</v>
      </c>
      <c r="ES36" s="63">
        <v>0</v>
      </c>
      <c r="ET36" s="63">
        <v>0</v>
      </c>
      <c r="EU36" s="64">
        <v>0</v>
      </c>
      <c r="EV36" s="62">
        <v>1</v>
      </c>
      <c r="EW36" s="63">
        <v>2</v>
      </c>
      <c r="EX36" s="63">
        <v>0</v>
      </c>
      <c r="EY36" s="63">
        <v>0</v>
      </c>
      <c r="EZ36" s="63">
        <v>0</v>
      </c>
      <c r="FA36" s="135">
        <f t="shared" si="6"/>
        <v>0</v>
      </c>
      <c r="FB36" s="132">
        <f t="shared" si="0"/>
        <v>30</v>
      </c>
      <c r="FC36" s="133">
        <f t="shared" si="1"/>
        <v>30</v>
      </c>
      <c r="FD36" s="133">
        <f t="shared" si="2"/>
        <v>44</v>
      </c>
      <c r="FE36" s="133">
        <f t="shared" si="3"/>
        <v>25.5</v>
      </c>
      <c r="FF36" s="133">
        <f t="shared" si="4"/>
        <v>0</v>
      </c>
      <c r="FG36" s="133">
        <f t="shared" si="5"/>
        <v>0</v>
      </c>
      <c r="FH36" s="134"/>
      <c r="FI36" s="50"/>
      <c r="FJ36" s="51"/>
    </row>
    <row r="37" spans="1:168" x14ac:dyDescent="0.25">
      <c r="A37" s="88" t="s">
        <v>13</v>
      </c>
      <c r="B37" s="78">
        <v>33</v>
      </c>
      <c r="C37" s="86" t="s">
        <v>61</v>
      </c>
      <c r="D37" s="87">
        <v>45582179</v>
      </c>
      <c r="E37" s="83">
        <v>43617</v>
      </c>
      <c r="F37" s="84" t="s">
        <v>15</v>
      </c>
      <c r="G37" s="62">
        <v>1</v>
      </c>
      <c r="H37" s="63">
        <v>0</v>
      </c>
      <c r="I37" s="63">
        <v>0</v>
      </c>
      <c r="J37" s="63">
        <v>0</v>
      </c>
      <c r="K37" s="64">
        <v>0</v>
      </c>
      <c r="L37" s="62">
        <v>1</v>
      </c>
      <c r="M37" s="63">
        <v>0</v>
      </c>
      <c r="N37" s="63">
        <v>0</v>
      </c>
      <c r="O37" s="63">
        <v>0</v>
      </c>
      <c r="P37" s="64">
        <v>0</v>
      </c>
      <c r="Q37" s="62">
        <v>1</v>
      </c>
      <c r="R37" s="63">
        <v>0</v>
      </c>
      <c r="S37" s="63">
        <v>0</v>
      </c>
      <c r="T37" s="63">
        <v>0</v>
      </c>
      <c r="U37" s="64">
        <v>0</v>
      </c>
      <c r="V37" s="62">
        <v>1</v>
      </c>
      <c r="W37" s="63">
        <v>0</v>
      </c>
      <c r="X37" s="63">
        <v>0</v>
      </c>
      <c r="Y37" s="63">
        <v>0</v>
      </c>
      <c r="Z37" s="64">
        <v>0</v>
      </c>
      <c r="AA37" s="62">
        <v>1</v>
      </c>
      <c r="AB37" s="63">
        <v>0</v>
      </c>
      <c r="AC37" s="63">
        <v>0</v>
      </c>
      <c r="AD37" s="63">
        <v>0</v>
      </c>
      <c r="AE37" s="64">
        <v>0</v>
      </c>
      <c r="AF37" s="62">
        <v>1</v>
      </c>
      <c r="AG37" s="63">
        <v>0</v>
      </c>
      <c r="AH37" s="63">
        <v>0</v>
      </c>
      <c r="AI37" s="63">
        <v>0</v>
      </c>
      <c r="AJ37" s="64">
        <v>0</v>
      </c>
      <c r="AK37" s="62">
        <v>1</v>
      </c>
      <c r="AL37" s="63">
        <v>0</v>
      </c>
      <c r="AM37" s="63">
        <v>0</v>
      </c>
      <c r="AN37" s="63">
        <v>0</v>
      </c>
      <c r="AO37" s="64">
        <v>0</v>
      </c>
      <c r="AP37" s="62">
        <v>1</v>
      </c>
      <c r="AQ37" s="63">
        <v>0</v>
      </c>
      <c r="AR37" s="63">
        <v>0</v>
      </c>
      <c r="AS37" s="63">
        <v>0</v>
      </c>
      <c r="AT37" s="64">
        <v>0</v>
      </c>
      <c r="AU37" s="62">
        <v>1</v>
      </c>
      <c r="AV37" s="63">
        <v>0</v>
      </c>
      <c r="AW37" s="63">
        <v>0</v>
      </c>
      <c r="AX37" s="63">
        <v>0</v>
      </c>
      <c r="AY37" s="64">
        <v>0</v>
      </c>
      <c r="AZ37" s="62">
        <v>1</v>
      </c>
      <c r="BA37" s="63">
        <v>0</v>
      </c>
      <c r="BB37" s="63">
        <v>0</v>
      </c>
      <c r="BC37" s="63">
        <v>0</v>
      </c>
      <c r="BD37" s="64">
        <v>0</v>
      </c>
      <c r="BE37" s="62">
        <v>1</v>
      </c>
      <c r="BF37" s="63">
        <v>0</v>
      </c>
      <c r="BG37" s="63">
        <v>0</v>
      </c>
      <c r="BH37" s="63">
        <v>0</v>
      </c>
      <c r="BI37" s="64">
        <v>0</v>
      </c>
      <c r="BJ37" s="62">
        <v>1</v>
      </c>
      <c r="BK37" s="63">
        <v>0</v>
      </c>
      <c r="BL37" s="63">
        <v>0</v>
      </c>
      <c r="BM37" s="63">
        <v>0</v>
      </c>
      <c r="BN37" s="64">
        <v>0</v>
      </c>
      <c r="BO37" s="62">
        <v>1</v>
      </c>
      <c r="BP37" s="63">
        <v>0</v>
      </c>
      <c r="BQ37" s="63">
        <v>0</v>
      </c>
      <c r="BR37" s="63">
        <v>0</v>
      </c>
      <c r="BS37" s="64">
        <v>0</v>
      </c>
      <c r="BT37" s="62">
        <v>1</v>
      </c>
      <c r="BU37" s="63">
        <v>0</v>
      </c>
      <c r="BV37" s="63">
        <v>0</v>
      </c>
      <c r="BW37" s="63">
        <v>0</v>
      </c>
      <c r="BX37" s="64">
        <v>0</v>
      </c>
      <c r="BY37" s="62">
        <v>1</v>
      </c>
      <c r="BZ37" s="63">
        <v>0</v>
      </c>
      <c r="CA37" s="63">
        <v>0</v>
      </c>
      <c r="CB37" s="63">
        <v>0</v>
      </c>
      <c r="CC37" s="64">
        <v>0</v>
      </c>
      <c r="CD37" s="62">
        <v>1</v>
      </c>
      <c r="CE37" s="63">
        <v>0</v>
      </c>
      <c r="CF37" s="63">
        <v>0</v>
      </c>
      <c r="CG37" s="63">
        <v>0</v>
      </c>
      <c r="CH37" s="64">
        <v>0</v>
      </c>
      <c r="CI37" s="62">
        <v>1</v>
      </c>
      <c r="CJ37" s="63">
        <v>0</v>
      </c>
      <c r="CK37" s="63">
        <v>0</v>
      </c>
      <c r="CL37" s="63">
        <v>0</v>
      </c>
      <c r="CM37" s="64">
        <v>0</v>
      </c>
      <c r="CN37" s="62">
        <v>1</v>
      </c>
      <c r="CO37" s="63">
        <v>0</v>
      </c>
      <c r="CP37" s="63">
        <v>0</v>
      </c>
      <c r="CQ37" s="63">
        <v>0</v>
      </c>
      <c r="CR37" s="64">
        <v>0</v>
      </c>
      <c r="CS37" s="62">
        <v>1</v>
      </c>
      <c r="CT37" s="63">
        <v>0</v>
      </c>
      <c r="CU37" s="63">
        <v>0</v>
      </c>
      <c r="CV37" s="63">
        <v>0</v>
      </c>
      <c r="CW37" s="64">
        <v>0</v>
      </c>
      <c r="CX37" s="62">
        <v>1</v>
      </c>
      <c r="CY37" s="63">
        <v>0</v>
      </c>
      <c r="CZ37" s="63">
        <v>0</v>
      </c>
      <c r="DA37" s="63">
        <v>0</v>
      </c>
      <c r="DB37" s="64">
        <v>0</v>
      </c>
      <c r="DC37" s="62">
        <v>1</v>
      </c>
      <c r="DD37" s="63">
        <v>0</v>
      </c>
      <c r="DE37" s="63">
        <v>0</v>
      </c>
      <c r="DF37" s="63">
        <v>0</v>
      </c>
      <c r="DG37" s="64">
        <v>0</v>
      </c>
      <c r="DH37" s="62">
        <v>1</v>
      </c>
      <c r="DI37" s="63">
        <v>0</v>
      </c>
      <c r="DJ37" s="63">
        <v>0</v>
      </c>
      <c r="DK37" s="63">
        <v>0</v>
      </c>
      <c r="DL37" s="64">
        <v>0</v>
      </c>
      <c r="DM37" s="62">
        <v>1</v>
      </c>
      <c r="DN37" s="63">
        <v>0</v>
      </c>
      <c r="DO37" s="63">
        <v>0</v>
      </c>
      <c r="DP37" s="63">
        <v>0</v>
      </c>
      <c r="DQ37" s="64">
        <v>0</v>
      </c>
      <c r="DR37" s="62">
        <v>1</v>
      </c>
      <c r="DS37" s="63">
        <v>0</v>
      </c>
      <c r="DT37" s="63">
        <v>0</v>
      </c>
      <c r="DU37" s="63">
        <v>0</v>
      </c>
      <c r="DV37" s="64">
        <v>0</v>
      </c>
      <c r="DW37" s="62">
        <v>1</v>
      </c>
      <c r="DX37" s="63">
        <v>0</v>
      </c>
      <c r="DY37" s="63">
        <v>0</v>
      </c>
      <c r="DZ37" s="63">
        <v>0</v>
      </c>
      <c r="EA37" s="64">
        <v>0</v>
      </c>
      <c r="EB37" s="62">
        <v>1</v>
      </c>
      <c r="EC37" s="63">
        <v>0</v>
      </c>
      <c r="ED37" s="63">
        <v>0</v>
      </c>
      <c r="EE37" s="63">
        <v>0</v>
      </c>
      <c r="EF37" s="64">
        <v>0</v>
      </c>
      <c r="EG37" s="62">
        <v>1</v>
      </c>
      <c r="EH37" s="63">
        <v>0</v>
      </c>
      <c r="EI37" s="63">
        <v>0</v>
      </c>
      <c r="EJ37" s="63">
        <v>0</v>
      </c>
      <c r="EK37" s="64">
        <v>0</v>
      </c>
      <c r="EL37" s="62">
        <v>1</v>
      </c>
      <c r="EM37" s="63">
        <v>0</v>
      </c>
      <c r="EN37" s="63">
        <v>0</v>
      </c>
      <c r="EO37" s="63">
        <v>0</v>
      </c>
      <c r="EP37" s="64">
        <v>0</v>
      </c>
      <c r="EQ37" s="62">
        <v>1</v>
      </c>
      <c r="ER37" s="63">
        <v>0</v>
      </c>
      <c r="ES37" s="63">
        <v>0</v>
      </c>
      <c r="ET37" s="63">
        <v>0</v>
      </c>
      <c r="EU37" s="64">
        <v>0</v>
      </c>
      <c r="EV37" s="62">
        <v>1</v>
      </c>
      <c r="EW37" s="63">
        <v>0</v>
      </c>
      <c r="EX37" s="63">
        <v>0</v>
      </c>
      <c r="EY37" s="63">
        <v>0</v>
      </c>
      <c r="EZ37" s="63">
        <v>0</v>
      </c>
      <c r="FA37" s="135">
        <f t="shared" si="6"/>
        <v>0</v>
      </c>
      <c r="FB37" s="132">
        <f t="shared" si="0"/>
        <v>30</v>
      </c>
      <c r="FC37" s="133">
        <f t="shared" si="1"/>
        <v>30</v>
      </c>
      <c r="FD37" s="133">
        <f t="shared" si="2"/>
        <v>0</v>
      </c>
      <c r="FE37" s="133">
        <f t="shared" si="3"/>
        <v>0</v>
      </c>
      <c r="FF37" s="133">
        <f t="shared" si="4"/>
        <v>0</v>
      </c>
      <c r="FG37" s="133">
        <f t="shared" si="5"/>
        <v>0</v>
      </c>
      <c r="FH37" s="134"/>
      <c r="FI37" s="50"/>
      <c r="FJ37" s="51"/>
    </row>
    <row r="38" spans="1:168" x14ac:dyDescent="0.25">
      <c r="A38" s="88" t="s">
        <v>13</v>
      </c>
      <c r="B38" s="42">
        <v>34</v>
      </c>
      <c r="C38" s="85" t="s">
        <v>62</v>
      </c>
      <c r="D38" s="81">
        <v>43968133</v>
      </c>
      <c r="E38" s="83">
        <v>43617</v>
      </c>
      <c r="F38" s="84" t="s">
        <v>15</v>
      </c>
      <c r="G38" s="62">
        <v>1</v>
      </c>
      <c r="H38" s="63">
        <v>0</v>
      </c>
      <c r="I38" s="63">
        <v>0</v>
      </c>
      <c r="J38" s="63">
        <v>0</v>
      </c>
      <c r="K38" s="64">
        <v>0</v>
      </c>
      <c r="L38" s="62">
        <v>1</v>
      </c>
      <c r="M38" s="63">
        <v>0</v>
      </c>
      <c r="N38" s="63">
        <v>0</v>
      </c>
      <c r="O38" s="63">
        <v>0</v>
      </c>
      <c r="P38" s="64">
        <v>0</v>
      </c>
      <c r="Q38" s="62">
        <v>1</v>
      </c>
      <c r="R38" s="63">
        <v>0</v>
      </c>
      <c r="S38" s="63">
        <v>0</v>
      </c>
      <c r="T38" s="63">
        <v>0</v>
      </c>
      <c r="U38" s="64">
        <v>0</v>
      </c>
      <c r="V38" s="62">
        <v>1</v>
      </c>
      <c r="W38" s="63">
        <v>0</v>
      </c>
      <c r="X38" s="63">
        <v>0</v>
      </c>
      <c r="Y38" s="63">
        <v>0</v>
      </c>
      <c r="Z38" s="64">
        <v>0</v>
      </c>
      <c r="AA38" s="62">
        <v>1</v>
      </c>
      <c r="AB38" s="63">
        <v>0</v>
      </c>
      <c r="AC38" s="63">
        <v>0</v>
      </c>
      <c r="AD38" s="63">
        <v>0</v>
      </c>
      <c r="AE38" s="64">
        <v>0</v>
      </c>
      <c r="AF38" s="62">
        <v>1</v>
      </c>
      <c r="AG38" s="63">
        <v>0</v>
      </c>
      <c r="AH38" s="63">
        <v>0</v>
      </c>
      <c r="AI38" s="63">
        <v>0</v>
      </c>
      <c r="AJ38" s="64">
        <v>0</v>
      </c>
      <c r="AK38" s="62">
        <v>1</v>
      </c>
      <c r="AL38" s="63">
        <v>0</v>
      </c>
      <c r="AM38" s="63">
        <v>0</v>
      </c>
      <c r="AN38" s="63">
        <v>0</v>
      </c>
      <c r="AO38" s="64">
        <v>0</v>
      </c>
      <c r="AP38" s="62">
        <v>1</v>
      </c>
      <c r="AQ38" s="63">
        <v>0</v>
      </c>
      <c r="AR38" s="63">
        <v>0</v>
      </c>
      <c r="AS38" s="63">
        <v>0</v>
      </c>
      <c r="AT38" s="64">
        <v>0</v>
      </c>
      <c r="AU38" s="62">
        <v>1</v>
      </c>
      <c r="AV38" s="63">
        <v>0</v>
      </c>
      <c r="AW38" s="63">
        <v>0</v>
      </c>
      <c r="AX38" s="63">
        <v>0</v>
      </c>
      <c r="AY38" s="64">
        <v>0</v>
      </c>
      <c r="AZ38" s="62">
        <v>1</v>
      </c>
      <c r="BA38" s="63">
        <v>0</v>
      </c>
      <c r="BB38" s="63">
        <v>0</v>
      </c>
      <c r="BC38" s="63">
        <v>0</v>
      </c>
      <c r="BD38" s="64">
        <v>0</v>
      </c>
      <c r="BE38" s="62">
        <v>1</v>
      </c>
      <c r="BF38" s="63">
        <v>0</v>
      </c>
      <c r="BG38" s="63">
        <v>0</v>
      </c>
      <c r="BH38" s="63">
        <v>0</v>
      </c>
      <c r="BI38" s="64">
        <v>0</v>
      </c>
      <c r="BJ38" s="62">
        <v>1</v>
      </c>
      <c r="BK38" s="63">
        <v>0</v>
      </c>
      <c r="BL38" s="63">
        <v>0</v>
      </c>
      <c r="BM38" s="63">
        <v>0</v>
      </c>
      <c r="BN38" s="64">
        <v>0</v>
      </c>
      <c r="BO38" s="62">
        <v>1</v>
      </c>
      <c r="BP38" s="63">
        <v>0</v>
      </c>
      <c r="BQ38" s="63">
        <v>0</v>
      </c>
      <c r="BR38" s="63">
        <v>0</v>
      </c>
      <c r="BS38" s="64">
        <v>0</v>
      </c>
      <c r="BT38" s="62">
        <v>1</v>
      </c>
      <c r="BU38" s="63">
        <v>0</v>
      </c>
      <c r="BV38" s="63">
        <v>0</v>
      </c>
      <c r="BW38" s="63">
        <v>0</v>
      </c>
      <c r="BX38" s="64">
        <v>0</v>
      </c>
      <c r="BY38" s="62">
        <v>1</v>
      </c>
      <c r="BZ38" s="63">
        <v>0</v>
      </c>
      <c r="CA38" s="63">
        <v>0</v>
      </c>
      <c r="CB38" s="63">
        <v>0</v>
      </c>
      <c r="CC38" s="64">
        <v>0</v>
      </c>
      <c r="CD38" s="62">
        <v>1</v>
      </c>
      <c r="CE38" s="63">
        <v>0</v>
      </c>
      <c r="CF38" s="63">
        <v>0</v>
      </c>
      <c r="CG38" s="63">
        <v>0</v>
      </c>
      <c r="CH38" s="64">
        <v>0</v>
      </c>
      <c r="CI38" s="62">
        <v>1</v>
      </c>
      <c r="CJ38" s="63">
        <v>0</v>
      </c>
      <c r="CK38" s="63">
        <v>0</v>
      </c>
      <c r="CL38" s="63">
        <v>0</v>
      </c>
      <c r="CM38" s="64">
        <v>0</v>
      </c>
      <c r="CN38" s="62">
        <v>1</v>
      </c>
      <c r="CO38" s="63">
        <v>0</v>
      </c>
      <c r="CP38" s="63">
        <v>0</v>
      </c>
      <c r="CQ38" s="63">
        <v>0</v>
      </c>
      <c r="CR38" s="64">
        <v>0</v>
      </c>
      <c r="CS38" s="62">
        <v>1</v>
      </c>
      <c r="CT38" s="63">
        <v>2</v>
      </c>
      <c r="CU38" s="63">
        <v>1</v>
      </c>
      <c r="CV38" s="63">
        <v>0</v>
      </c>
      <c r="CW38" s="64">
        <v>0</v>
      </c>
      <c r="CX38" s="62">
        <v>1</v>
      </c>
      <c r="CY38" s="63">
        <v>2</v>
      </c>
      <c r="CZ38" s="63">
        <v>1</v>
      </c>
      <c r="DA38" s="63">
        <v>0</v>
      </c>
      <c r="DB38" s="64">
        <v>0</v>
      </c>
      <c r="DC38" s="62">
        <v>1</v>
      </c>
      <c r="DD38" s="63">
        <v>2</v>
      </c>
      <c r="DE38" s="63">
        <v>1</v>
      </c>
      <c r="DF38" s="63">
        <v>0</v>
      </c>
      <c r="DG38" s="64">
        <v>0</v>
      </c>
      <c r="DH38" s="62">
        <v>1</v>
      </c>
      <c r="DI38" s="63">
        <v>2</v>
      </c>
      <c r="DJ38" s="63">
        <v>1</v>
      </c>
      <c r="DK38" s="63">
        <v>0</v>
      </c>
      <c r="DL38" s="64">
        <v>0</v>
      </c>
      <c r="DM38" s="62">
        <v>1</v>
      </c>
      <c r="DN38" s="63">
        <v>2</v>
      </c>
      <c r="DO38" s="63">
        <v>1</v>
      </c>
      <c r="DP38" s="63">
        <v>0</v>
      </c>
      <c r="DQ38" s="64">
        <v>0</v>
      </c>
      <c r="DR38" s="62">
        <v>1</v>
      </c>
      <c r="DS38" s="63">
        <v>2</v>
      </c>
      <c r="DT38" s="63">
        <v>1</v>
      </c>
      <c r="DU38" s="63">
        <v>0</v>
      </c>
      <c r="DV38" s="64">
        <v>0</v>
      </c>
      <c r="DW38" s="62">
        <v>1</v>
      </c>
      <c r="DX38" s="63">
        <v>0</v>
      </c>
      <c r="DY38" s="63">
        <v>0</v>
      </c>
      <c r="DZ38" s="63">
        <v>0</v>
      </c>
      <c r="EA38" s="64">
        <v>0</v>
      </c>
      <c r="EB38" s="62">
        <v>1</v>
      </c>
      <c r="EC38" s="63">
        <v>0</v>
      </c>
      <c r="ED38" s="63">
        <v>0</v>
      </c>
      <c r="EE38" s="63">
        <v>0</v>
      </c>
      <c r="EF38" s="64">
        <v>0</v>
      </c>
      <c r="EG38" s="62">
        <v>1</v>
      </c>
      <c r="EH38" s="63">
        <v>0</v>
      </c>
      <c r="EI38" s="63">
        <v>0</v>
      </c>
      <c r="EJ38" s="63">
        <v>0</v>
      </c>
      <c r="EK38" s="64">
        <v>0</v>
      </c>
      <c r="EL38" s="62">
        <v>1</v>
      </c>
      <c r="EM38" s="63">
        <v>0</v>
      </c>
      <c r="EN38" s="63">
        <v>0</v>
      </c>
      <c r="EO38" s="63">
        <v>0</v>
      </c>
      <c r="EP38" s="64">
        <v>0</v>
      </c>
      <c r="EQ38" s="62">
        <v>1</v>
      </c>
      <c r="ER38" s="63">
        <v>0</v>
      </c>
      <c r="ES38" s="63">
        <v>0</v>
      </c>
      <c r="ET38" s="63">
        <v>0</v>
      </c>
      <c r="EU38" s="64">
        <v>0</v>
      </c>
      <c r="EV38" s="62">
        <v>1</v>
      </c>
      <c r="EW38" s="63">
        <v>0</v>
      </c>
      <c r="EX38" s="63">
        <v>0</v>
      </c>
      <c r="EY38" s="63">
        <v>0</v>
      </c>
      <c r="EZ38" s="63">
        <v>0</v>
      </c>
      <c r="FA38" s="135">
        <f t="shared" si="6"/>
        <v>0</v>
      </c>
      <c r="FB38" s="132">
        <f t="shared" si="0"/>
        <v>30</v>
      </c>
      <c r="FC38" s="133">
        <f t="shared" si="1"/>
        <v>30</v>
      </c>
      <c r="FD38" s="133">
        <f t="shared" si="2"/>
        <v>12</v>
      </c>
      <c r="FE38" s="133">
        <f t="shared" si="3"/>
        <v>6</v>
      </c>
      <c r="FF38" s="133">
        <f t="shared" si="4"/>
        <v>0</v>
      </c>
      <c r="FG38" s="133">
        <f t="shared" si="5"/>
        <v>0</v>
      </c>
      <c r="FH38" s="134"/>
      <c r="FI38" s="50"/>
      <c r="FJ38" s="51"/>
    </row>
    <row r="39" spans="1:168" x14ac:dyDescent="0.25">
      <c r="A39" s="41" t="s">
        <v>13</v>
      </c>
      <c r="B39" s="78">
        <v>35</v>
      </c>
      <c r="C39" s="86" t="s">
        <v>63</v>
      </c>
      <c r="D39" s="87">
        <v>47410160</v>
      </c>
      <c r="E39" s="83">
        <v>43617</v>
      </c>
      <c r="F39" s="84" t="s">
        <v>15</v>
      </c>
      <c r="G39" s="62">
        <v>1</v>
      </c>
      <c r="H39" s="63">
        <v>2</v>
      </c>
      <c r="I39" s="63">
        <v>2</v>
      </c>
      <c r="J39" s="63">
        <v>0</v>
      </c>
      <c r="K39" s="64">
        <v>0</v>
      </c>
      <c r="L39" s="62">
        <v>1</v>
      </c>
      <c r="M39" s="63">
        <v>2</v>
      </c>
      <c r="N39" s="63">
        <v>2</v>
      </c>
      <c r="O39" s="63">
        <v>0</v>
      </c>
      <c r="P39" s="64">
        <v>0</v>
      </c>
      <c r="Q39" s="62">
        <v>1</v>
      </c>
      <c r="R39" s="63">
        <v>0</v>
      </c>
      <c r="S39" s="63">
        <v>0</v>
      </c>
      <c r="T39" s="63">
        <v>0</v>
      </c>
      <c r="U39" s="64">
        <v>0</v>
      </c>
      <c r="V39" s="62">
        <v>1</v>
      </c>
      <c r="W39" s="63">
        <v>0</v>
      </c>
      <c r="X39" s="63">
        <v>0</v>
      </c>
      <c r="Y39" s="63">
        <v>0</v>
      </c>
      <c r="Z39" s="64">
        <v>0</v>
      </c>
      <c r="AA39" s="62">
        <v>1</v>
      </c>
      <c r="AB39" s="63">
        <v>0</v>
      </c>
      <c r="AC39" s="63">
        <v>0</v>
      </c>
      <c r="AD39" s="63">
        <v>0</v>
      </c>
      <c r="AE39" s="64">
        <v>0</v>
      </c>
      <c r="AF39" s="62">
        <v>1</v>
      </c>
      <c r="AG39" s="63">
        <v>2</v>
      </c>
      <c r="AH39" s="63">
        <v>2</v>
      </c>
      <c r="AI39" s="63">
        <v>0</v>
      </c>
      <c r="AJ39" s="64">
        <v>0</v>
      </c>
      <c r="AK39" s="62">
        <v>1</v>
      </c>
      <c r="AL39" s="63">
        <v>2</v>
      </c>
      <c r="AM39" s="63">
        <v>2</v>
      </c>
      <c r="AN39" s="63">
        <v>0</v>
      </c>
      <c r="AO39" s="64">
        <v>0</v>
      </c>
      <c r="AP39" s="62">
        <v>1</v>
      </c>
      <c r="AQ39" s="63">
        <v>2</v>
      </c>
      <c r="AR39" s="63">
        <v>2</v>
      </c>
      <c r="AS39" s="63">
        <v>0</v>
      </c>
      <c r="AT39" s="64">
        <v>0</v>
      </c>
      <c r="AU39" s="62">
        <v>1</v>
      </c>
      <c r="AV39" s="63">
        <v>2</v>
      </c>
      <c r="AW39" s="63">
        <v>2</v>
      </c>
      <c r="AX39" s="63">
        <v>0</v>
      </c>
      <c r="AY39" s="64">
        <v>0</v>
      </c>
      <c r="AZ39" s="62">
        <v>1</v>
      </c>
      <c r="BA39" s="63">
        <v>2</v>
      </c>
      <c r="BB39" s="63">
        <v>2</v>
      </c>
      <c r="BC39" s="63">
        <v>0</v>
      </c>
      <c r="BD39" s="64">
        <v>0</v>
      </c>
      <c r="BE39" s="62">
        <v>1</v>
      </c>
      <c r="BF39" s="63">
        <v>0</v>
      </c>
      <c r="BG39" s="63">
        <v>0</v>
      </c>
      <c r="BH39" s="63">
        <v>0</v>
      </c>
      <c r="BI39" s="64">
        <v>0</v>
      </c>
      <c r="BJ39" s="62">
        <v>1</v>
      </c>
      <c r="BK39" s="63">
        <v>2</v>
      </c>
      <c r="BL39" s="63">
        <v>2</v>
      </c>
      <c r="BM39" s="63">
        <v>0</v>
      </c>
      <c r="BN39" s="64">
        <v>0</v>
      </c>
      <c r="BO39" s="62">
        <v>1</v>
      </c>
      <c r="BP39" s="63">
        <v>2</v>
      </c>
      <c r="BQ39" s="63">
        <v>1</v>
      </c>
      <c r="BR39" s="63">
        <v>0</v>
      </c>
      <c r="BS39" s="64">
        <v>0</v>
      </c>
      <c r="BT39" s="62">
        <v>1</v>
      </c>
      <c r="BU39" s="63">
        <v>2</v>
      </c>
      <c r="BV39" s="63">
        <v>1.5</v>
      </c>
      <c r="BW39" s="63">
        <v>0</v>
      </c>
      <c r="BX39" s="64">
        <v>0</v>
      </c>
      <c r="BY39" s="62">
        <v>1</v>
      </c>
      <c r="BZ39" s="63">
        <v>2</v>
      </c>
      <c r="CA39" s="63">
        <v>1.5</v>
      </c>
      <c r="CB39" s="63">
        <v>0</v>
      </c>
      <c r="CC39" s="64">
        <v>0</v>
      </c>
      <c r="CD39" s="62">
        <v>1</v>
      </c>
      <c r="CE39" s="63">
        <v>2</v>
      </c>
      <c r="CF39" s="63">
        <v>0</v>
      </c>
      <c r="CG39" s="63">
        <v>0</v>
      </c>
      <c r="CH39" s="64">
        <v>0</v>
      </c>
      <c r="CI39" s="62">
        <v>1</v>
      </c>
      <c r="CJ39" s="63">
        <v>1.5</v>
      </c>
      <c r="CK39" s="63">
        <v>0</v>
      </c>
      <c r="CL39" s="63">
        <v>0</v>
      </c>
      <c r="CM39" s="64">
        <v>0</v>
      </c>
      <c r="CN39" s="62">
        <v>1</v>
      </c>
      <c r="CO39" s="63">
        <v>0</v>
      </c>
      <c r="CP39" s="63">
        <v>0</v>
      </c>
      <c r="CQ39" s="63">
        <v>0</v>
      </c>
      <c r="CR39" s="64">
        <v>0</v>
      </c>
      <c r="CS39" s="62">
        <v>1</v>
      </c>
      <c r="CT39" s="63">
        <v>2</v>
      </c>
      <c r="CU39" s="63">
        <v>1</v>
      </c>
      <c r="CV39" s="63">
        <v>0</v>
      </c>
      <c r="CW39" s="64">
        <v>0</v>
      </c>
      <c r="CX39" s="62">
        <v>1</v>
      </c>
      <c r="CY39" s="63">
        <v>2</v>
      </c>
      <c r="CZ39" s="63">
        <v>0</v>
      </c>
      <c r="DA39" s="63">
        <v>0</v>
      </c>
      <c r="DB39" s="64">
        <v>0</v>
      </c>
      <c r="DC39" s="62">
        <v>1</v>
      </c>
      <c r="DD39" s="63">
        <v>2</v>
      </c>
      <c r="DE39" s="63">
        <v>2</v>
      </c>
      <c r="DF39" s="63">
        <v>0</v>
      </c>
      <c r="DG39" s="64">
        <v>0</v>
      </c>
      <c r="DH39" s="62">
        <v>1</v>
      </c>
      <c r="DI39" s="63">
        <v>2</v>
      </c>
      <c r="DJ39" s="63">
        <v>1</v>
      </c>
      <c r="DK39" s="63">
        <v>0</v>
      </c>
      <c r="DL39" s="64">
        <v>0</v>
      </c>
      <c r="DM39" s="62">
        <v>1</v>
      </c>
      <c r="DN39" s="63">
        <v>2</v>
      </c>
      <c r="DO39" s="63">
        <v>0</v>
      </c>
      <c r="DP39" s="63">
        <v>0</v>
      </c>
      <c r="DQ39" s="64">
        <v>0</v>
      </c>
      <c r="DR39" s="62">
        <v>1</v>
      </c>
      <c r="DS39" s="63">
        <v>1</v>
      </c>
      <c r="DT39" s="63">
        <v>0</v>
      </c>
      <c r="DU39" s="63">
        <v>0</v>
      </c>
      <c r="DV39" s="64">
        <v>0</v>
      </c>
      <c r="DW39" s="62">
        <v>1</v>
      </c>
      <c r="DX39" s="63">
        <v>0</v>
      </c>
      <c r="DY39" s="63">
        <v>0</v>
      </c>
      <c r="DZ39" s="63">
        <v>0</v>
      </c>
      <c r="EA39" s="64">
        <v>0</v>
      </c>
      <c r="EB39" s="62">
        <v>1</v>
      </c>
      <c r="EC39" s="63">
        <v>0</v>
      </c>
      <c r="ED39" s="63">
        <v>0</v>
      </c>
      <c r="EE39" s="63">
        <v>0</v>
      </c>
      <c r="EF39" s="64">
        <v>0</v>
      </c>
      <c r="EG39" s="62">
        <v>1</v>
      </c>
      <c r="EH39" s="63">
        <v>2</v>
      </c>
      <c r="EI39" s="63">
        <v>1</v>
      </c>
      <c r="EJ39" s="63">
        <v>0</v>
      </c>
      <c r="EK39" s="64">
        <v>0</v>
      </c>
      <c r="EL39" s="62">
        <v>1</v>
      </c>
      <c r="EM39" s="63">
        <v>2</v>
      </c>
      <c r="EN39" s="63">
        <v>1</v>
      </c>
      <c r="EO39" s="63">
        <v>0</v>
      </c>
      <c r="EP39" s="64">
        <v>0</v>
      </c>
      <c r="EQ39" s="62">
        <v>1</v>
      </c>
      <c r="ER39" s="63">
        <v>2</v>
      </c>
      <c r="ES39" s="63">
        <v>0</v>
      </c>
      <c r="ET39" s="63">
        <v>0</v>
      </c>
      <c r="EU39" s="64">
        <v>0</v>
      </c>
      <c r="EV39" s="62">
        <v>1</v>
      </c>
      <c r="EW39" s="63">
        <v>0</v>
      </c>
      <c r="EX39" s="63">
        <v>0</v>
      </c>
      <c r="EY39" s="63">
        <v>0</v>
      </c>
      <c r="EZ39" s="63">
        <v>0</v>
      </c>
      <c r="FA39" s="135">
        <f t="shared" si="6"/>
        <v>0</v>
      </c>
      <c r="FB39" s="132">
        <f t="shared" si="0"/>
        <v>30</v>
      </c>
      <c r="FC39" s="133">
        <f t="shared" si="1"/>
        <v>30</v>
      </c>
      <c r="FD39" s="133">
        <f t="shared" si="2"/>
        <v>42.5</v>
      </c>
      <c r="FE39" s="133">
        <f t="shared" si="3"/>
        <v>26</v>
      </c>
      <c r="FF39" s="133">
        <f t="shared" si="4"/>
        <v>0</v>
      </c>
      <c r="FG39" s="133">
        <f t="shared" si="5"/>
        <v>0</v>
      </c>
      <c r="FH39" s="134"/>
      <c r="FI39" s="50"/>
      <c r="FJ39" s="51"/>
    </row>
    <row r="40" spans="1:168" x14ac:dyDescent="0.25">
      <c r="A40" s="41" t="s">
        <v>13</v>
      </c>
      <c r="B40" s="42">
        <v>36</v>
      </c>
      <c r="C40" s="85" t="s">
        <v>64</v>
      </c>
      <c r="D40" s="81">
        <v>41312502</v>
      </c>
      <c r="E40" s="83">
        <v>43617</v>
      </c>
      <c r="F40" s="84" t="s">
        <v>15</v>
      </c>
      <c r="G40" s="62">
        <v>1</v>
      </c>
      <c r="H40" s="63">
        <v>0</v>
      </c>
      <c r="I40" s="63">
        <v>0</v>
      </c>
      <c r="J40" s="63">
        <v>0</v>
      </c>
      <c r="K40" s="64">
        <v>0</v>
      </c>
      <c r="L40" s="62">
        <v>1</v>
      </c>
      <c r="M40" s="63">
        <v>2</v>
      </c>
      <c r="N40" s="63">
        <v>2</v>
      </c>
      <c r="O40" s="63">
        <v>0</v>
      </c>
      <c r="P40" s="64">
        <v>0</v>
      </c>
      <c r="Q40" s="62">
        <v>1</v>
      </c>
      <c r="R40" s="63">
        <v>0</v>
      </c>
      <c r="S40" s="63">
        <v>0</v>
      </c>
      <c r="T40" s="63">
        <v>0</v>
      </c>
      <c r="U40" s="64">
        <v>0</v>
      </c>
      <c r="V40" s="62">
        <v>1</v>
      </c>
      <c r="W40" s="63">
        <v>0</v>
      </c>
      <c r="X40" s="63">
        <v>0</v>
      </c>
      <c r="Y40" s="63">
        <v>0</v>
      </c>
      <c r="Z40" s="64">
        <v>0</v>
      </c>
      <c r="AA40" s="62">
        <v>1</v>
      </c>
      <c r="AB40" s="63">
        <v>0</v>
      </c>
      <c r="AC40" s="63">
        <v>0</v>
      </c>
      <c r="AD40" s="63">
        <v>0</v>
      </c>
      <c r="AE40" s="64">
        <v>0</v>
      </c>
      <c r="AF40" s="62">
        <v>1</v>
      </c>
      <c r="AG40" s="63">
        <v>2</v>
      </c>
      <c r="AH40" s="63">
        <v>2</v>
      </c>
      <c r="AI40" s="63">
        <v>0</v>
      </c>
      <c r="AJ40" s="64">
        <v>0</v>
      </c>
      <c r="AK40" s="62">
        <v>1</v>
      </c>
      <c r="AL40" s="63">
        <v>2</v>
      </c>
      <c r="AM40" s="63">
        <v>2</v>
      </c>
      <c r="AN40" s="63">
        <v>0</v>
      </c>
      <c r="AO40" s="64">
        <v>0</v>
      </c>
      <c r="AP40" s="62">
        <v>1</v>
      </c>
      <c r="AQ40" s="63">
        <v>2</v>
      </c>
      <c r="AR40" s="63">
        <v>2</v>
      </c>
      <c r="AS40" s="63">
        <v>0</v>
      </c>
      <c r="AT40" s="64">
        <v>0</v>
      </c>
      <c r="AU40" s="62">
        <v>1</v>
      </c>
      <c r="AV40" s="63">
        <v>2</v>
      </c>
      <c r="AW40" s="63">
        <v>2</v>
      </c>
      <c r="AX40" s="63">
        <v>0</v>
      </c>
      <c r="AY40" s="64">
        <v>0</v>
      </c>
      <c r="AZ40" s="62">
        <v>1</v>
      </c>
      <c r="BA40" s="63">
        <v>2</v>
      </c>
      <c r="BB40" s="63">
        <v>2</v>
      </c>
      <c r="BC40" s="63">
        <v>0</v>
      </c>
      <c r="BD40" s="64">
        <v>0</v>
      </c>
      <c r="BE40" s="62">
        <v>1</v>
      </c>
      <c r="BF40" s="63">
        <v>0</v>
      </c>
      <c r="BG40" s="63">
        <v>0</v>
      </c>
      <c r="BH40" s="63">
        <v>0</v>
      </c>
      <c r="BI40" s="64">
        <v>0</v>
      </c>
      <c r="BJ40" s="62">
        <v>1</v>
      </c>
      <c r="BK40" s="63">
        <v>2</v>
      </c>
      <c r="BL40" s="63">
        <v>2</v>
      </c>
      <c r="BM40" s="63">
        <v>0</v>
      </c>
      <c r="BN40" s="64">
        <v>0</v>
      </c>
      <c r="BO40" s="62">
        <v>1</v>
      </c>
      <c r="BP40" s="63">
        <v>2</v>
      </c>
      <c r="BQ40" s="63">
        <v>2</v>
      </c>
      <c r="BR40" s="63">
        <v>0</v>
      </c>
      <c r="BS40" s="64">
        <v>0</v>
      </c>
      <c r="BT40" s="62">
        <v>1</v>
      </c>
      <c r="BU40" s="63">
        <v>2</v>
      </c>
      <c r="BV40" s="63">
        <v>2</v>
      </c>
      <c r="BW40" s="63">
        <v>0</v>
      </c>
      <c r="BX40" s="64">
        <v>0</v>
      </c>
      <c r="BY40" s="62">
        <v>1</v>
      </c>
      <c r="BZ40" s="63">
        <v>2</v>
      </c>
      <c r="CA40" s="63">
        <v>2</v>
      </c>
      <c r="CB40" s="63">
        <v>0</v>
      </c>
      <c r="CC40" s="64">
        <v>0</v>
      </c>
      <c r="CD40" s="62">
        <v>1</v>
      </c>
      <c r="CE40" s="63">
        <v>2</v>
      </c>
      <c r="CF40" s="63">
        <v>2</v>
      </c>
      <c r="CG40" s="63">
        <v>0</v>
      </c>
      <c r="CH40" s="64">
        <v>0</v>
      </c>
      <c r="CI40" s="62">
        <v>1</v>
      </c>
      <c r="CJ40" s="63">
        <v>1</v>
      </c>
      <c r="CK40" s="63">
        <v>0</v>
      </c>
      <c r="CL40" s="63">
        <v>0</v>
      </c>
      <c r="CM40" s="64">
        <v>0</v>
      </c>
      <c r="CN40" s="62">
        <v>1</v>
      </c>
      <c r="CO40" s="63">
        <v>0</v>
      </c>
      <c r="CP40" s="63">
        <v>0</v>
      </c>
      <c r="CQ40" s="63">
        <v>0</v>
      </c>
      <c r="CR40" s="64">
        <v>0</v>
      </c>
      <c r="CS40" s="62">
        <v>1</v>
      </c>
      <c r="CT40" s="63">
        <v>2</v>
      </c>
      <c r="CU40" s="63">
        <v>2</v>
      </c>
      <c r="CV40" s="63">
        <v>0</v>
      </c>
      <c r="CW40" s="64">
        <v>0</v>
      </c>
      <c r="CX40" s="62">
        <v>1</v>
      </c>
      <c r="CY40" s="63">
        <v>2</v>
      </c>
      <c r="CZ40" s="63">
        <v>0</v>
      </c>
      <c r="DA40" s="63">
        <v>0</v>
      </c>
      <c r="DB40" s="64">
        <v>0</v>
      </c>
      <c r="DC40" s="62">
        <v>1</v>
      </c>
      <c r="DD40" s="63">
        <v>2</v>
      </c>
      <c r="DE40" s="63">
        <v>2</v>
      </c>
      <c r="DF40" s="63">
        <v>0</v>
      </c>
      <c r="DG40" s="64">
        <v>0</v>
      </c>
      <c r="DH40" s="62">
        <v>1</v>
      </c>
      <c r="DI40" s="63">
        <v>2</v>
      </c>
      <c r="DJ40" s="63">
        <v>1</v>
      </c>
      <c r="DK40" s="63">
        <v>0</v>
      </c>
      <c r="DL40" s="64">
        <v>0</v>
      </c>
      <c r="DM40" s="62">
        <v>1</v>
      </c>
      <c r="DN40" s="63">
        <v>0</v>
      </c>
      <c r="DO40" s="63">
        <v>0</v>
      </c>
      <c r="DP40" s="63">
        <v>0</v>
      </c>
      <c r="DQ40" s="64">
        <v>0</v>
      </c>
      <c r="DR40" s="62">
        <v>1</v>
      </c>
      <c r="DS40" s="63">
        <v>0</v>
      </c>
      <c r="DT40" s="63">
        <v>0</v>
      </c>
      <c r="DU40" s="63">
        <v>0</v>
      </c>
      <c r="DV40" s="64">
        <v>0</v>
      </c>
      <c r="DW40" s="62">
        <v>1</v>
      </c>
      <c r="DX40" s="63">
        <v>0</v>
      </c>
      <c r="DY40" s="63">
        <v>0</v>
      </c>
      <c r="DZ40" s="63">
        <v>0</v>
      </c>
      <c r="EA40" s="64">
        <v>0</v>
      </c>
      <c r="EB40" s="62">
        <v>1</v>
      </c>
      <c r="EC40" s="63">
        <v>2</v>
      </c>
      <c r="ED40" s="63">
        <v>1</v>
      </c>
      <c r="EE40" s="63">
        <v>0</v>
      </c>
      <c r="EF40" s="64">
        <v>0</v>
      </c>
      <c r="EG40" s="62">
        <v>1</v>
      </c>
      <c r="EH40" s="63">
        <v>2</v>
      </c>
      <c r="EI40" s="63">
        <v>1</v>
      </c>
      <c r="EJ40" s="63">
        <v>0</v>
      </c>
      <c r="EK40" s="64">
        <v>0</v>
      </c>
      <c r="EL40" s="62">
        <v>1</v>
      </c>
      <c r="EM40" s="63">
        <v>2</v>
      </c>
      <c r="EN40" s="63">
        <v>1</v>
      </c>
      <c r="EO40" s="63">
        <v>0</v>
      </c>
      <c r="EP40" s="64">
        <v>0</v>
      </c>
      <c r="EQ40" s="62">
        <v>1</v>
      </c>
      <c r="ER40" s="63">
        <v>2</v>
      </c>
      <c r="ES40" s="63">
        <v>0</v>
      </c>
      <c r="ET40" s="63">
        <v>0</v>
      </c>
      <c r="EU40" s="64">
        <v>0</v>
      </c>
      <c r="EV40" s="62">
        <v>1</v>
      </c>
      <c r="EW40" s="63">
        <v>2</v>
      </c>
      <c r="EX40" s="63">
        <v>0</v>
      </c>
      <c r="EY40" s="63">
        <v>0</v>
      </c>
      <c r="EZ40" s="63">
        <v>0</v>
      </c>
      <c r="FA40" s="135">
        <f t="shared" si="6"/>
        <v>0</v>
      </c>
      <c r="FB40" s="132">
        <f t="shared" si="0"/>
        <v>30</v>
      </c>
      <c r="FC40" s="133">
        <f t="shared" si="1"/>
        <v>30</v>
      </c>
      <c r="FD40" s="133">
        <f t="shared" si="2"/>
        <v>41</v>
      </c>
      <c r="FE40" s="133">
        <f t="shared" si="3"/>
        <v>30</v>
      </c>
      <c r="FF40" s="133">
        <f t="shared" si="4"/>
        <v>0</v>
      </c>
      <c r="FG40" s="133">
        <f t="shared" si="5"/>
        <v>0</v>
      </c>
      <c r="FH40" s="134"/>
      <c r="FI40" s="50"/>
      <c r="FJ40" s="51"/>
    </row>
    <row r="41" spans="1:168" s="120" customFormat="1" x14ac:dyDescent="0.25">
      <c r="A41" s="116" t="s">
        <v>13</v>
      </c>
      <c r="B41" s="117">
        <v>37</v>
      </c>
      <c r="C41" s="43" t="s">
        <v>65</v>
      </c>
      <c r="D41" s="44">
        <v>43976251</v>
      </c>
      <c r="E41" s="118">
        <v>43617</v>
      </c>
      <c r="F41" s="119" t="s">
        <v>22</v>
      </c>
      <c r="G41" s="62">
        <v>1</v>
      </c>
      <c r="H41" s="63">
        <v>0</v>
      </c>
      <c r="I41" s="63">
        <v>0</v>
      </c>
      <c r="J41" s="63">
        <v>0</v>
      </c>
      <c r="K41" s="64">
        <v>0</v>
      </c>
      <c r="L41" s="62">
        <v>1</v>
      </c>
      <c r="M41" s="63">
        <v>0</v>
      </c>
      <c r="N41" s="63">
        <v>0</v>
      </c>
      <c r="O41" s="63">
        <v>0</v>
      </c>
      <c r="P41" s="64">
        <v>0</v>
      </c>
      <c r="Q41" s="62">
        <v>1</v>
      </c>
      <c r="R41" s="63">
        <v>0</v>
      </c>
      <c r="S41" s="63">
        <v>0</v>
      </c>
      <c r="T41" s="63">
        <v>0</v>
      </c>
      <c r="U41" s="64">
        <v>0</v>
      </c>
      <c r="V41" s="62">
        <v>1</v>
      </c>
      <c r="W41" s="63">
        <v>0</v>
      </c>
      <c r="X41" s="63">
        <v>0</v>
      </c>
      <c r="Y41" s="63">
        <v>0</v>
      </c>
      <c r="Z41" s="64">
        <v>0</v>
      </c>
      <c r="AA41" s="62">
        <v>1</v>
      </c>
      <c r="AB41" s="63">
        <v>0</v>
      </c>
      <c r="AC41" s="63">
        <v>0</v>
      </c>
      <c r="AD41" s="63">
        <v>0</v>
      </c>
      <c r="AE41" s="64">
        <v>0</v>
      </c>
      <c r="AF41" s="62">
        <v>1</v>
      </c>
      <c r="AG41" s="63">
        <v>0</v>
      </c>
      <c r="AH41" s="63">
        <v>0</v>
      </c>
      <c r="AI41" s="63">
        <v>0</v>
      </c>
      <c r="AJ41" s="64">
        <v>0</v>
      </c>
      <c r="AK41" s="62">
        <v>1</v>
      </c>
      <c r="AL41" s="63">
        <v>2</v>
      </c>
      <c r="AM41" s="63">
        <v>0</v>
      </c>
      <c r="AN41" s="63">
        <v>0</v>
      </c>
      <c r="AO41" s="64">
        <v>0</v>
      </c>
      <c r="AP41" s="62">
        <v>1</v>
      </c>
      <c r="AQ41" s="63">
        <v>2</v>
      </c>
      <c r="AR41" s="63">
        <v>0</v>
      </c>
      <c r="AS41" s="63">
        <v>0</v>
      </c>
      <c r="AT41" s="64">
        <v>0</v>
      </c>
      <c r="AU41" s="62">
        <v>1</v>
      </c>
      <c r="AV41" s="63">
        <v>2</v>
      </c>
      <c r="AW41" s="63">
        <v>0</v>
      </c>
      <c r="AX41" s="63">
        <v>0</v>
      </c>
      <c r="AY41" s="64">
        <v>0</v>
      </c>
      <c r="AZ41" s="62">
        <v>1</v>
      </c>
      <c r="BA41" s="63">
        <v>2</v>
      </c>
      <c r="BB41" s="63">
        <v>0</v>
      </c>
      <c r="BC41" s="63">
        <v>0</v>
      </c>
      <c r="BD41" s="64">
        <v>0</v>
      </c>
      <c r="BE41" s="62">
        <v>1</v>
      </c>
      <c r="BF41" s="63">
        <v>0</v>
      </c>
      <c r="BG41" s="63">
        <v>0</v>
      </c>
      <c r="BH41" s="63">
        <v>0</v>
      </c>
      <c r="BI41" s="64">
        <v>0</v>
      </c>
      <c r="BJ41" s="62">
        <v>1</v>
      </c>
      <c r="BK41" s="63">
        <v>0</v>
      </c>
      <c r="BL41" s="63">
        <v>0</v>
      </c>
      <c r="BM41" s="63">
        <v>0</v>
      </c>
      <c r="BN41" s="64">
        <v>0</v>
      </c>
      <c r="BO41" s="62">
        <v>1</v>
      </c>
      <c r="BP41" s="63">
        <v>0</v>
      </c>
      <c r="BQ41" s="63">
        <v>0</v>
      </c>
      <c r="BR41" s="63">
        <v>0</v>
      </c>
      <c r="BS41" s="64">
        <v>0</v>
      </c>
      <c r="BT41" s="62">
        <v>1</v>
      </c>
      <c r="BU41" s="63">
        <v>0</v>
      </c>
      <c r="BV41" s="63">
        <v>0</v>
      </c>
      <c r="BW41" s="63">
        <v>0</v>
      </c>
      <c r="BX41" s="64">
        <v>0</v>
      </c>
      <c r="BY41" s="62">
        <v>1</v>
      </c>
      <c r="BZ41" s="63">
        <v>0</v>
      </c>
      <c r="CA41" s="63">
        <v>0</v>
      </c>
      <c r="CB41" s="63">
        <v>0</v>
      </c>
      <c r="CC41" s="64">
        <v>0</v>
      </c>
      <c r="CD41" s="62">
        <v>1</v>
      </c>
      <c r="CE41" s="63">
        <v>0</v>
      </c>
      <c r="CF41" s="63">
        <v>0</v>
      </c>
      <c r="CG41" s="63">
        <v>0</v>
      </c>
      <c r="CH41" s="64">
        <v>0</v>
      </c>
      <c r="CI41" s="62">
        <v>1</v>
      </c>
      <c r="CJ41" s="63">
        <v>0</v>
      </c>
      <c r="CK41" s="63">
        <v>0</v>
      </c>
      <c r="CL41" s="63">
        <v>0</v>
      </c>
      <c r="CM41" s="64">
        <v>0</v>
      </c>
      <c r="CN41" s="62">
        <v>1</v>
      </c>
      <c r="CO41" s="63">
        <v>0</v>
      </c>
      <c r="CP41" s="63">
        <v>0</v>
      </c>
      <c r="CQ41" s="63">
        <v>0</v>
      </c>
      <c r="CR41" s="64">
        <v>0</v>
      </c>
      <c r="CS41" s="62">
        <v>1</v>
      </c>
      <c r="CT41" s="63">
        <v>2</v>
      </c>
      <c r="CU41" s="63">
        <v>0</v>
      </c>
      <c r="CV41" s="63">
        <v>0</v>
      </c>
      <c r="CW41" s="64">
        <v>0</v>
      </c>
      <c r="CX41" s="62">
        <v>1</v>
      </c>
      <c r="CY41" s="63">
        <v>2</v>
      </c>
      <c r="CZ41" s="63">
        <v>0</v>
      </c>
      <c r="DA41" s="63">
        <v>0</v>
      </c>
      <c r="DB41" s="64">
        <v>0</v>
      </c>
      <c r="DC41" s="62">
        <v>1</v>
      </c>
      <c r="DD41" s="63">
        <v>2</v>
      </c>
      <c r="DE41" s="63">
        <v>0</v>
      </c>
      <c r="DF41" s="63">
        <v>0</v>
      </c>
      <c r="DG41" s="64">
        <v>0</v>
      </c>
      <c r="DH41" s="62">
        <v>1</v>
      </c>
      <c r="DI41" s="63">
        <v>2</v>
      </c>
      <c r="DJ41" s="63">
        <v>0</v>
      </c>
      <c r="DK41" s="63">
        <v>0</v>
      </c>
      <c r="DL41" s="64">
        <v>0</v>
      </c>
      <c r="DM41" s="62">
        <v>1</v>
      </c>
      <c r="DN41" s="63">
        <v>2</v>
      </c>
      <c r="DO41" s="63">
        <v>0</v>
      </c>
      <c r="DP41" s="63">
        <v>0</v>
      </c>
      <c r="DQ41" s="64">
        <v>0</v>
      </c>
      <c r="DR41" s="62">
        <v>1</v>
      </c>
      <c r="DS41" s="63">
        <v>2</v>
      </c>
      <c r="DT41" s="63">
        <v>0</v>
      </c>
      <c r="DU41" s="63">
        <v>0</v>
      </c>
      <c r="DV41" s="64">
        <v>0</v>
      </c>
      <c r="DW41" s="62">
        <v>1</v>
      </c>
      <c r="DX41" s="63">
        <v>0</v>
      </c>
      <c r="DY41" s="63">
        <v>0</v>
      </c>
      <c r="DZ41" s="63">
        <v>0</v>
      </c>
      <c r="EA41" s="64">
        <v>0</v>
      </c>
      <c r="EB41" s="62">
        <v>1</v>
      </c>
      <c r="EC41" s="63">
        <v>0</v>
      </c>
      <c r="ED41" s="63">
        <v>0</v>
      </c>
      <c r="EE41" s="63">
        <v>0</v>
      </c>
      <c r="EF41" s="64">
        <v>0</v>
      </c>
      <c r="EG41" s="62">
        <v>1</v>
      </c>
      <c r="EH41" s="63">
        <v>0</v>
      </c>
      <c r="EI41" s="63">
        <v>0</v>
      </c>
      <c r="EJ41" s="63">
        <v>0</v>
      </c>
      <c r="EK41" s="64">
        <v>0</v>
      </c>
      <c r="EL41" s="62">
        <v>1</v>
      </c>
      <c r="EM41" s="63">
        <v>2</v>
      </c>
      <c r="EN41" s="63">
        <v>0</v>
      </c>
      <c r="EO41" s="63">
        <v>0</v>
      </c>
      <c r="EP41" s="64">
        <v>0</v>
      </c>
      <c r="EQ41" s="62">
        <v>1</v>
      </c>
      <c r="ER41" s="63">
        <v>2</v>
      </c>
      <c r="ES41" s="63">
        <v>0</v>
      </c>
      <c r="ET41" s="63">
        <v>0</v>
      </c>
      <c r="EU41" s="64">
        <v>0</v>
      </c>
      <c r="EV41" s="62">
        <v>1</v>
      </c>
      <c r="EW41" s="63">
        <v>0</v>
      </c>
      <c r="EX41" s="63">
        <v>0</v>
      </c>
      <c r="EY41" s="63">
        <v>0</v>
      </c>
      <c r="EZ41" s="63">
        <v>0</v>
      </c>
      <c r="FA41" s="135">
        <f t="shared" si="6"/>
        <v>0</v>
      </c>
      <c r="FB41" s="132">
        <f t="shared" si="0"/>
        <v>30</v>
      </c>
      <c r="FC41" s="133">
        <f t="shared" si="1"/>
        <v>30</v>
      </c>
      <c r="FD41" s="133">
        <f t="shared" si="2"/>
        <v>24</v>
      </c>
      <c r="FE41" s="133">
        <f t="shared" si="3"/>
        <v>0</v>
      </c>
      <c r="FF41" s="133">
        <f t="shared" si="4"/>
        <v>0</v>
      </c>
      <c r="FG41" s="133">
        <f t="shared" si="5"/>
        <v>0</v>
      </c>
      <c r="FH41" s="134"/>
      <c r="FI41" s="50"/>
      <c r="FJ41" s="51"/>
      <c r="FK41" s="2"/>
      <c r="FL41" s="2"/>
    </row>
    <row r="42" spans="1:168" x14ac:dyDescent="0.25">
      <c r="A42" s="41" t="s">
        <v>28</v>
      </c>
      <c r="B42" s="42">
        <v>38</v>
      </c>
      <c r="C42" s="85" t="s">
        <v>66</v>
      </c>
      <c r="D42" s="81">
        <v>73220448</v>
      </c>
      <c r="E42" s="83">
        <v>43617</v>
      </c>
      <c r="F42" s="84" t="s">
        <v>15</v>
      </c>
      <c r="G42" s="62">
        <v>1</v>
      </c>
      <c r="H42" s="63">
        <v>0</v>
      </c>
      <c r="I42" s="63">
        <v>0</v>
      </c>
      <c r="J42" s="63">
        <v>0</v>
      </c>
      <c r="K42" s="64">
        <v>0</v>
      </c>
      <c r="L42" s="62">
        <v>1</v>
      </c>
      <c r="M42" s="63">
        <v>2</v>
      </c>
      <c r="N42" s="63">
        <v>0</v>
      </c>
      <c r="O42" s="63">
        <v>0</v>
      </c>
      <c r="P42" s="64">
        <v>0</v>
      </c>
      <c r="Q42" s="62">
        <v>1</v>
      </c>
      <c r="R42" s="63">
        <v>2</v>
      </c>
      <c r="S42" s="63">
        <v>0</v>
      </c>
      <c r="T42" s="63">
        <v>0</v>
      </c>
      <c r="U42" s="64">
        <v>0</v>
      </c>
      <c r="V42" s="62">
        <v>1</v>
      </c>
      <c r="W42" s="63">
        <v>0</v>
      </c>
      <c r="X42" s="63">
        <v>0</v>
      </c>
      <c r="Y42" s="63">
        <v>0</v>
      </c>
      <c r="Z42" s="64">
        <v>0</v>
      </c>
      <c r="AA42" s="62">
        <v>1</v>
      </c>
      <c r="AB42" s="63">
        <v>0</v>
      </c>
      <c r="AC42" s="63">
        <v>0</v>
      </c>
      <c r="AD42" s="63">
        <v>0</v>
      </c>
      <c r="AE42" s="64">
        <v>0</v>
      </c>
      <c r="AF42" s="62">
        <v>1</v>
      </c>
      <c r="AG42" s="63">
        <v>2</v>
      </c>
      <c r="AH42" s="63">
        <v>1</v>
      </c>
      <c r="AI42" s="63">
        <v>0</v>
      </c>
      <c r="AJ42" s="64">
        <v>0</v>
      </c>
      <c r="AK42" s="62">
        <v>1</v>
      </c>
      <c r="AL42" s="63">
        <v>2</v>
      </c>
      <c r="AM42" s="63">
        <v>1.5</v>
      </c>
      <c r="AN42" s="63">
        <v>0</v>
      </c>
      <c r="AO42" s="64">
        <v>0</v>
      </c>
      <c r="AP42" s="62">
        <v>1</v>
      </c>
      <c r="AQ42" s="63">
        <v>2</v>
      </c>
      <c r="AR42" s="63">
        <v>1</v>
      </c>
      <c r="AS42" s="63">
        <v>0</v>
      </c>
      <c r="AT42" s="64">
        <v>0</v>
      </c>
      <c r="AU42" s="62">
        <v>1</v>
      </c>
      <c r="AV42" s="63">
        <v>2</v>
      </c>
      <c r="AW42" s="63">
        <v>1</v>
      </c>
      <c r="AX42" s="63">
        <v>0</v>
      </c>
      <c r="AY42" s="64">
        <v>0</v>
      </c>
      <c r="AZ42" s="62">
        <v>1</v>
      </c>
      <c r="BA42" s="63">
        <v>2</v>
      </c>
      <c r="BB42" s="63">
        <v>1.5</v>
      </c>
      <c r="BC42" s="63">
        <v>0</v>
      </c>
      <c r="BD42" s="64">
        <v>0</v>
      </c>
      <c r="BE42" s="62">
        <v>1</v>
      </c>
      <c r="BF42" s="63">
        <v>0</v>
      </c>
      <c r="BG42" s="63">
        <v>0</v>
      </c>
      <c r="BH42" s="63">
        <v>0</v>
      </c>
      <c r="BI42" s="64">
        <v>0</v>
      </c>
      <c r="BJ42" s="62">
        <v>1</v>
      </c>
      <c r="BK42" s="63">
        <v>2</v>
      </c>
      <c r="BL42" s="63">
        <v>2</v>
      </c>
      <c r="BM42" s="63">
        <v>0</v>
      </c>
      <c r="BN42" s="64">
        <v>0</v>
      </c>
      <c r="BO42" s="62">
        <v>1</v>
      </c>
      <c r="BP42" s="63">
        <v>2</v>
      </c>
      <c r="BQ42" s="63">
        <v>2</v>
      </c>
      <c r="BR42" s="63">
        <v>0</v>
      </c>
      <c r="BS42" s="64">
        <v>0</v>
      </c>
      <c r="BT42" s="62">
        <v>1</v>
      </c>
      <c r="BU42" s="63">
        <v>2</v>
      </c>
      <c r="BV42" s="63">
        <v>2</v>
      </c>
      <c r="BW42" s="63">
        <v>0</v>
      </c>
      <c r="BX42" s="64">
        <v>0</v>
      </c>
      <c r="BY42" s="62">
        <v>1</v>
      </c>
      <c r="BZ42" s="63">
        <v>2</v>
      </c>
      <c r="CA42" s="63">
        <v>2</v>
      </c>
      <c r="CB42" s="63">
        <v>0</v>
      </c>
      <c r="CC42" s="64">
        <v>0</v>
      </c>
      <c r="CD42" s="62">
        <v>1</v>
      </c>
      <c r="CE42" s="63">
        <v>2</v>
      </c>
      <c r="CF42" s="63">
        <v>1</v>
      </c>
      <c r="CG42" s="63">
        <v>0</v>
      </c>
      <c r="CH42" s="64">
        <v>0</v>
      </c>
      <c r="CI42" s="62">
        <v>1</v>
      </c>
      <c r="CJ42" s="63">
        <v>1</v>
      </c>
      <c r="CK42" s="63">
        <v>0</v>
      </c>
      <c r="CL42" s="63">
        <v>0</v>
      </c>
      <c r="CM42" s="64">
        <v>0</v>
      </c>
      <c r="CN42" s="62">
        <v>1</v>
      </c>
      <c r="CO42" s="63">
        <v>0</v>
      </c>
      <c r="CP42" s="63">
        <v>0</v>
      </c>
      <c r="CQ42" s="63">
        <v>0</v>
      </c>
      <c r="CR42" s="64">
        <v>0</v>
      </c>
      <c r="CS42" s="62">
        <v>1</v>
      </c>
      <c r="CT42" s="63">
        <v>2</v>
      </c>
      <c r="CU42" s="63">
        <v>2</v>
      </c>
      <c r="CV42" s="63">
        <v>0</v>
      </c>
      <c r="CW42" s="64">
        <v>0</v>
      </c>
      <c r="CX42" s="62">
        <v>1</v>
      </c>
      <c r="CY42" s="63">
        <v>1</v>
      </c>
      <c r="CZ42" s="63">
        <v>0</v>
      </c>
      <c r="DA42" s="63">
        <v>0</v>
      </c>
      <c r="DB42" s="64">
        <v>0</v>
      </c>
      <c r="DC42" s="62">
        <v>1</v>
      </c>
      <c r="DD42" s="63">
        <v>1</v>
      </c>
      <c r="DE42" s="63">
        <v>0</v>
      </c>
      <c r="DF42" s="63">
        <v>0</v>
      </c>
      <c r="DG42" s="64">
        <v>0</v>
      </c>
      <c r="DH42" s="62">
        <v>1</v>
      </c>
      <c r="DI42" s="63">
        <v>1</v>
      </c>
      <c r="DJ42" s="63">
        <v>0</v>
      </c>
      <c r="DK42" s="63">
        <v>0</v>
      </c>
      <c r="DL42" s="64">
        <v>0</v>
      </c>
      <c r="DM42" s="62">
        <v>1</v>
      </c>
      <c r="DN42" s="63">
        <v>1</v>
      </c>
      <c r="DO42" s="63">
        <v>0</v>
      </c>
      <c r="DP42" s="63">
        <v>0</v>
      </c>
      <c r="DQ42" s="64">
        <v>0</v>
      </c>
      <c r="DR42" s="62">
        <v>1</v>
      </c>
      <c r="DS42" s="63">
        <v>1</v>
      </c>
      <c r="DT42" s="63">
        <v>0</v>
      </c>
      <c r="DU42" s="63">
        <v>0</v>
      </c>
      <c r="DV42" s="64">
        <v>0</v>
      </c>
      <c r="DW42" s="62">
        <v>1</v>
      </c>
      <c r="DX42" s="63">
        <v>0</v>
      </c>
      <c r="DY42" s="63">
        <v>0</v>
      </c>
      <c r="DZ42" s="63">
        <v>0</v>
      </c>
      <c r="EA42" s="64">
        <v>0</v>
      </c>
      <c r="EB42" s="62">
        <v>1</v>
      </c>
      <c r="EC42" s="63">
        <v>1</v>
      </c>
      <c r="ED42" s="63">
        <v>0</v>
      </c>
      <c r="EE42" s="63">
        <v>0</v>
      </c>
      <c r="EF42" s="64">
        <v>0</v>
      </c>
      <c r="EG42" s="62">
        <v>1</v>
      </c>
      <c r="EH42" s="63">
        <v>2</v>
      </c>
      <c r="EI42" s="63">
        <v>1</v>
      </c>
      <c r="EJ42" s="63">
        <v>0</v>
      </c>
      <c r="EK42" s="64">
        <v>0</v>
      </c>
      <c r="EL42" s="62">
        <v>1</v>
      </c>
      <c r="EM42" s="63">
        <v>2</v>
      </c>
      <c r="EN42" s="63">
        <v>1</v>
      </c>
      <c r="EO42" s="63">
        <v>0</v>
      </c>
      <c r="EP42" s="64">
        <v>0</v>
      </c>
      <c r="EQ42" s="62">
        <v>1</v>
      </c>
      <c r="ER42" s="63">
        <v>2</v>
      </c>
      <c r="ES42" s="63">
        <v>1</v>
      </c>
      <c r="ET42" s="63">
        <v>0</v>
      </c>
      <c r="EU42" s="64">
        <v>0</v>
      </c>
      <c r="EV42" s="62">
        <v>1</v>
      </c>
      <c r="EW42" s="63">
        <v>1</v>
      </c>
      <c r="EX42" s="63">
        <v>0</v>
      </c>
      <c r="EY42" s="63">
        <v>0</v>
      </c>
      <c r="EZ42" s="63">
        <v>0</v>
      </c>
      <c r="FA42" s="135">
        <f t="shared" si="6"/>
        <v>0</v>
      </c>
      <c r="FB42" s="132">
        <f t="shared" si="0"/>
        <v>30</v>
      </c>
      <c r="FC42" s="133">
        <f t="shared" si="1"/>
        <v>30</v>
      </c>
      <c r="FD42" s="133">
        <f t="shared" si="2"/>
        <v>40</v>
      </c>
      <c r="FE42" s="133">
        <f t="shared" si="3"/>
        <v>20</v>
      </c>
      <c r="FF42" s="133">
        <f t="shared" si="4"/>
        <v>0</v>
      </c>
      <c r="FG42" s="133">
        <f t="shared" si="5"/>
        <v>0</v>
      </c>
      <c r="FH42" s="134"/>
      <c r="FI42" s="50"/>
      <c r="FJ42" s="51"/>
    </row>
    <row r="43" spans="1:168" x14ac:dyDescent="0.25">
      <c r="A43" s="88" t="s">
        <v>32</v>
      </c>
      <c r="B43" s="78">
        <v>39</v>
      </c>
      <c r="C43" s="85" t="s">
        <v>67</v>
      </c>
      <c r="D43" s="81">
        <v>41696368</v>
      </c>
      <c r="E43" s="83">
        <v>43617</v>
      </c>
      <c r="F43" s="84" t="s">
        <v>15</v>
      </c>
      <c r="G43" s="62">
        <v>1</v>
      </c>
      <c r="H43" s="63">
        <v>2</v>
      </c>
      <c r="I43" s="63">
        <v>2</v>
      </c>
      <c r="J43" s="63">
        <v>0</v>
      </c>
      <c r="K43" s="64">
        <v>8</v>
      </c>
      <c r="L43" s="62">
        <v>1</v>
      </c>
      <c r="M43" s="63">
        <v>0</v>
      </c>
      <c r="N43" s="63">
        <v>0</v>
      </c>
      <c r="O43" s="63">
        <v>0</v>
      </c>
      <c r="P43" s="64">
        <v>0</v>
      </c>
      <c r="Q43" s="62">
        <v>1</v>
      </c>
      <c r="R43" s="63">
        <v>0</v>
      </c>
      <c r="S43" s="63">
        <v>0</v>
      </c>
      <c r="T43" s="63">
        <v>0</v>
      </c>
      <c r="U43" s="64">
        <v>0</v>
      </c>
      <c r="V43" s="62">
        <v>1</v>
      </c>
      <c r="W43" s="63">
        <v>0</v>
      </c>
      <c r="X43" s="63">
        <v>0</v>
      </c>
      <c r="Y43" s="63">
        <v>0</v>
      </c>
      <c r="Z43" s="64">
        <v>0</v>
      </c>
      <c r="AA43" s="62">
        <v>1</v>
      </c>
      <c r="AB43" s="63">
        <v>2</v>
      </c>
      <c r="AC43" s="63">
        <v>2</v>
      </c>
      <c r="AD43" s="63">
        <v>0</v>
      </c>
      <c r="AE43" s="64">
        <v>8</v>
      </c>
      <c r="AF43" s="62">
        <v>1</v>
      </c>
      <c r="AG43" s="63">
        <v>2</v>
      </c>
      <c r="AH43" s="63">
        <v>2</v>
      </c>
      <c r="AI43" s="63">
        <v>0</v>
      </c>
      <c r="AJ43" s="64">
        <v>8</v>
      </c>
      <c r="AK43" s="62">
        <v>1</v>
      </c>
      <c r="AL43" s="63">
        <v>2</v>
      </c>
      <c r="AM43" s="63">
        <v>2</v>
      </c>
      <c r="AN43" s="63">
        <v>0</v>
      </c>
      <c r="AO43" s="64">
        <v>8</v>
      </c>
      <c r="AP43" s="62">
        <v>1</v>
      </c>
      <c r="AQ43" s="63">
        <v>2</v>
      </c>
      <c r="AR43" s="63">
        <v>2</v>
      </c>
      <c r="AS43" s="63">
        <v>0</v>
      </c>
      <c r="AT43" s="64">
        <v>8</v>
      </c>
      <c r="AU43" s="62">
        <v>1</v>
      </c>
      <c r="AV43" s="63">
        <v>0</v>
      </c>
      <c r="AW43" s="63">
        <v>0</v>
      </c>
      <c r="AX43" s="63">
        <v>0</v>
      </c>
      <c r="AY43" s="64">
        <v>0</v>
      </c>
      <c r="AZ43" s="62">
        <v>1</v>
      </c>
      <c r="BA43" s="63">
        <v>0</v>
      </c>
      <c r="BB43" s="63">
        <v>0</v>
      </c>
      <c r="BC43" s="63">
        <v>0</v>
      </c>
      <c r="BD43" s="64">
        <v>0</v>
      </c>
      <c r="BE43" s="62">
        <v>1</v>
      </c>
      <c r="BF43" s="63">
        <v>0</v>
      </c>
      <c r="BG43" s="63">
        <v>0</v>
      </c>
      <c r="BH43" s="63">
        <v>0</v>
      </c>
      <c r="BI43" s="64">
        <v>0</v>
      </c>
      <c r="BJ43" s="62">
        <v>1</v>
      </c>
      <c r="BK43" s="63">
        <v>1</v>
      </c>
      <c r="BL43" s="63">
        <v>0</v>
      </c>
      <c r="BM43" s="63">
        <v>0</v>
      </c>
      <c r="BN43" s="64">
        <v>0</v>
      </c>
      <c r="BO43" s="62">
        <v>1</v>
      </c>
      <c r="BP43" s="63">
        <v>1</v>
      </c>
      <c r="BQ43" s="63">
        <v>0</v>
      </c>
      <c r="BR43" s="63">
        <v>0</v>
      </c>
      <c r="BS43" s="64">
        <v>0</v>
      </c>
      <c r="BT43" s="62">
        <v>1</v>
      </c>
      <c r="BU43" s="63">
        <v>1</v>
      </c>
      <c r="BV43" s="63">
        <v>0</v>
      </c>
      <c r="BW43" s="63">
        <v>0</v>
      </c>
      <c r="BX43" s="64">
        <v>0</v>
      </c>
      <c r="BY43" s="62">
        <v>1</v>
      </c>
      <c r="BZ43" s="63">
        <v>1</v>
      </c>
      <c r="CA43" s="63">
        <v>0</v>
      </c>
      <c r="CB43" s="63">
        <v>0</v>
      </c>
      <c r="CC43" s="64">
        <v>0</v>
      </c>
      <c r="CD43" s="62">
        <v>1</v>
      </c>
      <c r="CE43" s="63">
        <v>1</v>
      </c>
      <c r="CF43" s="63">
        <v>0</v>
      </c>
      <c r="CG43" s="63">
        <v>0</v>
      </c>
      <c r="CH43" s="64">
        <v>0</v>
      </c>
      <c r="CI43" s="62">
        <v>1</v>
      </c>
      <c r="CJ43" s="63">
        <v>0</v>
      </c>
      <c r="CK43" s="63">
        <v>0</v>
      </c>
      <c r="CL43" s="63">
        <v>0</v>
      </c>
      <c r="CM43" s="64">
        <v>0</v>
      </c>
      <c r="CN43" s="62">
        <v>1</v>
      </c>
      <c r="CO43" s="63">
        <v>0</v>
      </c>
      <c r="CP43" s="63">
        <v>0</v>
      </c>
      <c r="CQ43" s="63">
        <v>0</v>
      </c>
      <c r="CR43" s="64">
        <v>0</v>
      </c>
      <c r="CS43" s="62">
        <v>1</v>
      </c>
      <c r="CT43" s="63">
        <v>2</v>
      </c>
      <c r="CU43" s="63">
        <v>2</v>
      </c>
      <c r="CV43" s="63">
        <v>0</v>
      </c>
      <c r="CW43" s="64">
        <v>8</v>
      </c>
      <c r="CX43" s="62">
        <v>1</v>
      </c>
      <c r="CY43" s="63">
        <v>2</v>
      </c>
      <c r="CZ43" s="63">
        <v>2</v>
      </c>
      <c r="DA43" s="63">
        <v>0</v>
      </c>
      <c r="DB43" s="64">
        <v>8</v>
      </c>
      <c r="DC43" s="62">
        <v>1</v>
      </c>
      <c r="DD43" s="63">
        <v>2</v>
      </c>
      <c r="DE43" s="63">
        <v>2</v>
      </c>
      <c r="DF43" s="63">
        <v>0</v>
      </c>
      <c r="DG43" s="64">
        <v>8</v>
      </c>
      <c r="DH43" s="62">
        <v>1</v>
      </c>
      <c r="DI43" s="63">
        <v>2</v>
      </c>
      <c r="DJ43" s="63">
        <v>2</v>
      </c>
      <c r="DK43" s="63">
        <v>0</v>
      </c>
      <c r="DL43" s="64">
        <v>8</v>
      </c>
      <c r="DM43" s="62">
        <v>1</v>
      </c>
      <c r="DN43" s="63">
        <v>0</v>
      </c>
      <c r="DO43" s="63">
        <v>0</v>
      </c>
      <c r="DP43" s="63">
        <v>0</v>
      </c>
      <c r="DQ43" s="64">
        <v>0</v>
      </c>
      <c r="DR43" s="62">
        <v>1</v>
      </c>
      <c r="DS43" s="63">
        <v>0</v>
      </c>
      <c r="DT43" s="63">
        <v>0</v>
      </c>
      <c r="DU43" s="63">
        <v>0</v>
      </c>
      <c r="DV43" s="64">
        <v>0</v>
      </c>
      <c r="DW43" s="62">
        <v>1</v>
      </c>
      <c r="DX43" s="63">
        <v>0</v>
      </c>
      <c r="DY43" s="63">
        <v>0</v>
      </c>
      <c r="DZ43" s="63">
        <v>0</v>
      </c>
      <c r="EA43" s="64">
        <v>0</v>
      </c>
      <c r="EB43" s="62">
        <v>1</v>
      </c>
      <c r="EC43" s="63">
        <v>1</v>
      </c>
      <c r="ED43" s="63">
        <v>0</v>
      </c>
      <c r="EE43" s="63">
        <v>0</v>
      </c>
      <c r="EF43" s="64">
        <v>0</v>
      </c>
      <c r="EG43" s="62">
        <v>1</v>
      </c>
      <c r="EH43" s="63">
        <v>1</v>
      </c>
      <c r="EI43" s="63">
        <v>0</v>
      </c>
      <c r="EJ43" s="63">
        <v>0</v>
      </c>
      <c r="EK43" s="64">
        <v>0</v>
      </c>
      <c r="EL43" s="62">
        <v>1</v>
      </c>
      <c r="EM43" s="63">
        <v>1</v>
      </c>
      <c r="EN43" s="63">
        <v>0</v>
      </c>
      <c r="EO43" s="63">
        <v>0</v>
      </c>
      <c r="EP43" s="64">
        <v>0</v>
      </c>
      <c r="EQ43" s="62">
        <v>1</v>
      </c>
      <c r="ER43" s="63">
        <v>1</v>
      </c>
      <c r="ES43" s="63">
        <v>0</v>
      </c>
      <c r="ET43" s="63">
        <v>0</v>
      </c>
      <c r="EU43" s="64">
        <v>0</v>
      </c>
      <c r="EV43" s="62">
        <v>1</v>
      </c>
      <c r="EW43" s="63">
        <v>0</v>
      </c>
      <c r="EX43" s="63">
        <v>0</v>
      </c>
      <c r="EY43" s="63">
        <v>0</v>
      </c>
      <c r="EZ43" s="63">
        <v>0</v>
      </c>
      <c r="FA43" s="135">
        <f t="shared" si="6"/>
        <v>0</v>
      </c>
      <c r="FB43" s="132">
        <f t="shared" si="0"/>
        <v>30</v>
      </c>
      <c r="FC43" s="133">
        <f t="shared" si="1"/>
        <v>30</v>
      </c>
      <c r="FD43" s="133">
        <f t="shared" si="2"/>
        <v>27</v>
      </c>
      <c r="FE43" s="133">
        <f t="shared" si="3"/>
        <v>18</v>
      </c>
      <c r="FF43" s="133">
        <f t="shared" si="4"/>
        <v>0</v>
      </c>
      <c r="FG43" s="133">
        <f t="shared" si="5"/>
        <v>72</v>
      </c>
      <c r="FH43" s="134"/>
      <c r="FI43" s="50"/>
      <c r="FJ43" s="51"/>
    </row>
    <row r="44" spans="1:168" x14ac:dyDescent="0.25">
      <c r="A44" s="88" t="s">
        <v>13</v>
      </c>
      <c r="B44" s="42">
        <v>40</v>
      </c>
      <c r="C44" s="85" t="s">
        <v>68</v>
      </c>
      <c r="D44" s="81" t="s">
        <v>69</v>
      </c>
      <c r="E44" s="83">
        <v>43617</v>
      </c>
      <c r="F44" s="84" t="s">
        <v>15</v>
      </c>
      <c r="G44" s="62">
        <v>1</v>
      </c>
      <c r="H44" s="63">
        <v>2</v>
      </c>
      <c r="I44" s="63">
        <v>0</v>
      </c>
      <c r="J44" s="63">
        <v>0</v>
      </c>
      <c r="K44" s="64">
        <v>0</v>
      </c>
      <c r="L44" s="62">
        <v>1</v>
      </c>
      <c r="M44" s="63">
        <v>2</v>
      </c>
      <c r="N44" s="63">
        <v>0</v>
      </c>
      <c r="O44" s="63">
        <v>0</v>
      </c>
      <c r="P44" s="64">
        <v>0</v>
      </c>
      <c r="Q44" s="62">
        <v>1</v>
      </c>
      <c r="R44" s="63">
        <v>2</v>
      </c>
      <c r="S44" s="63">
        <v>0</v>
      </c>
      <c r="T44" s="63">
        <v>0</v>
      </c>
      <c r="U44" s="64">
        <v>0</v>
      </c>
      <c r="V44" s="62">
        <v>1</v>
      </c>
      <c r="W44" s="63">
        <v>0</v>
      </c>
      <c r="X44" s="63">
        <v>0</v>
      </c>
      <c r="Y44" s="63">
        <v>0</v>
      </c>
      <c r="Z44" s="64">
        <v>0</v>
      </c>
      <c r="AA44" s="62">
        <v>1</v>
      </c>
      <c r="AB44" s="63">
        <v>0</v>
      </c>
      <c r="AC44" s="63">
        <v>0</v>
      </c>
      <c r="AD44" s="63">
        <v>0</v>
      </c>
      <c r="AE44" s="64">
        <v>0</v>
      </c>
      <c r="AF44" s="62">
        <v>1</v>
      </c>
      <c r="AG44" s="63">
        <v>2</v>
      </c>
      <c r="AH44" s="63">
        <v>0</v>
      </c>
      <c r="AI44" s="63">
        <v>0</v>
      </c>
      <c r="AJ44" s="64">
        <v>0</v>
      </c>
      <c r="AK44" s="62">
        <v>1</v>
      </c>
      <c r="AL44" s="63">
        <v>0</v>
      </c>
      <c r="AM44" s="63">
        <v>0</v>
      </c>
      <c r="AN44" s="63">
        <v>0</v>
      </c>
      <c r="AO44" s="64">
        <v>0</v>
      </c>
      <c r="AP44" s="62">
        <v>1</v>
      </c>
      <c r="AQ44" s="63">
        <v>0</v>
      </c>
      <c r="AR44" s="63">
        <v>0</v>
      </c>
      <c r="AS44" s="63">
        <v>0</v>
      </c>
      <c r="AT44" s="64">
        <v>0</v>
      </c>
      <c r="AU44" s="62">
        <v>1</v>
      </c>
      <c r="AV44" s="63">
        <v>0</v>
      </c>
      <c r="AW44" s="63">
        <v>0</v>
      </c>
      <c r="AX44" s="63">
        <v>0</v>
      </c>
      <c r="AY44" s="64">
        <v>0</v>
      </c>
      <c r="AZ44" s="62">
        <v>1</v>
      </c>
      <c r="BA44" s="63">
        <v>0</v>
      </c>
      <c r="BB44" s="63">
        <v>0</v>
      </c>
      <c r="BC44" s="63">
        <v>0</v>
      </c>
      <c r="BD44" s="64">
        <v>0</v>
      </c>
      <c r="BE44" s="62">
        <v>1</v>
      </c>
      <c r="BF44" s="63">
        <v>0</v>
      </c>
      <c r="BG44" s="63">
        <v>0</v>
      </c>
      <c r="BH44" s="63">
        <v>0</v>
      </c>
      <c r="BI44" s="64">
        <v>0</v>
      </c>
      <c r="BJ44" s="62">
        <v>1</v>
      </c>
      <c r="BK44" s="63">
        <v>0</v>
      </c>
      <c r="BL44" s="63">
        <v>0</v>
      </c>
      <c r="BM44" s="63">
        <v>0</v>
      </c>
      <c r="BN44" s="64">
        <v>0</v>
      </c>
      <c r="BO44" s="62">
        <v>1</v>
      </c>
      <c r="BP44" s="63">
        <v>0</v>
      </c>
      <c r="BQ44" s="63">
        <v>0</v>
      </c>
      <c r="BR44" s="63">
        <v>0</v>
      </c>
      <c r="BS44" s="64">
        <v>0</v>
      </c>
      <c r="BT44" s="62">
        <v>1</v>
      </c>
      <c r="BU44" s="63">
        <v>2</v>
      </c>
      <c r="BV44" s="63">
        <v>0</v>
      </c>
      <c r="BW44" s="63">
        <v>0</v>
      </c>
      <c r="BX44" s="64">
        <v>0</v>
      </c>
      <c r="BY44" s="62">
        <v>1</v>
      </c>
      <c r="BZ44" s="63">
        <v>2</v>
      </c>
      <c r="CA44" s="63">
        <v>0</v>
      </c>
      <c r="CB44" s="63">
        <v>0</v>
      </c>
      <c r="CC44" s="64">
        <v>0</v>
      </c>
      <c r="CD44" s="62">
        <v>1</v>
      </c>
      <c r="CE44" s="63">
        <v>2</v>
      </c>
      <c r="CF44" s="63">
        <v>0</v>
      </c>
      <c r="CG44" s="63">
        <v>0</v>
      </c>
      <c r="CH44" s="64">
        <v>0</v>
      </c>
      <c r="CI44" s="62">
        <v>1</v>
      </c>
      <c r="CJ44" s="63">
        <v>0</v>
      </c>
      <c r="CK44" s="63">
        <v>0</v>
      </c>
      <c r="CL44" s="63">
        <v>0</v>
      </c>
      <c r="CM44" s="64">
        <v>0</v>
      </c>
      <c r="CN44" s="62">
        <v>1</v>
      </c>
      <c r="CO44" s="63">
        <v>0</v>
      </c>
      <c r="CP44" s="63">
        <v>0</v>
      </c>
      <c r="CQ44" s="63">
        <v>0</v>
      </c>
      <c r="CR44" s="64">
        <v>0</v>
      </c>
      <c r="CS44" s="62">
        <v>1</v>
      </c>
      <c r="CT44" s="63">
        <v>2</v>
      </c>
      <c r="CU44" s="63">
        <v>0</v>
      </c>
      <c r="CV44" s="63">
        <v>0</v>
      </c>
      <c r="CW44" s="64">
        <v>0</v>
      </c>
      <c r="CX44" s="62">
        <v>1</v>
      </c>
      <c r="CY44" s="63">
        <v>1</v>
      </c>
      <c r="CZ44" s="63">
        <v>0</v>
      </c>
      <c r="DA44" s="63">
        <v>0</v>
      </c>
      <c r="DB44" s="64">
        <v>0</v>
      </c>
      <c r="DC44" s="62">
        <v>1</v>
      </c>
      <c r="DD44" s="63">
        <v>2</v>
      </c>
      <c r="DE44" s="63">
        <v>0</v>
      </c>
      <c r="DF44" s="63">
        <v>0</v>
      </c>
      <c r="DG44" s="64">
        <v>0</v>
      </c>
      <c r="DH44" s="62">
        <v>1</v>
      </c>
      <c r="DI44" s="63">
        <v>2</v>
      </c>
      <c r="DJ44" s="63">
        <v>0</v>
      </c>
      <c r="DK44" s="63">
        <v>0</v>
      </c>
      <c r="DL44" s="64">
        <v>0</v>
      </c>
      <c r="DM44" s="62">
        <v>1</v>
      </c>
      <c r="DN44" s="63">
        <v>0</v>
      </c>
      <c r="DO44" s="63">
        <v>0</v>
      </c>
      <c r="DP44" s="63">
        <v>0</v>
      </c>
      <c r="DQ44" s="64">
        <v>0</v>
      </c>
      <c r="DR44" s="62">
        <v>1</v>
      </c>
      <c r="DS44" s="63">
        <v>0</v>
      </c>
      <c r="DT44" s="63">
        <v>0</v>
      </c>
      <c r="DU44" s="63">
        <v>0</v>
      </c>
      <c r="DV44" s="64">
        <v>0</v>
      </c>
      <c r="DW44" s="62">
        <v>1</v>
      </c>
      <c r="DX44" s="63">
        <v>0</v>
      </c>
      <c r="DY44" s="63">
        <v>0</v>
      </c>
      <c r="DZ44" s="63">
        <v>0</v>
      </c>
      <c r="EA44" s="64">
        <v>0</v>
      </c>
      <c r="EB44" s="62">
        <v>1</v>
      </c>
      <c r="EC44" s="63">
        <v>2</v>
      </c>
      <c r="ED44" s="63">
        <v>0</v>
      </c>
      <c r="EE44" s="63">
        <v>0</v>
      </c>
      <c r="EF44" s="64">
        <v>0</v>
      </c>
      <c r="EG44" s="62">
        <v>1</v>
      </c>
      <c r="EH44" s="63">
        <v>1.5</v>
      </c>
      <c r="EI44" s="63">
        <v>0</v>
      </c>
      <c r="EJ44" s="63">
        <v>0</v>
      </c>
      <c r="EK44" s="64">
        <v>0</v>
      </c>
      <c r="EL44" s="62">
        <v>1</v>
      </c>
      <c r="EM44" s="63">
        <v>2</v>
      </c>
      <c r="EN44" s="63">
        <v>0</v>
      </c>
      <c r="EO44" s="63">
        <v>0</v>
      </c>
      <c r="EP44" s="64">
        <v>0</v>
      </c>
      <c r="EQ44" s="62">
        <v>1</v>
      </c>
      <c r="ER44" s="63">
        <v>2</v>
      </c>
      <c r="ES44" s="63">
        <v>0</v>
      </c>
      <c r="ET44" s="63">
        <v>0</v>
      </c>
      <c r="EU44" s="64">
        <v>0</v>
      </c>
      <c r="EV44" s="62">
        <v>1</v>
      </c>
      <c r="EW44" s="63">
        <v>0</v>
      </c>
      <c r="EX44" s="63">
        <v>0</v>
      </c>
      <c r="EY44" s="63">
        <v>0</v>
      </c>
      <c r="EZ44" s="63">
        <v>0</v>
      </c>
      <c r="FA44" s="135">
        <f t="shared" si="6"/>
        <v>0</v>
      </c>
      <c r="FB44" s="132">
        <f t="shared" si="0"/>
        <v>30</v>
      </c>
      <c r="FC44" s="133">
        <f t="shared" si="1"/>
        <v>30</v>
      </c>
      <c r="FD44" s="133">
        <f t="shared" si="2"/>
        <v>28.5</v>
      </c>
      <c r="FE44" s="133">
        <f t="shared" si="3"/>
        <v>0</v>
      </c>
      <c r="FF44" s="133">
        <f t="shared" si="4"/>
        <v>0</v>
      </c>
      <c r="FG44" s="133">
        <f t="shared" si="5"/>
        <v>0</v>
      </c>
      <c r="FH44" s="134"/>
      <c r="FI44" s="50"/>
      <c r="FJ44" s="51"/>
    </row>
    <row r="45" spans="1:168" x14ac:dyDescent="0.25">
      <c r="A45" s="41" t="s">
        <v>13</v>
      </c>
      <c r="B45" s="78">
        <v>41</v>
      </c>
      <c r="C45" s="43" t="s">
        <v>72</v>
      </c>
      <c r="D45" s="44">
        <v>48356563</v>
      </c>
      <c r="E45" s="45">
        <v>43617</v>
      </c>
      <c r="F45" s="46" t="s">
        <v>15</v>
      </c>
      <c r="G45" s="62">
        <v>1</v>
      </c>
      <c r="H45" s="63">
        <v>2</v>
      </c>
      <c r="I45" s="63">
        <v>1</v>
      </c>
      <c r="J45" s="63">
        <v>0</v>
      </c>
      <c r="K45" s="64">
        <v>0</v>
      </c>
      <c r="L45" s="62">
        <v>1</v>
      </c>
      <c r="M45" s="63">
        <v>0</v>
      </c>
      <c r="N45" s="63">
        <v>0</v>
      </c>
      <c r="O45" s="63">
        <v>0</v>
      </c>
      <c r="P45" s="64">
        <v>0</v>
      </c>
      <c r="Q45" s="62">
        <v>1</v>
      </c>
      <c r="R45" s="63">
        <v>0</v>
      </c>
      <c r="S45" s="63">
        <v>0</v>
      </c>
      <c r="T45" s="63">
        <v>0</v>
      </c>
      <c r="U45" s="64">
        <v>0</v>
      </c>
      <c r="V45" s="62">
        <v>1</v>
      </c>
      <c r="W45" s="63">
        <v>0</v>
      </c>
      <c r="X45" s="63">
        <v>0</v>
      </c>
      <c r="Y45" s="63">
        <v>0</v>
      </c>
      <c r="Z45" s="64">
        <v>0</v>
      </c>
      <c r="AA45" s="62">
        <v>1</v>
      </c>
      <c r="AB45" s="63">
        <v>0</v>
      </c>
      <c r="AC45" s="63">
        <v>0</v>
      </c>
      <c r="AD45" s="63">
        <v>0</v>
      </c>
      <c r="AE45" s="64">
        <v>0</v>
      </c>
      <c r="AF45" s="62">
        <v>1</v>
      </c>
      <c r="AG45" s="63">
        <v>0</v>
      </c>
      <c r="AH45" s="63">
        <v>0</v>
      </c>
      <c r="AI45" s="63">
        <v>0</v>
      </c>
      <c r="AJ45" s="64">
        <v>0</v>
      </c>
      <c r="AK45" s="62">
        <v>1</v>
      </c>
      <c r="AL45" s="63">
        <v>0</v>
      </c>
      <c r="AM45" s="63">
        <v>0</v>
      </c>
      <c r="AN45" s="63">
        <v>0</v>
      </c>
      <c r="AO45" s="64">
        <v>0</v>
      </c>
      <c r="AP45" s="62">
        <v>1</v>
      </c>
      <c r="AQ45" s="63">
        <v>0</v>
      </c>
      <c r="AR45" s="63">
        <v>0</v>
      </c>
      <c r="AS45" s="63">
        <v>0</v>
      </c>
      <c r="AT45" s="64">
        <v>0</v>
      </c>
      <c r="AU45" s="62">
        <v>1</v>
      </c>
      <c r="AV45" s="63">
        <v>0</v>
      </c>
      <c r="AW45" s="63">
        <v>0</v>
      </c>
      <c r="AX45" s="63">
        <v>0</v>
      </c>
      <c r="AY45" s="64">
        <v>0</v>
      </c>
      <c r="AZ45" s="62">
        <v>1</v>
      </c>
      <c r="BA45" s="63">
        <v>0</v>
      </c>
      <c r="BB45" s="63">
        <v>0</v>
      </c>
      <c r="BC45" s="63">
        <v>0</v>
      </c>
      <c r="BD45" s="64">
        <v>0</v>
      </c>
      <c r="BE45" s="62">
        <v>1</v>
      </c>
      <c r="BF45" s="63">
        <v>0</v>
      </c>
      <c r="BG45" s="63">
        <v>0</v>
      </c>
      <c r="BH45" s="63">
        <v>0</v>
      </c>
      <c r="BI45" s="64">
        <v>0</v>
      </c>
      <c r="BJ45" s="62">
        <v>1</v>
      </c>
      <c r="BK45" s="63">
        <v>0</v>
      </c>
      <c r="BL45" s="63">
        <v>0</v>
      </c>
      <c r="BM45" s="63">
        <v>0</v>
      </c>
      <c r="BN45" s="64">
        <v>0</v>
      </c>
      <c r="BO45" s="62">
        <v>1</v>
      </c>
      <c r="BP45" s="63">
        <v>0</v>
      </c>
      <c r="BQ45" s="63">
        <v>0</v>
      </c>
      <c r="BR45" s="63">
        <v>0</v>
      </c>
      <c r="BS45" s="64">
        <v>0</v>
      </c>
      <c r="BT45" s="62">
        <v>1</v>
      </c>
      <c r="BU45" s="63">
        <v>0</v>
      </c>
      <c r="BV45" s="63">
        <v>0</v>
      </c>
      <c r="BW45" s="63">
        <v>0</v>
      </c>
      <c r="BX45" s="64">
        <v>0</v>
      </c>
      <c r="BY45" s="62">
        <v>1</v>
      </c>
      <c r="BZ45" s="63">
        <v>0</v>
      </c>
      <c r="CA45" s="63">
        <v>0</v>
      </c>
      <c r="CB45" s="63">
        <v>0</v>
      </c>
      <c r="CC45" s="64">
        <v>0</v>
      </c>
      <c r="CD45" s="62">
        <v>1</v>
      </c>
      <c r="CE45" s="63">
        <v>0</v>
      </c>
      <c r="CF45" s="63">
        <v>0</v>
      </c>
      <c r="CG45" s="63">
        <v>0</v>
      </c>
      <c r="CH45" s="64">
        <v>0</v>
      </c>
      <c r="CI45" s="62">
        <v>1</v>
      </c>
      <c r="CJ45" s="63">
        <v>0</v>
      </c>
      <c r="CK45" s="63">
        <v>0</v>
      </c>
      <c r="CL45" s="63">
        <v>0</v>
      </c>
      <c r="CM45" s="64">
        <v>0</v>
      </c>
      <c r="CN45" s="62">
        <v>1</v>
      </c>
      <c r="CO45" s="63">
        <v>0</v>
      </c>
      <c r="CP45" s="63">
        <v>0</v>
      </c>
      <c r="CQ45" s="63">
        <v>0</v>
      </c>
      <c r="CR45" s="64">
        <v>0</v>
      </c>
      <c r="CS45" s="62">
        <v>1</v>
      </c>
      <c r="CT45" s="63">
        <v>0</v>
      </c>
      <c r="CU45" s="63">
        <v>0</v>
      </c>
      <c r="CV45" s="63">
        <v>0</v>
      </c>
      <c r="CW45" s="64">
        <v>0</v>
      </c>
      <c r="CX45" s="62">
        <v>1</v>
      </c>
      <c r="CY45" s="63">
        <v>0</v>
      </c>
      <c r="CZ45" s="63">
        <v>0</v>
      </c>
      <c r="DA45" s="63">
        <v>0</v>
      </c>
      <c r="DB45" s="64">
        <v>0</v>
      </c>
      <c r="DC45" s="62">
        <v>1</v>
      </c>
      <c r="DD45" s="63">
        <v>0</v>
      </c>
      <c r="DE45" s="63">
        <v>0</v>
      </c>
      <c r="DF45" s="63">
        <v>0</v>
      </c>
      <c r="DG45" s="64">
        <v>0</v>
      </c>
      <c r="DH45" s="62">
        <v>1</v>
      </c>
      <c r="DI45" s="63">
        <v>0</v>
      </c>
      <c r="DJ45" s="63">
        <v>0</v>
      </c>
      <c r="DK45" s="63">
        <v>0</v>
      </c>
      <c r="DL45" s="64">
        <v>0</v>
      </c>
      <c r="DM45" s="62">
        <v>1</v>
      </c>
      <c r="DN45" s="63">
        <v>0</v>
      </c>
      <c r="DO45" s="63">
        <v>0</v>
      </c>
      <c r="DP45" s="63">
        <v>0</v>
      </c>
      <c r="DQ45" s="64">
        <v>0</v>
      </c>
      <c r="DR45" s="62">
        <v>1</v>
      </c>
      <c r="DS45" s="63">
        <v>0</v>
      </c>
      <c r="DT45" s="63">
        <v>0</v>
      </c>
      <c r="DU45" s="63">
        <v>0</v>
      </c>
      <c r="DV45" s="64">
        <v>0</v>
      </c>
      <c r="DW45" s="62">
        <v>1</v>
      </c>
      <c r="DX45" s="63">
        <v>0</v>
      </c>
      <c r="DY45" s="63">
        <v>0</v>
      </c>
      <c r="DZ45" s="63">
        <v>0</v>
      </c>
      <c r="EA45" s="64">
        <v>0</v>
      </c>
      <c r="EB45" s="62">
        <v>1</v>
      </c>
      <c r="EC45" s="63">
        <v>2</v>
      </c>
      <c r="ED45" s="63">
        <v>0</v>
      </c>
      <c r="EE45" s="63">
        <v>0</v>
      </c>
      <c r="EF45" s="64">
        <v>0</v>
      </c>
      <c r="EG45" s="62">
        <v>1</v>
      </c>
      <c r="EH45" s="63">
        <v>2</v>
      </c>
      <c r="EI45" s="63">
        <v>0</v>
      </c>
      <c r="EJ45" s="63">
        <v>0</v>
      </c>
      <c r="EK45" s="64">
        <v>0</v>
      </c>
      <c r="EL45" s="62">
        <v>1</v>
      </c>
      <c r="EM45" s="63">
        <v>2</v>
      </c>
      <c r="EN45" s="63">
        <v>0</v>
      </c>
      <c r="EO45" s="63">
        <v>0</v>
      </c>
      <c r="EP45" s="64">
        <v>0</v>
      </c>
      <c r="EQ45" s="62">
        <v>1</v>
      </c>
      <c r="ER45" s="63">
        <v>1.5</v>
      </c>
      <c r="ES45" s="63">
        <v>0</v>
      </c>
      <c r="ET45" s="63">
        <v>0</v>
      </c>
      <c r="EU45" s="64">
        <v>0</v>
      </c>
      <c r="EV45" s="62">
        <v>1</v>
      </c>
      <c r="EW45" s="63">
        <v>1</v>
      </c>
      <c r="EX45" s="63">
        <v>0</v>
      </c>
      <c r="EY45" s="63">
        <v>0</v>
      </c>
      <c r="EZ45" s="63">
        <v>0</v>
      </c>
      <c r="FA45" s="135">
        <f t="shared" si="6"/>
        <v>0</v>
      </c>
      <c r="FB45" s="132">
        <f t="shared" si="0"/>
        <v>30</v>
      </c>
      <c r="FC45" s="133">
        <f t="shared" si="1"/>
        <v>30</v>
      </c>
      <c r="FD45" s="133">
        <f t="shared" si="2"/>
        <v>10.5</v>
      </c>
      <c r="FE45" s="133">
        <f t="shared" si="3"/>
        <v>1</v>
      </c>
      <c r="FF45" s="133">
        <f t="shared" si="4"/>
        <v>0</v>
      </c>
      <c r="FG45" s="133">
        <f t="shared" si="5"/>
        <v>0</v>
      </c>
      <c r="FH45" s="134"/>
      <c r="FI45" s="50"/>
      <c r="FJ45" s="51"/>
    </row>
    <row r="46" spans="1:168" x14ac:dyDescent="0.25">
      <c r="A46" s="41" t="s">
        <v>13</v>
      </c>
      <c r="B46" s="42">
        <v>42</v>
      </c>
      <c r="C46" s="43" t="s">
        <v>73</v>
      </c>
      <c r="D46" s="44">
        <v>47399166</v>
      </c>
      <c r="E46" s="45">
        <v>43617</v>
      </c>
      <c r="F46" s="46" t="s">
        <v>15</v>
      </c>
      <c r="G46" s="62">
        <v>1</v>
      </c>
      <c r="H46" s="63">
        <v>2</v>
      </c>
      <c r="I46" s="63">
        <v>1</v>
      </c>
      <c r="J46" s="63">
        <v>0</v>
      </c>
      <c r="K46" s="64">
        <v>0</v>
      </c>
      <c r="L46" s="62">
        <v>1</v>
      </c>
      <c r="M46" s="63">
        <v>2</v>
      </c>
      <c r="N46" s="63">
        <v>1</v>
      </c>
      <c r="O46" s="63">
        <v>0</v>
      </c>
      <c r="P46" s="64">
        <v>0</v>
      </c>
      <c r="Q46" s="62">
        <v>1</v>
      </c>
      <c r="R46" s="63">
        <v>2</v>
      </c>
      <c r="S46" s="63">
        <v>0</v>
      </c>
      <c r="T46" s="63">
        <v>0</v>
      </c>
      <c r="U46" s="64">
        <v>0</v>
      </c>
      <c r="V46" s="62">
        <v>1</v>
      </c>
      <c r="W46" s="63">
        <v>0</v>
      </c>
      <c r="X46" s="63">
        <v>0</v>
      </c>
      <c r="Y46" s="63">
        <v>0</v>
      </c>
      <c r="Z46" s="64">
        <v>0</v>
      </c>
      <c r="AA46" s="62">
        <v>1</v>
      </c>
      <c r="AB46" s="63">
        <v>0</v>
      </c>
      <c r="AC46" s="63">
        <v>0</v>
      </c>
      <c r="AD46" s="63">
        <v>0</v>
      </c>
      <c r="AE46" s="64">
        <v>0</v>
      </c>
      <c r="AF46" s="62">
        <v>1</v>
      </c>
      <c r="AG46" s="63">
        <v>2</v>
      </c>
      <c r="AH46" s="63">
        <v>0</v>
      </c>
      <c r="AI46" s="63">
        <v>0</v>
      </c>
      <c r="AJ46" s="64">
        <v>0</v>
      </c>
      <c r="AK46" s="62">
        <v>1</v>
      </c>
      <c r="AL46" s="63">
        <v>2</v>
      </c>
      <c r="AM46" s="63">
        <v>0</v>
      </c>
      <c r="AN46" s="63">
        <v>0</v>
      </c>
      <c r="AO46" s="64">
        <v>0</v>
      </c>
      <c r="AP46" s="62">
        <v>1</v>
      </c>
      <c r="AQ46" s="63">
        <v>2</v>
      </c>
      <c r="AR46" s="63">
        <v>0</v>
      </c>
      <c r="AS46" s="63">
        <v>0</v>
      </c>
      <c r="AT46" s="64">
        <v>0</v>
      </c>
      <c r="AU46" s="62">
        <v>1</v>
      </c>
      <c r="AV46" s="63">
        <v>0</v>
      </c>
      <c r="AW46" s="63">
        <v>0</v>
      </c>
      <c r="AX46" s="63">
        <v>0</v>
      </c>
      <c r="AY46" s="64">
        <v>0</v>
      </c>
      <c r="AZ46" s="62">
        <v>1</v>
      </c>
      <c r="BA46" s="63">
        <v>2</v>
      </c>
      <c r="BB46" s="63">
        <v>0</v>
      </c>
      <c r="BC46" s="63">
        <v>0</v>
      </c>
      <c r="BD46" s="64">
        <v>0</v>
      </c>
      <c r="BE46" s="62">
        <v>1</v>
      </c>
      <c r="BF46" s="63">
        <v>0</v>
      </c>
      <c r="BG46" s="63">
        <v>0</v>
      </c>
      <c r="BH46" s="63">
        <v>0</v>
      </c>
      <c r="BI46" s="64">
        <v>0</v>
      </c>
      <c r="BJ46" s="62">
        <v>1</v>
      </c>
      <c r="BK46" s="63">
        <v>2</v>
      </c>
      <c r="BL46" s="63">
        <v>0</v>
      </c>
      <c r="BM46" s="63">
        <v>0</v>
      </c>
      <c r="BN46" s="64">
        <v>0</v>
      </c>
      <c r="BO46" s="62">
        <v>1</v>
      </c>
      <c r="BP46" s="63">
        <v>2</v>
      </c>
      <c r="BQ46" s="63">
        <v>0</v>
      </c>
      <c r="BR46" s="63">
        <v>0</v>
      </c>
      <c r="BS46" s="64">
        <v>0</v>
      </c>
      <c r="BT46" s="62">
        <v>1</v>
      </c>
      <c r="BU46" s="63">
        <v>2</v>
      </c>
      <c r="BV46" s="63">
        <v>0</v>
      </c>
      <c r="BW46" s="63">
        <v>0</v>
      </c>
      <c r="BX46" s="64">
        <v>0</v>
      </c>
      <c r="BY46" s="62">
        <v>1</v>
      </c>
      <c r="BZ46" s="63">
        <v>2</v>
      </c>
      <c r="CA46" s="63">
        <v>0</v>
      </c>
      <c r="CB46" s="63">
        <v>0</v>
      </c>
      <c r="CC46" s="64">
        <v>0</v>
      </c>
      <c r="CD46" s="62">
        <v>1</v>
      </c>
      <c r="CE46" s="63">
        <v>2</v>
      </c>
      <c r="CF46" s="63">
        <v>0</v>
      </c>
      <c r="CG46" s="63">
        <v>0</v>
      </c>
      <c r="CH46" s="64">
        <v>0</v>
      </c>
      <c r="CI46" s="62">
        <v>1</v>
      </c>
      <c r="CJ46" s="63">
        <v>0</v>
      </c>
      <c r="CK46" s="63">
        <v>0</v>
      </c>
      <c r="CL46" s="63">
        <v>0</v>
      </c>
      <c r="CM46" s="64">
        <v>0</v>
      </c>
      <c r="CN46" s="62">
        <v>1</v>
      </c>
      <c r="CO46" s="63">
        <v>0</v>
      </c>
      <c r="CP46" s="63">
        <v>0</v>
      </c>
      <c r="CQ46" s="63">
        <v>0</v>
      </c>
      <c r="CR46" s="64">
        <v>0</v>
      </c>
      <c r="CS46" s="62">
        <v>1</v>
      </c>
      <c r="CT46" s="63">
        <v>2</v>
      </c>
      <c r="CU46" s="63">
        <v>0</v>
      </c>
      <c r="CV46" s="63">
        <v>0</v>
      </c>
      <c r="CW46" s="64">
        <v>0</v>
      </c>
      <c r="CX46" s="62">
        <v>1</v>
      </c>
      <c r="CY46" s="63">
        <v>2</v>
      </c>
      <c r="CZ46" s="63">
        <v>0</v>
      </c>
      <c r="DA46" s="63">
        <v>0</v>
      </c>
      <c r="DB46" s="64">
        <v>0</v>
      </c>
      <c r="DC46" s="62">
        <v>1</v>
      </c>
      <c r="DD46" s="63">
        <v>2</v>
      </c>
      <c r="DE46" s="63">
        <v>0</v>
      </c>
      <c r="DF46" s="63">
        <v>0</v>
      </c>
      <c r="DG46" s="64">
        <v>0</v>
      </c>
      <c r="DH46" s="62">
        <v>1</v>
      </c>
      <c r="DI46" s="63">
        <v>1.5</v>
      </c>
      <c r="DJ46" s="63">
        <v>0</v>
      </c>
      <c r="DK46" s="63">
        <v>0</v>
      </c>
      <c r="DL46" s="64">
        <v>0</v>
      </c>
      <c r="DM46" s="62">
        <v>1</v>
      </c>
      <c r="DN46" s="63">
        <v>1</v>
      </c>
      <c r="DO46" s="63">
        <v>0</v>
      </c>
      <c r="DP46" s="63">
        <v>0</v>
      </c>
      <c r="DQ46" s="64">
        <v>0</v>
      </c>
      <c r="DR46" s="62">
        <v>1</v>
      </c>
      <c r="DS46" s="63">
        <v>0</v>
      </c>
      <c r="DT46" s="63">
        <v>0</v>
      </c>
      <c r="DU46" s="63">
        <v>0</v>
      </c>
      <c r="DV46" s="64">
        <v>0</v>
      </c>
      <c r="DW46" s="62">
        <v>1</v>
      </c>
      <c r="DX46" s="63">
        <v>0</v>
      </c>
      <c r="DY46" s="63">
        <v>0</v>
      </c>
      <c r="DZ46" s="63">
        <v>0</v>
      </c>
      <c r="EA46" s="64">
        <v>0</v>
      </c>
      <c r="EB46" s="62">
        <v>1</v>
      </c>
      <c r="EC46" s="63">
        <v>0</v>
      </c>
      <c r="ED46" s="63">
        <v>0</v>
      </c>
      <c r="EE46" s="63">
        <v>0</v>
      </c>
      <c r="EF46" s="64">
        <v>0</v>
      </c>
      <c r="EG46" s="62">
        <v>1</v>
      </c>
      <c r="EH46" s="63">
        <v>2</v>
      </c>
      <c r="EI46" s="63">
        <v>0</v>
      </c>
      <c r="EJ46" s="63">
        <v>0</v>
      </c>
      <c r="EK46" s="64">
        <v>0</v>
      </c>
      <c r="EL46" s="62">
        <v>1</v>
      </c>
      <c r="EM46" s="63">
        <v>2</v>
      </c>
      <c r="EN46" s="63">
        <v>1</v>
      </c>
      <c r="EO46" s="63">
        <v>0</v>
      </c>
      <c r="EP46" s="64">
        <v>0</v>
      </c>
      <c r="EQ46" s="62">
        <v>1</v>
      </c>
      <c r="ER46" s="63">
        <v>2</v>
      </c>
      <c r="ES46" s="63">
        <v>0</v>
      </c>
      <c r="ET46" s="63">
        <v>0</v>
      </c>
      <c r="EU46" s="64">
        <v>0</v>
      </c>
      <c r="EV46" s="62">
        <v>1</v>
      </c>
      <c r="EW46" s="63">
        <v>1</v>
      </c>
      <c r="EX46" s="63">
        <v>0</v>
      </c>
      <c r="EY46" s="63">
        <v>0</v>
      </c>
      <c r="EZ46" s="63">
        <v>0</v>
      </c>
      <c r="FA46" s="135">
        <f t="shared" si="6"/>
        <v>0</v>
      </c>
      <c r="FB46" s="132">
        <f t="shared" si="0"/>
        <v>30</v>
      </c>
      <c r="FC46" s="133">
        <f t="shared" si="1"/>
        <v>30</v>
      </c>
      <c r="FD46" s="133">
        <f t="shared" si="2"/>
        <v>39.5</v>
      </c>
      <c r="FE46" s="133">
        <v>3</v>
      </c>
      <c r="FF46" s="133">
        <f t="shared" si="4"/>
        <v>0</v>
      </c>
      <c r="FG46" s="133">
        <f t="shared" si="5"/>
        <v>0</v>
      </c>
      <c r="FH46" s="134"/>
      <c r="FI46" s="50"/>
      <c r="FJ46" s="51"/>
    </row>
    <row r="47" spans="1:168" x14ac:dyDescent="0.25">
      <c r="A47" s="41" t="s">
        <v>13</v>
      </c>
      <c r="B47" s="78">
        <v>43</v>
      </c>
      <c r="C47" s="43" t="s">
        <v>74</v>
      </c>
      <c r="D47" s="44">
        <v>44271875</v>
      </c>
      <c r="E47" s="45">
        <v>43803</v>
      </c>
      <c r="F47" s="46" t="s">
        <v>15</v>
      </c>
      <c r="G47" s="62">
        <v>1</v>
      </c>
      <c r="H47" s="63">
        <v>2</v>
      </c>
      <c r="I47" s="63">
        <v>2</v>
      </c>
      <c r="J47" s="63">
        <v>0</v>
      </c>
      <c r="K47" s="64">
        <v>0</v>
      </c>
      <c r="L47" s="62">
        <v>1</v>
      </c>
      <c r="M47" s="63">
        <v>2</v>
      </c>
      <c r="N47" s="63">
        <v>2</v>
      </c>
      <c r="O47" s="63">
        <v>0</v>
      </c>
      <c r="P47" s="64">
        <v>0</v>
      </c>
      <c r="Q47" s="62">
        <v>1</v>
      </c>
      <c r="R47" s="63">
        <v>2</v>
      </c>
      <c r="S47" s="63">
        <v>1</v>
      </c>
      <c r="T47" s="63">
        <v>0</v>
      </c>
      <c r="U47" s="64">
        <v>0</v>
      </c>
      <c r="V47" s="62">
        <v>1</v>
      </c>
      <c r="W47" s="63">
        <v>0</v>
      </c>
      <c r="X47" s="63">
        <v>0</v>
      </c>
      <c r="Y47" s="63">
        <v>0</v>
      </c>
      <c r="Z47" s="64">
        <v>0</v>
      </c>
      <c r="AA47" s="62">
        <v>1</v>
      </c>
      <c r="AB47" s="63">
        <v>0</v>
      </c>
      <c r="AC47" s="63">
        <v>0</v>
      </c>
      <c r="AD47" s="63">
        <v>0</v>
      </c>
      <c r="AE47" s="64">
        <v>0</v>
      </c>
      <c r="AF47" s="62">
        <v>1</v>
      </c>
      <c r="AG47" s="63">
        <v>2</v>
      </c>
      <c r="AH47" s="63">
        <v>1</v>
      </c>
      <c r="AI47" s="63">
        <v>0</v>
      </c>
      <c r="AJ47" s="64">
        <v>0</v>
      </c>
      <c r="AK47" s="62">
        <v>1</v>
      </c>
      <c r="AL47" s="63">
        <v>2</v>
      </c>
      <c r="AM47" s="63">
        <v>2</v>
      </c>
      <c r="AN47" s="63">
        <v>0</v>
      </c>
      <c r="AO47" s="64">
        <v>0</v>
      </c>
      <c r="AP47" s="62">
        <v>1</v>
      </c>
      <c r="AQ47" s="63">
        <v>2</v>
      </c>
      <c r="AR47" s="63">
        <v>2</v>
      </c>
      <c r="AS47" s="63">
        <v>0</v>
      </c>
      <c r="AT47" s="64">
        <v>0</v>
      </c>
      <c r="AU47" s="62">
        <v>1</v>
      </c>
      <c r="AV47" s="63">
        <v>1</v>
      </c>
      <c r="AW47" s="63">
        <v>0</v>
      </c>
      <c r="AX47" s="63">
        <v>0</v>
      </c>
      <c r="AY47" s="64">
        <v>0</v>
      </c>
      <c r="AZ47" s="62">
        <v>1</v>
      </c>
      <c r="BA47" s="63">
        <v>2</v>
      </c>
      <c r="BB47" s="63">
        <v>2</v>
      </c>
      <c r="BC47" s="63">
        <v>0</v>
      </c>
      <c r="BD47" s="64">
        <v>0</v>
      </c>
      <c r="BE47" s="62">
        <v>1</v>
      </c>
      <c r="BF47" s="63">
        <v>0</v>
      </c>
      <c r="BG47" s="63">
        <v>0</v>
      </c>
      <c r="BH47" s="63">
        <v>0</v>
      </c>
      <c r="BI47" s="64">
        <v>0</v>
      </c>
      <c r="BJ47" s="62">
        <v>1</v>
      </c>
      <c r="BK47" s="63">
        <v>2</v>
      </c>
      <c r="BL47" s="63">
        <v>2</v>
      </c>
      <c r="BM47" s="63">
        <v>0</v>
      </c>
      <c r="BN47" s="64">
        <v>0</v>
      </c>
      <c r="BO47" s="62">
        <v>1</v>
      </c>
      <c r="BP47" s="63">
        <v>2</v>
      </c>
      <c r="BQ47" s="63">
        <v>2</v>
      </c>
      <c r="BR47" s="63">
        <v>0</v>
      </c>
      <c r="BS47" s="64">
        <v>0</v>
      </c>
      <c r="BT47" s="62">
        <v>1</v>
      </c>
      <c r="BU47" s="63">
        <v>2</v>
      </c>
      <c r="BV47" s="63">
        <v>2</v>
      </c>
      <c r="BW47" s="63">
        <v>0</v>
      </c>
      <c r="BX47" s="64">
        <v>0</v>
      </c>
      <c r="BY47" s="62">
        <v>1</v>
      </c>
      <c r="BZ47" s="63">
        <v>2</v>
      </c>
      <c r="CA47" s="63">
        <v>2</v>
      </c>
      <c r="CB47" s="63">
        <v>0</v>
      </c>
      <c r="CC47" s="64">
        <v>0</v>
      </c>
      <c r="CD47" s="62">
        <v>1</v>
      </c>
      <c r="CE47" s="63">
        <v>2</v>
      </c>
      <c r="CF47" s="63">
        <v>1</v>
      </c>
      <c r="CG47" s="63">
        <v>0</v>
      </c>
      <c r="CH47" s="64">
        <v>0</v>
      </c>
      <c r="CI47" s="62">
        <v>1</v>
      </c>
      <c r="CJ47" s="63">
        <v>0</v>
      </c>
      <c r="CK47" s="63">
        <v>0</v>
      </c>
      <c r="CL47" s="63">
        <v>0</v>
      </c>
      <c r="CM47" s="64">
        <v>0</v>
      </c>
      <c r="CN47" s="62">
        <v>1</v>
      </c>
      <c r="CO47" s="63">
        <v>0</v>
      </c>
      <c r="CP47" s="63">
        <v>0</v>
      </c>
      <c r="CQ47" s="63">
        <v>0</v>
      </c>
      <c r="CR47" s="64">
        <v>0</v>
      </c>
      <c r="CS47" s="62">
        <v>1</v>
      </c>
      <c r="CT47" s="63">
        <v>2</v>
      </c>
      <c r="CU47" s="63">
        <v>2</v>
      </c>
      <c r="CV47" s="63">
        <v>0</v>
      </c>
      <c r="CW47" s="64">
        <v>0</v>
      </c>
      <c r="CX47" s="62">
        <v>1</v>
      </c>
      <c r="CY47" s="63">
        <v>2</v>
      </c>
      <c r="CZ47" s="63">
        <v>2</v>
      </c>
      <c r="DA47" s="63">
        <v>0</v>
      </c>
      <c r="DB47" s="64">
        <v>0</v>
      </c>
      <c r="DC47" s="62">
        <v>1</v>
      </c>
      <c r="DD47" s="63">
        <v>2</v>
      </c>
      <c r="DE47" s="63">
        <v>2</v>
      </c>
      <c r="DF47" s="63">
        <v>0</v>
      </c>
      <c r="DG47" s="64">
        <v>0</v>
      </c>
      <c r="DH47" s="62">
        <v>1</v>
      </c>
      <c r="DI47" s="63">
        <v>2</v>
      </c>
      <c r="DJ47" s="63">
        <v>0</v>
      </c>
      <c r="DK47" s="63">
        <v>0</v>
      </c>
      <c r="DL47" s="64">
        <v>0</v>
      </c>
      <c r="DM47" s="62">
        <v>1</v>
      </c>
      <c r="DN47" s="63">
        <v>2</v>
      </c>
      <c r="DO47" s="63">
        <v>1</v>
      </c>
      <c r="DP47" s="63">
        <v>0</v>
      </c>
      <c r="DQ47" s="64">
        <v>0</v>
      </c>
      <c r="DR47" s="62">
        <v>1</v>
      </c>
      <c r="DS47" s="63">
        <v>2</v>
      </c>
      <c r="DT47" s="63">
        <v>1</v>
      </c>
      <c r="DU47" s="63">
        <v>0</v>
      </c>
      <c r="DV47" s="64">
        <v>0</v>
      </c>
      <c r="DW47" s="62">
        <v>1</v>
      </c>
      <c r="DX47" s="63">
        <v>0</v>
      </c>
      <c r="DY47" s="63">
        <v>0</v>
      </c>
      <c r="DZ47" s="63">
        <v>0</v>
      </c>
      <c r="EA47" s="64">
        <v>0</v>
      </c>
      <c r="EB47" s="62">
        <v>1</v>
      </c>
      <c r="EC47" s="63">
        <v>1.5</v>
      </c>
      <c r="ED47" s="63">
        <v>0</v>
      </c>
      <c r="EE47" s="63">
        <v>0</v>
      </c>
      <c r="EF47" s="64">
        <v>0</v>
      </c>
      <c r="EG47" s="62">
        <v>1</v>
      </c>
      <c r="EH47" s="63">
        <v>2</v>
      </c>
      <c r="EI47" s="63">
        <v>1</v>
      </c>
      <c r="EJ47" s="63">
        <v>0</v>
      </c>
      <c r="EK47" s="64">
        <v>0</v>
      </c>
      <c r="EL47" s="62">
        <v>1</v>
      </c>
      <c r="EM47" s="63">
        <v>2</v>
      </c>
      <c r="EN47" s="63">
        <v>1</v>
      </c>
      <c r="EO47" s="63">
        <v>0</v>
      </c>
      <c r="EP47" s="64">
        <v>0</v>
      </c>
      <c r="EQ47" s="62">
        <v>1</v>
      </c>
      <c r="ER47" s="63">
        <v>2</v>
      </c>
      <c r="ES47" s="63">
        <v>0</v>
      </c>
      <c r="ET47" s="63">
        <v>0</v>
      </c>
      <c r="EU47" s="64">
        <v>0</v>
      </c>
      <c r="EV47" s="62">
        <v>1</v>
      </c>
      <c r="EW47" s="63">
        <v>2</v>
      </c>
      <c r="EX47" s="63">
        <v>0</v>
      </c>
      <c r="EY47" s="63">
        <v>0</v>
      </c>
      <c r="EZ47" s="63">
        <v>0</v>
      </c>
      <c r="FA47" s="135">
        <f t="shared" si="6"/>
        <v>0</v>
      </c>
      <c r="FB47" s="132">
        <f t="shared" si="0"/>
        <v>30</v>
      </c>
      <c r="FC47" s="133">
        <f t="shared" si="1"/>
        <v>30</v>
      </c>
      <c r="FD47" s="133">
        <f t="shared" si="2"/>
        <v>46.5</v>
      </c>
      <c r="FE47" s="133">
        <f t="shared" si="3"/>
        <v>31</v>
      </c>
      <c r="FF47" s="133">
        <f t="shared" si="4"/>
        <v>0</v>
      </c>
      <c r="FG47" s="133">
        <f t="shared" si="5"/>
        <v>0</v>
      </c>
      <c r="FH47" s="134"/>
      <c r="FI47" s="50"/>
      <c r="FJ47" s="51"/>
    </row>
    <row r="48" spans="1:168" x14ac:dyDescent="0.25">
      <c r="A48" s="41" t="s">
        <v>13</v>
      </c>
      <c r="B48" s="42">
        <v>44</v>
      </c>
      <c r="C48" s="43" t="s">
        <v>76</v>
      </c>
      <c r="D48" s="44">
        <v>47096680</v>
      </c>
      <c r="E48" s="45">
        <v>43831</v>
      </c>
      <c r="F48" s="46" t="s">
        <v>15</v>
      </c>
      <c r="G48" s="62">
        <v>1</v>
      </c>
      <c r="H48" s="63">
        <v>0</v>
      </c>
      <c r="I48" s="63">
        <v>0</v>
      </c>
      <c r="J48" s="63">
        <v>0</v>
      </c>
      <c r="K48" s="64">
        <v>0</v>
      </c>
      <c r="L48" s="62">
        <v>1</v>
      </c>
      <c r="M48" s="63">
        <v>0</v>
      </c>
      <c r="N48" s="63">
        <v>0</v>
      </c>
      <c r="O48" s="63">
        <v>0</v>
      </c>
      <c r="P48" s="64">
        <v>0</v>
      </c>
      <c r="Q48" s="62">
        <v>1</v>
      </c>
      <c r="R48" s="63">
        <v>0</v>
      </c>
      <c r="S48" s="63">
        <v>0</v>
      </c>
      <c r="T48" s="63">
        <v>0</v>
      </c>
      <c r="U48" s="64">
        <v>0</v>
      </c>
      <c r="V48" s="62">
        <v>1</v>
      </c>
      <c r="W48" s="63">
        <v>0</v>
      </c>
      <c r="X48" s="63">
        <v>0</v>
      </c>
      <c r="Y48" s="63">
        <v>0</v>
      </c>
      <c r="Z48" s="64">
        <v>0</v>
      </c>
      <c r="AA48" s="62">
        <v>1</v>
      </c>
      <c r="AB48" s="63">
        <v>0</v>
      </c>
      <c r="AC48" s="63">
        <v>0</v>
      </c>
      <c r="AD48" s="63">
        <v>0</v>
      </c>
      <c r="AE48" s="64">
        <v>0</v>
      </c>
      <c r="AF48" s="62">
        <v>1</v>
      </c>
      <c r="AG48" s="63">
        <v>0</v>
      </c>
      <c r="AH48" s="63">
        <v>0</v>
      </c>
      <c r="AI48" s="63">
        <v>0</v>
      </c>
      <c r="AJ48" s="64">
        <v>0</v>
      </c>
      <c r="AK48" s="62">
        <v>1</v>
      </c>
      <c r="AL48" s="63">
        <v>0</v>
      </c>
      <c r="AM48" s="63">
        <v>0</v>
      </c>
      <c r="AN48" s="63">
        <v>0</v>
      </c>
      <c r="AO48" s="64">
        <v>0</v>
      </c>
      <c r="AP48" s="62">
        <v>1</v>
      </c>
      <c r="AQ48" s="63">
        <v>0</v>
      </c>
      <c r="AR48" s="63">
        <v>0</v>
      </c>
      <c r="AS48" s="63">
        <v>0</v>
      </c>
      <c r="AT48" s="64">
        <v>0</v>
      </c>
      <c r="AU48" s="62">
        <v>1</v>
      </c>
      <c r="AV48" s="63">
        <v>0</v>
      </c>
      <c r="AW48" s="63">
        <v>0</v>
      </c>
      <c r="AX48" s="63">
        <v>0</v>
      </c>
      <c r="AY48" s="64">
        <v>0</v>
      </c>
      <c r="AZ48" s="62">
        <v>1</v>
      </c>
      <c r="BA48" s="63">
        <v>0</v>
      </c>
      <c r="BB48" s="63">
        <v>0</v>
      </c>
      <c r="BC48" s="63">
        <v>0</v>
      </c>
      <c r="BD48" s="64">
        <v>0</v>
      </c>
      <c r="BE48" s="62">
        <v>1</v>
      </c>
      <c r="BF48" s="63">
        <v>0</v>
      </c>
      <c r="BG48" s="63">
        <v>0</v>
      </c>
      <c r="BH48" s="63">
        <v>0</v>
      </c>
      <c r="BI48" s="64">
        <v>0</v>
      </c>
      <c r="BJ48" s="62">
        <v>1</v>
      </c>
      <c r="BK48" s="63">
        <v>0</v>
      </c>
      <c r="BL48" s="63">
        <v>0</v>
      </c>
      <c r="BM48" s="63">
        <v>0</v>
      </c>
      <c r="BN48" s="64">
        <v>0</v>
      </c>
      <c r="BO48" s="62">
        <v>1</v>
      </c>
      <c r="BP48" s="63">
        <v>0</v>
      </c>
      <c r="BQ48" s="63">
        <v>0</v>
      </c>
      <c r="BR48" s="63">
        <v>0</v>
      </c>
      <c r="BS48" s="64">
        <v>0</v>
      </c>
      <c r="BT48" s="62">
        <v>1</v>
      </c>
      <c r="BU48" s="63">
        <v>0</v>
      </c>
      <c r="BV48" s="63">
        <v>0</v>
      </c>
      <c r="BW48" s="63">
        <v>0</v>
      </c>
      <c r="BX48" s="64">
        <v>0</v>
      </c>
      <c r="BY48" s="62">
        <v>1</v>
      </c>
      <c r="BZ48" s="63">
        <v>2</v>
      </c>
      <c r="CA48" s="63">
        <v>1</v>
      </c>
      <c r="CB48" s="63">
        <v>0</v>
      </c>
      <c r="CC48" s="64">
        <v>0</v>
      </c>
      <c r="CD48" s="62">
        <v>1</v>
      </c>
      <c r="CE48" s="63">
        <v>2</v>
      </c>
      <c r="CF48" s="63">
        <v>0</v>
      </c>
      <c r="CG48" s="63">
        <v>0</v>
      </c>
      <c r="CH48" s="64">
        <v>0</v>
      </c>
      <c r="CI48" s="62">
        <v>1</v>
      </c>
      <c r="CJ48" s="63">
        <v>2</v>
      </c>
      <c r="CK48" s="63">
        <v>2</v>
      </c>
      <c r="CL48" s="63">
        <v>0</v>
      </c>
      <c r="CM48" s="64">
        <v>0</v>
      </c>
      <c r="CN48" s="62">
        <v>1</v>
      </c>
      <c r="CO48" s="63">
        <v>0</v>
      </c>
      <c r="CP48" s="63">
        <v>0</v>
      </c>
      <c r="CQ48" s="63">
        <v>0</v>
      </c>
      <c r="CR48" s="64">
        <v>0</v>
      </c>
      <c r="CS48" s="62">
        <v>1</v>
      </c>
      <c r="CT48" s="63">
        <v>2</v>
      </c>
      <c r="CU48" s="63">
        <v>2</v>
      </c>
      <c r="CV48" s="63">
        <v>0</v>
      </c>
      <c r="CW48" s="64">
        <v>0</v>
      </c>
      <c r="CX48" s="62">
        <v>1</v>
      </c>
      <c r="CY48" s="63">
        <v>2</v>
      </c>
      <c r="CZ48" s="63">
        <v>2</v>
      </c>
      <c r="DA48" s="63">
        <v>0</v>
      </c>
      <c r="DB48" s="64">
        <v>0</v>
      </c>
      <c r="DC48" s="62">
        <v>1</v>
      </c>
      <c r="DD48" s="63">
        <v>2</v>
      </c>
      <c r="DE48" s="63">
        <v>2</v>
      </c>
      <c r="DF48" s="63">
        <v>0</v>
      </c>
      <c r="DG48" s="64">
        <v>0</v>
      </c>
      <c r="DH48" s="62">
        <v>1</v>
      </c>
      <c r="DI48" s="63">
        <v>2</v>
      </c>
      <c r="DJ48" s="63">
        <v>2</v>
      </c>
      <c r="DK48" s="63">
        <v>0</v>
      </c>
      <c r="DL48" s="64">
        <v>0</v>
      </c>
      <c r="DM48" s="62">
        <v>1</v>
      </c>
      <c r="DN48" s="63">
        <v>2</v>
      </c>
      <c r="DO48" s="63">
        <v>1</v>
      </c>
      <c r="DP48" s="63">
        <v>0</v>
      </c>
      <c r="DQ48" s="64">
        <v>0</v>
      </c>
      <c r="DR48" s="62">
        <v>1</v>
      </c>
      <c r="DS48" s="63">
        <v>2</v>
      </c>
      <c r="DT48" s="63">
        <v>1</v>
      </c>
      <c r="DU48" s="63">
        <v>0</v>
      </c>
      <c r="DV48" s="64">
        <v>0</v>
      </c>
      <c r="DW48" s="62">
        <v>1</v>
      </c>
      <c r="DX48" s="63">
        <v>0</v>
      </c>
      <c r="DY48" s="63">
        <v>0</v>
      </c>
      <c r="DZ48" s="63">
        <v>0</v>
      </c>
      <c r="EA48" s="64">
        <v>0</v>
      </c>
      <c r="EB48" s="62">
        <v>1</v>
      </c>
      <c r="EC48" s="63">
        <v>2</v>
      </c>
      <c r="ED48" s="63">
        <v>2</v>
      </c>
      <c r="EE48" s="63">
        <v>0</v>
      </c>
      <c r="EF48" s="64">
        <v>0</v>
      </c>
      <c r="EG48" s="62">
        <v>1</v>
      </c>
      <c r="EH48" s="63">
        <v>2</v>
      </c>
      <c r="EI48" s="63">
        <v>2</v>
      </c>
      <c r="EJ48" s="63">
        <v>0</v>
      </c>
      <c r="EK48" s="64">
        <v>0</v>
      </c>
      <c r="EL48" s="62">
        <v>1</v>
      </c>
      <c r="EM48" s="63">
        <v>2</v>
      </c>
      <c r="EN48" s="63">
        <v>2</v>
      </c>
      <c r="EO48" s="63">
        <v>0</v>
      </c>
      <c r="EP48" s="64">
        <v>0</v>
      </c>
      <c r="EQ48" s="62">
        <v>1</v>
      </c>
      <c r="ER48" s="63">
        <v>2</v>
      </c>
      <c r="ES48" s="63">
        <v>2</v>
      </c>
      <c r="ET48" s="63">
        <v>0</v>
      </c>
      <c r="EU48" s="64">
        <v>0</v>
      </c>
      <c r="EV48" s="62">
        <v>1</v>
      </c>
      <c r="EW48" s="63">
        <v>2</v>
      </c>
      <c r="EX48" s="63">
        <v>2</v>
      </c>
      <c r="EY48" s="63">
        <v>0</v>
      </c>
      <c r="EZ48" s="63">
        <v>0</v>
      </c>
      <c r="FA48" s="135">
        <f t="shared" si="6"/>
        <v>0</v>
      </c>
      <c r="FB48" s="132">
        <f t="shared" si="0"/>
        <v>30</v>
      </c>
      <c r="FC48" s="133">
        <f t="shared" si="1"/>
        <v>30</v>
      </c>
      <c r="FD48" s="133">
        <f t="shared" si="2"/>
        <v>28</v>
      </c>
      <c r="FE48" s="133">
        <f t="shared" si="3"/>
        <v>23</v>
      </c>
      <c r="FF48" s="133">
        <f t="shared" si="4"/>
        <v>0</v>
      </c>
      <c r="FG48" s="133">
        <f t="shared" si="5"/>
        <v>0</v>
      </c>
      <c r="FH48" s="134"/>
      <c r="FI48" s="50"/>
      <c r="FJ48" s="51"/>
    </row>
    <row r="49" spans="1:166" ht="15.75" thickBot="1" x14ac:dyDescent="0.3">
      <c r="A49" s="41" t="s">
        <v>13</v>
      </c>
      <c r="B49" s="78">
        <v>45</v>
      </c>
      <c r="C49" s="43" t="s">
        <v>78</v>
      </c>
      <c r="D49" s="44">
        <v>18158277</v>
      </c>
      <c r="E49" s="45">
        <v>43617</v>
      </c>
      <c r="F49" s="46" t="s">
        <v>15</v>
      </c>
      <c r="G49" s="66">
        <v>1</v>
      </c>
      <c r="H49" s="67">
        <v>0</v>
      </c>
      <c r="I49" s="67">
        <v>0</v>
      </c>
      <c r="J49" s="67">
        <v>0</v>
      </c>
      <c r="K49" s="68">
        <v>0</v>
      </c>
      <c r="L49" s="66">
        <v>1</v>
      </c>
      <c r="M49" s="67">
        <v>0</v>
      </c>
      <c r="N49" s="67">
        <v>0</v>
      </c>
      <c r="O49" s="67">
        <v>0</v>
      </c>
      <c r="P49" s="68">
        <v>0</v>
      </c>
      <c r="Q49" s="66">
        <v>1</v>
      </c>
      <c r="R49" s="67">
        <v>0</v>
      </c>
      <c r="S49" s="67">
        <v>0</v>
      </c>
      <c r="T49" s="67">
        <v>0</v>
      </c>
      <c r="U49" s="68">
        <v>0</v>
      </c>
      <c r="V49" s="66">
        <v>1</v>
      </c>
      <c r="W49" s="67">
        <v>0</v>
      </c>
      <c r="X49" s="67">
        <v>0</v>
      </c>
      <c r="Y49" s="67">
        <v>0</v>
      </c>
      <c r="Z49" s="68">
        <v>0</v>
      </c>
      <c r="AA49" s="66">
        <v>1</v>
      </c>
      <c r="AB49" s="67">
        <v>0</v>
      </c>
      <c r="AC49" s="67">
        <v>0</v>
      </c>
      <c r="AD49" s="67">
        <v>0</v>
      </c>
      <c r="AE49" s="68">
        <v>0</v>
      </c>
      <c r="AF49" s="66">
        <v>1</v>
      </c>
      <c r="AG49" s="67">
        <v>0</v>
      </c>
      <c r="AH49" s="67">
        <v>0</v>
      </c>
      <c r="AI49" s="67">
        <v>0</v>
      </c>
      <c r="AJ49" s="68">
        <v>0</v>
      </c>
      <c r="AK49" s="66">
        <v>1</v>
      </c>
      <c r="AL49" s="67">
        <v>0</v>
      </c>
      <c r="AM49" s="67">
        <v>0</v>
      </c>
      <c r="AN49" s="67">
        <v>0</v>
      </c>
      <c r="AO49" s="68">
        <v>0</v>
      </c>
      <c r="AP49" s="66">
        <v>1</v>
      </c>
      <c r="AQ49" s="67">
        <v>0</v>
      </c>
      <c r="AR49" s="67">
        <v>0</v>
      </c>
      <c r="AS49" s="67">
        <v>0</v>
      </c>
      <c r="AT49" s="68">
        <v>0</v>
      </c>
      <c r="AU49" s="66">
        <v>1</v>
      </c>
      <c r="AV49" s="67">
        <v>0</v>
      </c>
      <c r="AW49" s="67">
        <v>0</v>
      </c>
      <c r="AX49" s="67">
        <v>0</v>
      </c>
      <c r="AY49" s="68">
        <v>0</v>
      </c>
      <c r="AZ49" s="66">
        <v>1</v>
      </c>
      <c r="BA49" s="67">
        <v>0</v>
      </c>
      <c r="BB49" s="67">
        <v>0</v>
      </c>
      <c r="BC49" s="67">
        <v>0</v>
      </c>
      <c r="BD49" s="68">
        <v>0</v>
      </c>
      <c r="BE49" s="66">
        <v>1</v>
      </c>
      <c r="BF49" s="67">
        <v>0</v>
      </c>
      <c r="BG49" s="67">
        <v>0</v>
      </c>
      <c r="BH49" s="67">
        <v>0</v>
      </c>
      <c r="BI49" s="68">
        <v>0</v>
      </c>
      <c r="BJ49" s="66">
        <v>1</v>
      </c>
      <c r="BK49" s="67">
        <v>0</v>
      </c>
      <c r="BL49" s="67">
        <v>0</v>
      </c>
      <c r="BM49" s="67">
        <v>0</v>
      </c>
      <c r="BN49" s="68">
        <v>0</v>
      </c>
      <c r="BO49" s="66">
        <v>1</v>
      </c>
      <c r="BP49" s="67">
        <v>0</v>
      </c>
      <c r="BQ49" s="67">
        <v>0</v>
      </c>
      <c r="BR49" s="67">
        <v>0</v>
      </c>
      <c r="BS49" s="68">
        <v>0</v>
      </c>
      <c r="BT49" s="66">
        <v>1</v>
      </c>
      <c r="BU49" s="67">
        <v>0</v>
      </c>
      <c r="BV49" s="67">
        <v>0</v>
      </c>
      <c r="BW49" s="67">
        <v>0</v>
      </c>
      <c r="BX49" s="68">
        <v>0</v>
      </c>
      <c r="BY49" s="66">
        <v>1</v>
      </c>
      <c r="BZ49" s="67">
        <v>0</v>
      </c>
      <c r="CA49" s="67">
        <v>0</v>
      </c>
      <c r="CB49" s="67">
        <v>0</v>
      </c>
      <c r="CC49" s="68">
        <v>0</v>
      </c>
      <c r="CD49" s="66">
        <v>1</v>
      </c>
      <c r="CE49" s="67">
        <v>0</v>
      </c>
      <c r="CF49" s="67">
        <v>0</v>
      </c>
      <c r="CG49" s="67">
        <v>0</v>
      </c>
      <c r="CH49" s="68">
        <v>0</v>
      </c>
      <c r="CI49" s="66">
        <v>1</v>
      </c>
      <c r="CJ49" s="67">
        <v>0</v>
      </c>
      <c r="CK49" s="67">
        <v>0</v>
      </c>
      <c r="CL49" s="67">
        <v>0</v>
      </c>
      <c r="CM49" s="68">
        <v>0</v>
      </c>
      <c r="CN49" s="66">
        <v>1</v>
      </c>
      <c r="CO49" s="67">
        <v>0</v>
      </c>
      <c r="CP49" s="67">
        <v>0</v>
      </c>
      <c r="CQ49" s="67">
        <v>0</v>
      </c>
      <c r="CR49" s="68">
        <v>0</v>
      </c>
      <c r="CS49" s="66">
        <v>1</v>
      </c>
      <c r="CT49" s="67">
        <v>0</v>
      </c>
      <c r="CU49" s="67">
        <v>0</v>
      </c>
      <c r="CV49" s="67">
        <v>0</v>
      </c>
      <c r="CW49" s="68">
        <v>0</v>
      </c>
      <c r="CX49" s="66">
        <v>1</v>
      </c>
      <c r="CY49" s="67">
        <v>0</v>
      </c>
      <c r="CZ49" s="67">
        <v>0</v>
      </c>
      <c r="DA49" s="67">
        <v>0</v>
      </c>
      <c r="DB49" s="68">
        <v>0</v>
      </c>
      <c r="DC49" s="66">
        <v>1</v>
      </c>
      <c r="DD49" s="67">
        <v>0</v>
      </c>
      <c r="DE49" s="67">
        <v>0</v>
      </c>
      <c r="DF49" s="67">
        <v>0</v>
      </c>
      <c r="DG49" s="68">
        <v>0</v>
      </c>
      <c r="DH49" s="66">
        <v>1</v>
      </c>
      <c r="DI49" s="67">
        <v>0</v>
      </c>
      <c r="DJ49" s="67">
        <v>0</v>
      </c>
      <c r="DK49" s="67">
        <v>0</v>
      </c>
      <c r="DL49" s="68">
        <v>0</v>
      </c>
      <c r="DM49" s="66">
        <v>1</v>
      </c>
      <c r="DN49" s="67">
        <v>0</v>
      </c>
      <c r="DO49" s="67">
        <v>0</v>
      </c>
      <c r="DP49" s="67">
        <v>0</v>
      </c>
      <c r="DQ49" s="68">
        <v>0</v>
      </c>
      <c r="DR49" s="66">
        <v>1</v>
      </c>
      <c r="DS49" s="67">
        <v>0</v>
      </c>
      <c r="DT49" s="67">
        <v>0</v>
      </c>
      <c r="DU49" s="67">
        <v>0</v>
      </c>
      <c r="DV49" s="68">
        <v>0</v>
      </c>
      <c r="DW49" s="66">
        <v>1</v>
      </c>
      <c r="DX49" s="67">
        <v>0</v>
      </c>
      <c r="DY49" s="67">
        <v>0</v>
      </c>
      <c r="DZ49" s="67">
        <v>0</v>
      </c>
      <c r="EA49" s="68">
        <v>0</v>
      </c>
      <c r="EB49" s="66">
        <v>1</v>
      </c>
      <c r="EC49" s="67">
        <v>0</v>
      </c>
      <c r="ED49" s="67">
        <v>0</v>
      </c>
      <c r="EE49" s="67">
        <v>0</v>
      </c>
      <c r="EF49" s="68">
        <v>0</v>
      </c>
      <c r="EG49" s="66">
        <v>1</v>
      </c>
      <c r="EH49" s="67">
        <v>0</v>
      </c>
      <c r="EI49" s="67">
        <v>0</v>
      </c>
      <c r="EJ49" s="67">
        <v>0</v>
      </c>
      <c r="EK49" s="68">
        <v>0</v>
      </c>
      <c r="EL49" s="66">
        <v>1</v>
      </c>
      <c r="EM49" s="67">
        <v>0</v>
      </c>
      <c r="EN49" s="67">
        <v>0</v>
      </c>
      <c r="EO49" s="67">
        <v>0</v>
      </c>
      <c r="EP49" s="68">
        <v>0</v>
      </c>
      <c r="EQ49" s="66">
        <v>1</v>
      </c>
      <c r="ER49" s="67">
        <v>0</v>
      </c>
      <c r="ES49" s="67">
        <v>0</v>
      </c>
      <c r="ET49" s="67">
        <v>0</v>
      </c>
      <c r="EU49" s="68">
        <v>0</v>
      </c>
      <c r="EV49" s="66">
        <v>1</v>
      </c>
      <c r="EW49" s="67">
        <v>0</v>
      </c>
      <c r="EX49" s="67">
        <v>0</v>
      </c>
      <c r="EY49" s="67">
        <v>0</v>
      </c>
      <c r="EZ49" s="67">
        <v>0</v>
      </c>
      <c r="FA49" s="136">
        <f t="shared" si="6"/>
        <v>0</v>
      </c>
      <c r="FB49" s="137">
        <f t="shared" si="0"/>
        <v>30</v>
      </c>
      <c r="FC49" s="138">
        <f t="shared" si="1"/>
        <v>30</v>
      </c>
      <c r="FD49" s="138">
        <f t="shared" si="2"/>
        <v>0</v>
      </c>
      <c r="FE49" s="138">
        <f t="shared" si="3"/>
        <v>0</v>
      </c>
      <c r="FF49" s="138">
        <f t="shared" si="4"/>
        <v>0</v>
      </c>
      <c r="FG49" s="138">
        <f t="shared" si="5"/>
        <v>0</v>
      </c>
      <c r="FH49" s="139"/>
      <c r="FI49" s="140"/>
      <c r="FJ49" s="141"/>
    </row>
    <row r="50" spans="1:166" x14ac:dyDescent="0.25">
      <c r="AF50" s="2"/>
      <c r="AG50" s="2"/>
      <c r="AH50" s="2"/>
      <c r="AI50" s="2"/>
      <c r="CR50" s="2"/>
      <c r="CS50" s="47"/>
      <c r="CT50" s="47"/>
      <c r="CU50" s="47"/>
      <c r="CV50" s="47"/>
      <c r="CW50" s="47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47"/>
      <c r="EC50" s="47"/>
      <c r="ED50" s="47"/>
      <c r="EE50" s="47"/>
      <c r="EF50" s="47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C50" s="8">
        <f t="shared" ref="FC50:FJ50" si="7">SUM(FC5:FC49)</f>
        <v>1308.4124999999999</v>
      </c>
      <c r="FD50" s="8">
        <f t="shared" si="7"/>
        <v>1142.5</v>
      </c>
      <c r="FE50" s="8">
        <f t="shared" si="7"/>
        <v>558</v>
      </c>
      <c r="FF50" s="8">
        <f t="shared" si="7"/>
        <v>0</v>
      </c>
      <c r="FG50" s="8">
        <f t="shared" si="7"/>
        <v>736</v>
      </c>
      <c r="FH50" s="8">
        <f t="shared" si="7"/>
        <v>0</v>
      </c>
      <c r="FI50" s="8">
        <f t="shared" si="7"/>
        <v>0</v>
      </c>
      <c r="FJ50" s="8">
        <f t="shared" si="7"/>
        <v>0</v>
      </c>
    </row>
    <row r="51" spans="1:166" x14ac:dyDescent="0.25">
      <c r="AF51" s="2"/>
      <c r="AG51" s="2"/>
      <c r="AH51" s="2"/>
      <c r="AI51" s="2"/>
    </row>
    <row r="52" spans="1:166" x14ac:dyDescent="0.25">
      <c r="AF52" s="2"/>
      <c r="AG52" s="2"/>
      <c r="AH52" s="2"/>
      <c r="AI52" s="2"/>
    </row>
    <row r="53" spans="1:166" x14ac:dyDescent="0.25">
      <c r="AF53" s="2"/>
      <c r="AG53" s="2"/>
      <c r="AH53" s="2"/>
      <c r="AI53" s="2"/>
    </row>
    <row r="54" spans="1:166" x14ac:dyDescent="0.25">
      <c r="AF54" s="2"/>
      <c r="AG54" s="2"/>
      <c r="AH54" s="2"/>
      <c r="AI54" s="2"/>
    </row>
    <row r="55" spans="1:166" x14ac:dyDescent="0.25">
      <c r="AF55" s="2"/>
      <c r="AG55" s="2"/>
      <c r="AH55" s="2"/>
      <c r="AI55" s="2"/>
    </row>
    <row r="56" spans="1:166" x14ac:dyDescent="0.25">
      <c r="AF56" s="2"/>
      <c r="AG56" s="2"/>
      <c r="AH56" s="2"/>
      <c r="AI56" s="2"/>
    </row>
    <row r="57" spans="1:166" x14ac:dyDescent="0.25">
      <c r="AF57" s="2"/>
      <c r="AG57" s="2"/>
      <c r="AH57" s="2"/>
      <c r="AI57" s="2"/>
    </row>
    <row r="58" spans="1:166" x14ac:dyDescent="0.25">
      <c r="AF58" s="2"/>
      <c r="AG58" s="2"/>
      <c r="AH58" s="2"/>
      <c r="AI58" s="2"/>
    </row>
    <row r="59" spans="1:166" x14ac:dyDescent="0.25">
      <c r="AF59" s="2"/>
      <c r="AG59" s="2"/>
      <c r="AH59" s="2"/>
      <c r="AI59" s="2"/>
    </row>
    <row r="60" spans="1:166" x14ac:dyDescent="0.25">
      <c r="AF60" s="2"/>
      <c r="AG60" s="2"/>
      <c r="AH60" s="2"/>
      <c r="AI60" s="2"/>
    </row>
    <row r="61" spans="1:166" x14ac:dyDescent="0.25">
      <c r="AF61" s="2"/>
      <c r="AG61" s="2"/>
      <c r="AH61" s="2"/>
      <c r="AI61" s="2"/>
    </row>
    <row r="62" spans="1:166" x14ac:dyDescent="0.25">
      <c r="AF62" s="2"/>
      <c r="AG62" s="2"/>
      <c r="AH62" s="2"/>
      <c r="AI62" s="2"/>
    </row>
    <row r="63" spans="1:166" x14ac:dyDescent="0.25">
      <c r="AF63" s="2"/>
      <c r="AG63" s="2"/>
      <c r="AH63" s="2"/>
      <c r="AI63" s="2"/>
    </row>
    <row r="64" spans="1:166" x14ac:dyDescent="0.25">
      <c r="AF64" s="2"/>
      <c r="AG64" s="2"/>
      <c r="AH64" s="2"/>
      <c r="AI64" s="2"/>
    </row>
    <row r="65" spans="32:35" x14ac:dyDescent="0.25">
      <c r="AF65" s="2"/>
      <c r="AG65" s="2"/>
      <c r="AH65" s="2"/>
      <c r="AI65" s="2"/>
    </row>
    <row r="66" spans="32:35" x14ac:dyDescent="0.25">
      <c r="AF66" s="2"/>
      <c r="AG66" s="2"/>
      <c r="AH66" s="2"/>
      <c r="AI66" s="2"/>
    </row>
    <row r="67" spans="32:35" x14ac:dyDescent="0.25">
      <c r="AF67" s="2"/>
      <c r="AG67" s="2"/>
      <c r="AH67" s="2"/>
      <c r="AI67" s="2"/>
    </row>
    <row r="68" spans="32:35" x14ac:dyDescent="0.25">
      <c r="AF68" s="2"/>
      <c r="AG68" s="2"/>
      <c r="AH68" s="2"/>
      <c r="AI68" s="2"/>
    </row>
    <row r="69" spans="32:35" x14ac:dyDescent="0.25">
      <c r="AF69" s="2"/>
      <c r="AG69" s="2"/>
      <c r="AH69" s="2"/>
      <c r="AI69" s="2"/>
    </row>
    <row r="70" spans="32:35" x14ac:dyDescent="0.25">
      <c r="AF70" s="2"/>
      <c r="AG70" s="2"/>
      <c r="AH70" s="2"/>
      <c r="AI70" s="2"/>
    </row>
    <row r="71" spans="32:35" x14ac:dyDescent="0.25">
      <c r="AF71" s="2"/>
      <c r="AG71" s="2"/>
      <c r="AH71" s="2"/>
      <c r="AI71" s="2"/>
    </row>
    <row r="72" spans="32:35" x14ac:dyDescent="0.25">
      <c r="AF72" s="2"/>
      <c r="AG72" s="2"/>
      <c r="AH72" s="2"/>
      <c r="AI72" s="2"/>
    </row>
    <row r="73" spans="32:35" x14ac:dyDescent="0.25">
      <c r="AF73" s="2"/>
      <c r="AG73" s="2"/>
      <c r="AH73" s="2"/>
      <c r="AI73" s="2"/>
    </row>
    <row r="74" spans="32:35" x14ac:dyDescent="0.25">
      <c r="AF74" s="2"/>
      <c r="AG74" s="2"/>
      <c r="AH74" s="2"/>
      <c r="AI74" s="2"/>
    </row>
  </sheetData>
  <mergeCells count="38">
    <mergeCell ref="G3:K3"/>
    <mergeCell ref="L3:P3"/>
    <mergeCell ref="Q3:U3"/>
    <mergeCell ref="V3:Z3"/>
    <mergeCell ref="AA3:AE3"/>
    <mergeCell ref="A1:C2"/>
    <mergeCell ref="EF1:EO1"/>
    <mergeCell ref="FA1:FE1"/>
    <mergeCell ref="AF2:AJ2"/>
    <mergeCell ref="AP2:AT2"/>
    <mergeCell ref="EL3:EP3"/>
    <mergeCell ref="CI3:CM3"/>
    <mergeCell ref="AF3:AJ3"/>
    <mergeCell ref="AK3:AO3"/>
    <mergeCell ref="AP3:AT3"/>
    <mergeCell ref="AU3:AY3"/>
    <mergeCell ref="AZ3:BD3"/>
    <mergeCell ref="BE3:BI3"/>
    <mergeCell ref="BJ3:BN3"/>
    <mergeCell ref="BO3:BS3"/>
    <mergeCell ref="BT3:BX3"/>
    <mergeCell ref="BY3:CC3"/>
    <mergeCell ref="CD3:CH3"/>
    <mergeCell ref="DM3:DQ3"/>
    <mergeCell ref="DR3:DV3"/>
    <mergeCell ref="DW3:EA3"/>
    <mergeCell ref="EB3:EF3"/>
    <mergeCell ref="EG3:EK3"/>
    <mergeCell ref="CN3:CR3"/>
    <mergeCell ref="CS3:CW3"/>
    <mergeCell ref="CX3:DB3"/>
    <mergeCell ref="DC3:DG3"/>
    <mergeCell ref="DH3:DL3"/>
    <mergeCell ref="EV3:EZ3"/>
    <mergeCell ref="FA3:FG3"/>
    <mergeCell ref="FH3:FI3"/>
    <mergeCell ref="FJ3:FJ4"/>
    <mergeCell ref="EQ3:EU3"/>
  </mergeCells>
  <pageMargins left="0.7" right="0.7" top="0.75" bottom="0.75" header="0.3" footer="0.3"/>
  <pageSetup paperSize="9" orientation="portrait" r:id="rId1"/>
  <ignoredErrors>
    <ignoredError sqref="FA6:FA40 FA41:FA49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Q72"/>
  <sheetViews>
    <sheetView zoomScale="85" zoomScaleNormal="85" workbookViewId="0">
      <pane xSplit="6" ySplit="4" topLeftCell="FE35" activePane="bottomRight" state="frozen"/>
      <selection pane="topRight" activeCell="G1" sqref="G1"/>
      <selection pane="bottomLeft" activeCell="A5" sqref="A5"/>
      <selection pane="bottomRight" activeCell="FH29" sqref="FH29"/>
    </sheetView>
  </sheetViews>
  <sheetFormatPr baseColWidth="10" defaultRowHeight="15" x14ac:dyDescent="0.25"/>
  <cols>
    <col min="1" max="1" width="15.140625" customWidth="1"/>
    <col min="2" max="2" width="5.28515625" customWidth="1"/>
    <col min="3" max="3" width="46.85546875" bestFit="1" customWidth="1"/>
    <col min="4" max="4" width="20" style="1" hidden="1" customWidth="1"/>
    <col min="5" max="5" width="16.28515625" style="1" hidden="1" customWidth="1"/>
    <col min="6" max="6" width="18.7109375" style="1" hidden="1" customWidth="1"/>
    <col min="7" max="35" width="11.42578125" style="1" customWidth="1"/>
    <col min="36" max="36" width="11.42578125" style="2" customWidth="1"/>
    <col min="37" max="41" width="11.42578125" style="1" customWidth="1"/>
    <col min="42" max="42" width="11.42578125" style="2" customWidth="1"/>
    <col min="43" max="161" width="11.42578125" style="1" customWidth="1"/>
    <col min="162" max="162" width="15.42578125" style="1" customWidth="1"/>
    <col min="163" max="163" width="13" style="1" customWidth="1"/>
    <col min="164" max="164" width="11.85546875" style="1" customWidth="1"/>
    <col min="165" max="165" width="13.7109375" style="1" bestFit="1" customWidth="1"/>
    <col min="166" max="166" width="11.5703125" style="1" bestFit="1" customWidth="1"/>
    <col min="167" max="167" width="13" style="1" customWidth="1"/>
    <col min="168" max="168" width="14.140625" style="1" customWidth="1"/>
    <col min="169" max="169" width="12.7109375" style="1" customWidth="1"/>
    <col min="170" max="170" width="11.5703125" style="1" bestFit="1" customWidth="1"/>
    <col min="171" max="171" width="17.7109375" style="1" customWidth="1"/>
    <col min="172" max="173" width="11.42578125" style="72"/>
    <col min="174" max="16384" width="11.42578125" style="73"/>
  </cols>
  <sheetData>
    <row r="1" spans="1:173" ht="15.75" customHeight="1" x14ac:dyDescent="0.25">
      <c r="A1" s="282" t="s">
        <v>96</v>
      </c>
      <c r="B1" s="282"/>
      <c r="C1" s="282"/>
      <c r="H1" s="2"/>
      <c r="I1" s="2"/>
      <c r="J1" s="3"/>
      <c r="K1" s="3"/>
      <c r="L1" s="2"/>
      <c r="M1" s="2"/>
      <c r="Q1" s="1">
        <f>6*31</f>
        <v>186</v>
      </c>
      <c r="AG1" s="1">
        <f>31*3</f>
        <v>93</v>
      </c>
      <c r="EF1" s="131"/>
      <c r="EG1" s="131"/>
      <c r="EH1" s="131"/>
      <c r="EI1" s="131"/>
      <c r="EJ1" s="131"/>
      <c r="EK1" s="131"/>
      <c r="EL1" s="131"/>
      <c r="EM1" s="131"/>
      <c r="EN1" s="131"/>
      <c r="EO1" s="131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281" t="s">
        <v>100</v>
      </c>
      <c r="FG1" s="281"/>
      <c r="FH1" s="281"/>
      <c r="FI1" s="281"/>
      <c r="FJ1" s="281"/>
      <c r="FK1" s="156">
        <v>6</v>
      </c>
      <c r="FL1" s="6"/>
      <c r="FM1" s="6"/>
    </row>
    <row r="2" spans="1:173" ht="19.5" thickBot="1" x14ac:dyDescent="0.35">
      <c r="A2" s="282"/>
      <c r="B2" s="282"/>
      <c r="C2" s="282"/>
      <c r="AA2" s="7"/>
      <c r="AB2" s="7"/>
      <c r="AC2" s="7"/>
      <c r="AD2" s="7"/>
      <c r="AE2" s="7"/>
      <c r="AF2" s="284"/>
      <c r="AG2" s="284"/>
      <c r="AH2" s="284"/>
      <c r="AI2" s="284"/>
      <c r="AJ2" s="284"/>
      <c r="AP2" s="300"/>
      <c r="AQ2" s="300"/>
      <c r="AR2" s="300"/>
      <c r="AS2" s="300"/>
      <c r="AT2" s="300"/>
      <c r="FF2" s="8"/>
      <c r="FG2" s="9"/>
      <c r="FH2" s="10"/>
      <c r="FI2" s="9"/>
    </row>
    <row r="3" spans="1:173" ht="15.75" thickBot="1" x14ac:dyDescent="0.3">
      <c r="A3" s="299"/>
      <c r="B3" s="299"/>
      <c r="C3" s="299"/>
      <c r="D3" s="168"/>
      <c r="E3" s="168"/>
      <c r="F3" s="168"/>
      <c r="G3" s="286">
        <v>44037</v>
      </c>
      <c r="H3" s="287"/>
      <c r="I3" s="287"/>
      <c r="J3" s="287"/>
      <c r="K3" s="288"/>
      <c r="L3" s="289">
        <v>44038</v>
      </c>
      <c r="M3" s="290"/>
      <c r="N3" s="290"/>
      <c r="O3" s="290"/>
      <c r="P3" s="291"/>
      <c r="Q3" s="286">
        <v>44039</v>
      </c>
      <c r="R3" s="287"/>
      <c r="S3" s="287"/>
      <c r="T3" s="287"/>
      <c r="U3" s="288"/>
      <c r="V3" s="286">
        <v>44040</v>
      </c>
      <c r="W3" s="287"/>
      <c r="X3" s="287"/>
      <c r="Y3" s="287"/>
      <c r="Z3" s="288"/>
      <c r="AA3" s="286">
        <v>44041</v>
      </c>
      <c r="AB3" s="287"/>
      <c r="AC3" s="287"/>
      <c r="AD3" s="287"/>
      <c r="AE3" s="288"/>
      <c r="AF3" s="286">
        <v>44042</v>
      </c>
      <c r="AG3" s="287"/>
      <c r="AH3" s="287"/>
      <c r="AI3" s="287"/>
      <c r="AJ3" s="288"/>
      <c r="AK3" s="286">
        <v>44043</v>
      </c>
      <c r="AL3" s="287"/>
      <c r="AM3" s="287"/>
      <c r="AN3" s="287"/>
      <c r="AO3" s="288"/>
      <c r="AP3" s="286">
        <v>44044</v>
      </c>
      <c r="AQ3" s="287"/>
      <c r="AR3" s="287"/>
      <c r="AS3" s="287"/>
      <c r="AT3" s="288"/>
      <c r="AU3" s="289">
        <v>44045</v>
      </c>
      <c r="AV3" s="290"/>
      <c r="AW3" s="290"/>
      <c r="AX3" s="290"/>
      <c r="AY3" s="291"/>
      <c r="AZ3" s="286">
        <v>44046</v>
      </c>
      <c r="BA3" s="287"/>
      <c r="BB3" s="287"/>
      <c r="BC3" s="287"/>
      <c r="BD3" s="288"/>
      <c r="BE3" s="286">
        <v>44047</v>
      </c>
      <c r="BF3" s="287"/>
      <c r="BG3" s="287"/>
      <c r="BH3" s="287"/>
      <c r="BI3" s="288"/>
      <c r="BJ3" s="286">
        <v>44048</v>
      </c>
      <c r="BK3" s="287"/>
      <c r="BL3" s="287"/>
      <c r="BM3" s="287"/>
      <c r="BN3" s="288"/>
      <c r="BO3" s="286">
        <v>44049</v>
      </c>
      <c r="BP3" s="287"/>
      <c r="BQ3" s="287"/>
      <c r="BR3" s="287"/>
      <c r="BS3" s="288"/>
      <c r="BT3" s="286">
        <v>44050</v>
      </c>
      <c r="BU3" s="287"/>
      <c r="BV3" s="287"/>
      <c r="BW3" s="287"/>
      <c r="BX3" s="288"/>
      <c r="BY3" s="286">
        <v>44051</v>
      </c>
      <c r="BZ3" s="287"/>
      <c r="CA3" s="287"/>
      <c r="CB3" s="287"/>
      <c r="CC3" s="288"/>
      <c r="CD3" s="289">
        <v>44052</v>
      </c>
      <c r="CE3" s="290"/>
      <c r="CF3" s="290"/>
      <c r="CG3" s="290"/>
      <c r="CH3" s="291"/>
      <c r="CI3" s="286">
        <v>44053</v>
      </c>
      <c r="CJ3" s="287"/>
      <c r="CK3" s="287"/>
      <c r="CL3" s="287"/>
      <c r="CM3" s="288"/>
      <c r="CN3" s="286">
        <v>44054</v>
      </c>
      <c r="CO3" s="287"/>
      <c r="CP3" s="287"/>
      <c r="CQ3" s="287"/>
      <c r="CR3" s="288"/>
      <c r="CS3" s="286">
        <v>44055</v>
      </c>
      <c r="CT3" s="287"/>
      <c r="CU3" s="287"/>
      <c r="CV3" s="287"/>
      <c r="CW3" s="288"/>
      <c r="CX3" s="286">
        <v>44056</v>
      </c>
      <c r="CY3" s="287"/>
      <c r="CZ3" s="287"/>
      <c r="DA3" s="287"/>
      <c r="DB3" s="288"/>
      <c r="DC3" s="286">
        <v>44057</v>
      </c>
      <c r="DD3" s="287"/>
      <c r="DE3" s="287"/>
      <c r="DF3" s="287"/>
      <c r="DG3" s="288"/>
      <c r="DH3" s="286">
        <v>44058</v>
      </c>
      <c r="DI3" s="287"/>
      <c r="DJ3" s="287"/>
      <c r="DK3" s="287"/>
      <c r="DL3" s="288"/>
      <c r="DM3" s="289">
        <v>44059</v>
      </c>
      <c r="DN3" s="290"/>
      <c r="DO3" s="290"/>
      <c r="DP3" s="290"/>
      <c r="DQ3" s="291"/>
      <c r="DR3" s="286">
        <v>44060</v>
      </c>
      <c r="DS3" s="287"/>
      <c r="DT3" s="287"/>
      <c r="DU3" s="287"/>
      <c r="DV3" s="288"/>
      <c r="DW3" s="286">
        <v>44061</v>
      </c>
      <c r="DX3" s="287"/>
      <c r="DY3" s="287"/>
      <c r="DZ3" s="287"/>
      <c r="EA3" s="288"/>
      <c r="EB3" s="286">
        <v>44062</v>
      </c>
      <c r="EC3" s="287"/>
      <c r="ED3" s="287"/>
      <c r="EE3" s="287"/>
      <c r="EF3" s="288"/>
      <c r="EG3" s="286">
        <v>44063</v>
      </c>
      <c r="EH3" s="287"/>
      <c r="EI3" s="287"/>
      <c r="EJ3" s="287"/>
      <c r="EK3" s="288"/>
      <c r="EL3" s="286">
        <v>44064</v>
      </c>
      <c r="EM3" s="287"/>
      <c r="EN3" s="287"/>
      <c r="EO3" s="287"/>
      <c r="EP3" s="288"/>
      <c r="EQ3" s="286">
        <v>44065</v>
      </c>
      <c r="ER3" s="287"/>
      <c r="ES3" s="287"/>
      <c r="ET3" s="287"/>
      <c r="EU3" s="288"/>
      <c r="EV3" s="289">
        <v>44066</v>
      </c>
      <c r="EW3" s="290"/>
      <c r="EX3" s="290"/>
      <c r="EY3" s="290"/>
      <c r="EZ3" s="291"/>
      <c r="FA3" s="286">
        <v>44067</v>
      </c>
      <c r="FB3" s="287"/>
      <c r="FC3" s="287"/>
      <c r="FD3" s="287"/>
      <c r="FE3" s="288"/>
      <c r="FF3" s="294" t="s">
        <v>97</v>
      </c>
      <c r="FG3" s="295"/>
      <c r="FH3" s="295"/>
      <c r="FI3" s="295"/>
      <c r="FJ3" s="295"/>
      <c r="FK3" s="295"/>
      <c r="FL3" s="296"/>
      <c r="FM3" s="297" t="s">
        <v>1</v>
      </c>
      <c r="FN3" s="301"/>
      <c r="FO3" s="292" t="s">
        <v>2</v>
      </c>
    </row>
    <row r="4" spans="1:173" ht="39.75" customHeight="1" thickBot="1" x14ac:dyDescent="0.3">
      <c r="A4" s="11" t="s">
        <v>3</v>
      </c>
      <c r="B4" s="80" t="s">
        <v>4</v>
      </c>
      <c r="C4" s="80" t="s">
        <v>5</v>
      </c>
      <c r="D4" s="12" t="s">
        <v>6</v>
      </c>
      <c r="E4" s="12" t="s">
        <v>7</v>
      </c>
      <c r="F4" s="13" t="s">
        <v>8</v>
      </c>
      <c r="G4" s="21" t="s">
        <v>9</v>
      </c>
      <c r="H4" s="22">
        <v>0.25</v>
      </c>
      <c r="I4" s="23">
        <v>0.35</v>
      </c>
      <c r="J4" s="24">
        <v>1</v>
      </c>
      <c r="K4" s="25" t="s">
        <v>10</v>
      </c>
      <c r="L4" s="21" t="s">
        <v>9</v>
      </c>
      <c r="M4" s="15">
        <v>0.25</v>
      </c>
      <c r="N4" s="16">
        <v>0.35</v>
      </c>
      <c r="O4" s="17">
        <v>1</v>
      </c>
      <c r="P4" s="18" t="s">
        <v>10</v>
      </c>
      <c r="Q4" s="14" t="s">
        <v>9</v>
      </c>
      <c r="R4" s="15">
        <v>0.25</v>
      </c>
      <c r="S4" s="16">
        <v>0.35</v>
      </c>
      <c r="T4" s="17">
        <v>1</v>
      </c>
      <c r="U4" s="18" t="s">
        <v>10</v>
      </c>
      <c r="V4" s="14" t="s">
        <v>9</v>
      </c>
      <c r="W4" s="15">
        <v>0.25</v>
      </c>
      <c r="X4" s="16">
        <v>0.35</v>
      </c>
      <c r="Y4" s="17">
        <v>1</v>
      </c>
      <c r="Z4" s="18" t="s">
        <v>10</v>
      </c>
      <c r="AA4" s="14" t="s">
        <v>9</v>
      </c>
      <c r="AB4" s="15">
        <v>0.25</v>
      </c>
      <c r="AC4" s="16">
        <v>0.35</v>
      </c>
      <c r="AD4" s="17">
        <v>1</v>
      </c>
      <c r="AE4" s="18" t="s">
        <v>10</v>
      </c>
      <c r="AF4" s="14" t="s">
        <v>9</v>
      </c>
      <c r="AG4" s="15">
        <v>0.25</v>
      </c>
      <c r="AH4" s="16">
        <v>0.35</v>
      </c>
      <c r="AI4" s="17">
        <v>1</v>
      </c>
      <c r="AJ4" s="112" t="s">
        <v>10</v>
      </c>
      <c r="AK4" s="19" t="s">
        <v>9</v>
      </c>
      <c r="AL4" s="15">
        <v>0.25</v>
      </c>
      <c r="AM4" s="16">
        <v>0.35</v>
      </c>
      <c r="AN4" s="17">
        <v>1</v>
      </c>
      <c r="AO4" s="18" t="s">
        <v>10</v>
      </c>
      <c r="AP4" s="157" t="s">
        <v>9</v>
      </c>
      <c r="AQ4" s="15">
        <v>0.25</v>
      </c>
      <c r="AR4" s="16">
        <v>0.35</v>
      </c>
      <c r="AS4" s="17">
        <v>1</v>
      </c>
      <c r="AT4" s="20" t="s">
        <v>10</v>
      </c>
      <c r="AU4" s="14" t="s">
        <v>9</v>
      </c>
      <c r="AV4" s="15">
        <v>0.25</v>
      </c>
      <c r="AW4" s="16">
        <v>0.35</v>
      </c>
      <c r="AX4" s="17">
        <v>1</v>
      </c>
      <c r="AY4" s="18" t="s">
        <v>10</v>
      </c>
      <c r="AZ4" s="19" t="s">
        <v>9</v>
      </c>
      <c r="BA4" s="15">
        <v>0.25</v>
      </c>
      <c r="BB4" s="16">
        <v>0.35</v>
      </c>
      <c r="BC4" s="17">
        <v>1</v>
      </c>
      <c r="BD4" s="20" t="s">
        <v>10</v>
      </c>
      <c r="BE4" s="14" t="s">
        <v>9</v>
      </c>
      <c r="BF4" s="15">
        <v>0.25</v>
      </c>
      <c r="BG4" s="16">
        <v>0.35</v>
      </c>
      <c r="BH4" s="17">
        <v>1</v>
      </c>
      <c r="BI4" s="18" t="s">
        <v>10</v>
      </c>
      <c r="BJ4" s="19" t="s">
        <v>9</v>
      </c>
      <c r="BK4" s="15">
        <v>0.25</v>
      </c>
      <c r="BL4" s="16">
        <v>0.35</v>
      </c>
      <c r="BM4" s="17">
        <v>1</v>
      </c>
      <c r="BN4" s="20" t="s">
        <v>10</v>
      </c>
      <c r="BO4" s="14" t="s">
        <v>9</v>
      </c>
      <c r="BP4" s="15">
        <v>0.25</v>
      </c>
      <c r="BQ4" s="16">
        <v>0.35</v>
      </c>
      <c r="BR4" s="17">
        <v>1</v>
      </c>
      <c r="BS4" s="18" t="s">
        <v>10</v>
      </c>
      <c r="BT4" s="19" t="s">
        <v>9</v>
      </c>
      <c r="BU4" s="15">
        <v>0.25</v>
      </c>
      <c r="BV4" s="16">
        <v>0.35</v>
      </c>
      <c r="BW4" s="17">
        <v>1</v>
      </c>
      <c r="BX4" s="18" t="s">
        <v>10</v>
      </c>
      <c r="BY4" s="14" t="s">
        <v>9</v>
      </c>
      <c r="BZ4" s="15">
        <v>0.25</v>
      </c>
      <c r="CA4" s="16">
        <v>0.35</v>
      </c>
      <c r="CB4" s="17">
        <v>1</v>
      </c>
      <c r="CC4" s="18" t="s">
        <v>10</v>
      </c>
      <c r="CD4" s="14" t="s">
        <v>9</v>
      </c>
      <c r="CE4" s="15">
        <v>0.25</v>
      </c>
      <c r="CF4" s="16">
        <v>0.35</v>
      </c>
      <c r="CG4" s="17">
        <v>1</v>
      </c>
      <c r="CH4" s="20" t="s">
        <v>10</v>
      </c>
      <c r="CI4" s="14" t="s">
        <v>9</v>
      </c>
      <c r="CJ4" s="15">
        <v>0.25</v>
      </c>
      <c r="CK4" s="16">
        <v>0.35</v>
      </c>
      <c r="CL4" s="17">
        <v>1</v>
      </c>
      <c r="CM4" s="18" t="s">
        <v>10</v>
      </c>
      <c r="CN4" s="14" t="s">
        <v>9</v>
      </c>
      <c r="CO4" s="15">
        <v>0.25</v>
      </c>
      <c r="CP4" s="16">
        <v>0.35</v>
      </c>
      <c r="CQ4" s="17">
        <v>1</v>
      </c>
      <c r="CR4" s="18" t="s">
        <v>10</v>
      </c>
      <c r="CS4" s="14" t="s">
        <v>9</v>
      </c>
      <c r="CT4" s="15">
        <v>0.25</v>
      </c>
      <c r="CU4" s="16">
        <v>0.35</v>
      </c>
      <c r="CV4" s="17">
        <v>1</v>
      </c>
      <c r="CW4" s="18" t="s">
        <v>10</v>
      </c>
      <c r="CX4" s="14" t="s">
        <v>9</v>
      </c>
      <c r="CY4" s="15">
        <v>0.25</v>
      </c>
      <c r="CZ4" s="16">
        <v>0.35</v>
      </c>
      <c r="DA4" s="17">
        <v>1</v>
      </c>
      <c r="DB4" s="18" t="s">
        <v>10</v>
      </c>
      <c r="DC4" s="21" t="s">
        <v>9</v>
      </c>
      <c r="DD4" s="22">
        <v>0.25</v>
      </c>
      <c r="DE4" s="23">
        <v>0.35</v>
      </c>
      <c r="DF4" s="24">
        <v>1</v>
      </c>
      <c r="DG4" s="25" t="s">
        <v>10</v>
      </c>
      <c r="DH4" s="14" t="s">
        <v>9</v>
      </c>
      <c r="DI4" s="15">
        <v>0.25</v>
      </c>
      <c r="DJ4" s="16">
        <v>0.35</v>
      </c>
      <c r="DK4" s="17">
        <v>1</v>
      </c>
      <c r="DL4" s="18" t="s">
        <v>10</v>
      </c>
      <c r="DM4" s="19" t="s">
        <v>9</v>
      </c>
      <c r="DN4" s="15">
        <v>0.25</v>
      </c>
      <c r="DO4" s="16">
        <v>0.35</v>
      </c>
      <c r="DP4" s="17">
        <v>1</v>
      </c>
      <c r="DQ4" s="20" t="s">
        <v>10</v>
      </c>
      <c r="DR4" s="14" t="s">
        <v>9</v>
      </c>
      <c r="DS4" s="15">
        <v>0.25</v>
      </c>
      <c r="DT4" s="16">
        <v>0.35</v>
      </c>
      <c r="DU4" s="17">
        <v>1</v>
      </c>
      <c r="DV4" s="18" t="s">
        <v>10</v>
      </c>
      <c r="DW4" s="19" t="s">
        <v>9</v>
      </c>
      <c r="DX4" s="15">
        <v>0.25</v>
      </c>
      <c r="DY4" s="16">
        <v>0.35</v>
      </c>
      <c r="DZ4" s="17">
        <v>1</v>
      </c>
      <c r="EA4" s="20" t="s">
        <v>10</v>
      </c>
      <c r="EB4" s="14" t="s">
        <v>9</v>
      </c>
      <c r="EC4" s="15">
        <v>0.25</v>
      </c>
      <c r="ED4" s="16">
        <v>0.35</v>
      </c>
      <c r="EE4" s="17">
        <v>1</v>
      </c>
      <c r="EF4" s="18" t="s">
        <v>10</v>
      </c>
      <c r="EG4" s="26" t="s">
        <v>9</v>
      </c>
      <c r="EH4" s="22">
        <v>0.25</v>
      </c>
      <c r="EI4" s="23">
        <v>0.35</v>
      </c>
      <c r="EJ4" s="24">
        <v>1</v>
      </c>
      <c r="EK4" s="25" t="s">
        <v>10</v>
      </c>
      <c r="EL4" s="14" t="s">
        <v>9</v>
      </c>
      <c r="EM4" s="15">
        <v>0.25</v>
      </c>
      <c r="EN4" s="16">
        <v>0.35</v>
      </c>
      <c r="EO4" s="17">
        <v>1</v>
      </c>
      <c r="EP4" s="18" t="s">
        <v>10</v>
      </c>
      <c r="EQ4" s="14" t="s">
        <v>9</v>
      </c>
      <c r="ER4" s="15">
        <v>0.25</v>
      </c>
      <c r="ES4" s="16">
        <v>0.35</v>
      </c>
      <c r="ET4" s="17">
        <v>1</v>
      </c>
      <c r="EU4" s="20" t="s">
        <v>10</v>
      </c>
      <c r="EV4" s="14" t="s">
        <v>9</v>
      </c>
      <c r="EW4" s="15">
        <v>0.25</v>
      </c>
      <c r="EX4" s="16">
        <v>0.35</v>
      </c>
      <c r="EY4" s="17">
        <v>1</v>
      </c>
      <c r="EZ4" s="20" t="s">
        <v>10</v>
      </c>
      <c r="FA4" s="14" t="s">
        <v>9</v>
      </c>
      <c r="FB4" s="15">
        <v>0.25</v>
      </c>
      <c r="FC4" s="16">
        <v>0.35</v>
      </c>
      <c r="FD4" s="17">
        <v>1</v>
      </c>
      <c r="FE4" s="20" t="s">
        <v>10</v>
      </c>
      <c r="FF4" s="148" t="s">
        <v>98</v>
      </c>
      <c r="FG4" s="148" t="s">
        <v>99</v>
      </c>
      <c r="FH4" s="158" t="s">
        <v>11</v>
      </c>
      <c r="FI4" s="29">
        <v>0.25</v>
      </c>
      <c r="FJ4" s="16">
        <v>0.35</v>
      </c>
      <c r="FK4" s="166">
        <v>1</v>
      </c>
      <c r="FL4" s="167" t="s">
        <v>10</v>
      </c>
      <c r="FM4" s="31" t="s">
        <v>12</v>
      </c>
      <c r="FN4" s="26" t="s">
        <v>83</v>
      </c>
      <c r="FO4" s="293"/>
    </row>
    <row r="5" spans="1:173" x14ac:dyDescent="0.25">
      <c r="A5" s="32" t="s">
        <v>13</v>
      </c>
      <c r="B5" s="78">
        <v>1</v>
      </c>
      <c r="C5" s="79" t="s">
        <v>14</v>
      </c>
      <c r="D5" s="33">
        <v>43522159</v>
      </c>
      <c r="E5" s="34">
        <v>43617</v>
      </c>
      <c r="F5" s="57" t="s">
        <v>15</v>
      </c>
      <c r="G5" s="178">
        <v>1</v>
      </c>
      <c r="H5" s="179">
        <v>0</v>
      </c>
      <c r="I5" s="179">
        <v>0</v>
      </c>
      <c r="J5" s="179">
        <v>0</v>
      </c>
      <c r="K5" s="180">
        <v>0</v>
      </c>
      <c r="L5" s="178">
        <v>1</v>
      </c>
      <c r="M5" s="179">
        <v>0</v>
      </c>
      <c r="N5" s="179">
        <v>0</v>
      </c>
      <c r="O5" s="179">
        <v>0</v>
      </c>
      <c r="P5" s="180">
        <v>0</v>
      </c>
      <c r="Q5" s="178">
        <v>1</v>
      </c>
      <c r="R5" s="179">
        <v>0</v>
      </c>
      <c r="S5" s="179">
        <v>0</v>
      </c>
      <c r="T5" s="179">
        <v>0</v>
      </c>
      <c r="U5" s="180">
        <v>0</v>
      </c>
      <c r="V5" s="178">
        <v>1</v>
      </c>
      <c r="W5" s="179">
        <v>0</v>
      </c>
      <c r="X5" s="179">
        <v>0</v>
      </c>
      <c r="Y5" s="179">
        <v>0</v>
      </c>
      <c r="Z5" s="180">
        <v>0</v>
      </c>
      <c r="AA5" s="178">
        <v>1</v>
      </c>
      <c r="AB5" s="179">
        <v>0</v>
      </c>
      <c r="AC5" s="179">
        <v>0</v>
      </c>
      <c r="AD5" s="179">
        <v>0</v>
      </c>
      <c r="AE5" s="180">
        <v>0</v>
      </c>
      <c r="AF5" s="178">
        <v>1</v>
      </c>
      <c r="AG5" s="179">
        <v>0</v>
      </c>
      <c r="AH5" s="179">
        <v>0</v>
      </c>
      <c r="AI5" s="179">
        <v>0</v>
      </c>
      <c r="AJ5" s="180">
        <v>0</v>
      </c>
      <c r="AK5" s="178">
        <v>1</v>
      </c>
      <c r="AL5" s="179">
        <v>0</v>
      </c>
      <c r="AM5" s="179">
        <v>0</v>
      </c>
      <c r="AN5" s="179">
        <v>0</v>
      </c>
      <c r="AO5" s="180">
        <v>0</v>
      </c>
      <c r="AP5" s="178">
        <v>1</v>
      </c>
      <c r="AQ5" s="179">
        <v>0</v>
      </c>
      <c r="AR5" s="179">
        <v>0</v>
      </c>
      <c r="AS5" s="179">
        <v>0</v>
      </c>
      <c r="AT5" s="180">
        <v>0</v>
      </c>
      <c r="AU5" s="178">
        <v>1</v>
      </c>
      <c r="AV5" s="179">
        <v>0</v>
      </c>
      <c r="AW5" s="179">
        <v>0</v>
      </c>
      <c r="AX5" s="179">
        <v>0</v>
      </c>
      <c r="AY5" s="180">
        <v>0</v>
      </c>
      <c r="AZ5" s="178">
        <v>1</v>
      </c>
      <c r="BA5" s="179">
        <v>0</v>
      </c>
      <c r="BB5" s="179">
        <v>0</v>
      </c>
      <c r="BC5" s="179">
        <v>0</v>
      </c>
      <c r="BD5" s="180">
        <v>0</v>
      </c>
      <c r="BE5" s="178">
        <v>1</v>
      </c>
      <c r="BF5" s="179">
        <v>0</v>
      </c>
      <c r="BG5" s="179">
        <v>0</v>
      </c>
      <c r="BH5" s="179">
        <v>0</v>
      </c>
      <c r="BI5" s="180">
        <v>0</v>
      </c>
      <c r="BJ5" s="178">
        <v>1</v>
      </c>
      <c r="BK5" s="179">
        <v>0</v>
      </c>
      <c r="BL5" s="179">
        <v>0</v>
      </c>
      <c r="BM5" s="179">
        <v>0</v>
      </c>
      <c r="BN5" s="180">
        <v>0</v>
      </c>
      <c r="BO5" s="178">
        <v>1</v>
      </c>
      <c r="BP5" s="179">
        <v>0</v>
      </c>
      <c r="BQ5" s="179">
        <v>0</v>
      </c>
      <c r="BR5" s="179">
        <v>0</v>
      </c>
      <c r="BS5" s="180">
        <v>0</v>
      </c>
      <c r="BT5" s="178">
        <v>1</v>
      </c>
      <c r="BU5" s="179">
        <v>0</v>
      </c>
      <c r="BV5" s="179">
        <v>0</v>
      </c>
      <c r="BW5" s="179">
        <v>0</v>
      </c>
      <c r="BX5" s="180">
        <v>0</v>
      </c>
      <c r="BY5" s="178">
        <v>1</v>
      </c>
      <c r="BZ5" s="179">
        <v>0</v>
      </c>
      <c r="CA5" s="179">
        <v>0</v>
      </c>
      <c r="CB5" s="179">
        <v>0</v>
      </c>
      <c r="CC5" s="180">
        <v>0</v>
      </c>
      <c r="CD5" s="178">
        <v>1</v>
      </c>
      <c r="CE5" s="179">
        <v>0</v>
      </c>
      <c r="CF5" s="179">
        <v>0</v>
      </c>
      <c r="CG5" s="179">
        <v>0</v>
      </c>
      <c r="CH5" s="180">
        <v>0</v>
      </c>
      <c r="CI5" s="178">
        <v>1</v>
      </c>
      <c r="CJ5" s="179">
        <v>0</v>
      </c>
      <c r="CK5" s="179">
        <v>0</v>
      </c>
      <c r="CL5" s="179">
        <v>0</v>
      </c>
      <c r="CM5" s="180">
        <v>0</v>
      </c>
      <c r="CN5" s="178">
        <v>1</v>
      </c>
      <c r="CO5" s="179">
        <v>0</v>
      </c>
      <c r="CP5" s="179">
        <v>0</v>
      </c>
      <c r="CQ5" s="179">
        <v>0</v>
      </c>
      <c r="CR5" s="180">
        <v>0</v>
      </c>
      <c r="CS5" s="178">
        <v>1</v>
      </c>
      <c r="CT5" s="179">
        <v>0</v>
      </c>
      <c r="CU5" s="179">
        <v>0</v>
      </c>
      <c r="CV5" s="179">
        <v>0</v>
      </c>
      <c r="CW5" s="180">
        <v>0</v>
      </c>
      <c r="CX5" s="178">
        <v>1</v>
      </c>
      <c r="CY5" s="179">
        <v>0</v>
      </c>
      <c r="CZ5" s="179">
        <v>0</v>
      </c>
      <c r="DA5" s="179">
        <v>0</v>
      </c>
      <c r="DB5" s="180">
        <v>0</v>
      </c>
      <c r="DC5" s="178">
        <v>1</v>
      </c>
      <c r="DD5" s="179">
        <v>0</v>
      </c>
      <c r="DE5" s="179">
        <v>0</v>
      </c>
      <c r="DF5" s="179">
        <v>0</v>
      </c>
      <c r="DG5" s="180">
        <v>0</v>
      </c>
      <c r="DH5" s="178">
        <v>1</v>
      </c>
      <c r="DI5" s="179">
        <v>0</v>
      </c>
      <c r="DJ5" s="179">
        <v>0</v>
      </c>
      <c r="DK5" s="179">
        <v>0</v>
      </c>
      <c r="DL5" s="180">
        <v>0</v>
      </c>
      <c r="DM5" s="178">
        <v>1</v>
      </c>
      <c r="DN5" s="179">
        <v>0</v>
      </c>
      <c r="DO5" s="179">
        <v>0</v>
      </c>
      <c r="DP5" s="179">
        <v>0</v>
      </c>
      <c r="DQ5" s="180">
        <v>0</v>
      </c>
      <c r="DR5" s="178">
        <v>1</v>
      </c>
      <c r="DS5" s="179">
        <v>0</v>
      </c>
      <c r="DT5" s="179">
        <v>0</v>
      </c>
      <c r="DU5" s="179">
        <v>0</v>
      </c>
      <c r="DV5" s="180">
        <v>0</v>
      </c>
      <c r="DW5" s="178">
        <v>1</v>
      </c>
      <c r="DX5" s="179">
        <v>0</v>
      </c>
      <c r="DY5" s="179">
        <v>0</v>
      </c>
      <c r="DZ5" s="179">
        <v>0</v>
      </c>
      <c r="EA5" s="180">
        <v>0</v>
      </c>
      <c r="EB5" s="178">
        <v>1</v>
      </c>
      <c r="EC5" s="179">
        <v>0</v>
      </c>
      <c r="ED5" s="179">
        <v>0</v>
      </c>
      <c r="EE5" s="179">
        <v>0</v>
      </c>
      <c r="EF5" s="180">
        <v>0</v>
      </c>
      <c r="EG5" s="178">
        <v>1</v>
      </c>
      <c r="EH5" s="179">
        <v>0</v>
      </c>
      <c r="EI5" s="179">
        <v>0</v>
      </c>
      <c r="EJ5" s="179">
        <v>0</v>
      </c>
      <c r="EK5" s="180">
        <v>0</v>
      </c>
      <c r="EL5" s="178">
        <v>1</v>
      </c>
      <c r="EM5" s="179">
        <v>0</v>
      </c>
      <c r="EN5" s="179">
        <v>0</v>
      </c>
      <c r="EO5" s="179">
        <v>0</v>
      </c>
      <c r="EP5" s="180">
        <v>0</v>
      </c>
      <c r="EQ5" s="178">
        <v>1</v>
      </c>
      <c r="ER5" s="179">
        <v>0</v>
      </c>
      <c r="ES5" s="179">
        <v>0</v>
      </c>
      <c r="ET5" s="179">
        <v>0</v>
      </c>
      <c r="EU5" s="180">
        <v>0</v>
      </c>
      <c r="EV5" s="178">
        <v>1</v>
      </c>
      <c r="EW5" s="179">
        <v>0</v>
      </c>
      <c r="EX5" s="179">
        <v>0</v>
      </c>
      <c r="EY5" s="179">
        <v>0</v>
      </c>
      <c r="EZ5" s="180">
        <v>0</v>
      </c>
      <c r="FA5" s="178">
        <v>1</v>
      </c>
      <c r="FB5" s="179">
        <v>0</v>
      </c>
      <c r="FC5" s="179">
        <v>0</v>
      </c>
      <c r="FD5" s="179">
        <v>0</v>
      </c>
      <c r="FE5" s="180">
        <v>0</v>
      </c>
      <c r="FF5" s="142">
        <f>7-(G5+L5+Q5+V5+AA5+AF5+AK5)</f>
        <v>0</v>
      </c>
      <c r="FG5" s="48">
        <f t="shared" ref="FG5:FG47" si="0">+AP5+AU5+AZ5+BE5+BJ5+BO5+BT5+BY5+CD5+CI5+CN5+CS5+CX5+DC5+DH5+DM5+DR5+DW5+EB5+EG5+EL5+EQ5+EV5+FA5+$FK$1</f>
        <v>30</v>
      </c>
      <c r="FH5" s="159">
        <f t="shared" ref="FH5:FH47" si="1">+FG5-FF5</f>
        <v>30</v>
      </c>
      <c r="FI5" s="161">
        <f t="shared" ref="FI5:FI48" si="2">+H5+M5+R5+W5+AB5+AG5+AL5+AQ5+AV5+BA5+BF5+BK5+BP5+BU5+BZ5+CE5+CJ5+CO5+CT5+CY5+DD5+DI5+DN5+DS5+DX5+EC5+EH5+EM5+ER5+EW5+FB5</f>
        <v>0</v>
      </c>
      <c r="FJ5" s="164">
        <f t="shared" ref="FJ5:FJ47" si="3">+I5+N5+S5+X5+AC5+AH5+AM5+AR5+AW5+BB5+BG5+BL5+BQ5+BV5+CA5+CF5+CK5+CP5+CU5+CZ5+DE5+DJ5+DO5+DT5+DY5+ED5+EI5+EN5+ES5+EX5+FC5</f>
        <v>0</v>
      </c>
      <c r="FK5" s="161">
        <f t="shared" ref="FK5:FK47" si="4">+J5+O5+T5+Y5+AD5+AI5+AN5+AS5+AX5+BC5+BH5+BM5+BR5+BW5+CB5+CG5+CL5+CQ5+CV5+DA5+DF5+DK5+DP5+DU5+DZ5+EE5+EJ5+EO5+ET5+EY5+FD5</f>
        <v>0</v>
      </c>
      <c r="FL5" s="161">
        <f>+K5+P5+U5+Z5+AE5+AJ5+AO5+AT5+AY5+BD5+BI5+BN5+BS5+BX5+CC5+CH5+CM5+CR5+CW5+DB5+DG5+DL5+DQ5+DV5+EA5+EF5+EK5+EP5+EU5+EZ5+FE5</f>
        <v>0</v>
      </c>
      <c r="FM5" s="190"/>
      <c r="FN5" s="193"/>
      <c r="FO5" s="196"/>
    </row>
    <row r="6" spans="1:173" x14ac:dyDescent="0.25">
      <c r="A6" s="41" t="s">
        <v>13</v>
      </c>
      <c r="B6" s="42">
        <v>2</v>
      </c>
      <c r="C6" s="43" t="s">
        <v>16</v>
      </c>
      <c r="D6" s="44">
        <v>43035267</v>
      </c>
      <c r="E6" s="45">
        <v>43761</v>
      </c>
      <c r="F6" s="46" t="s">
        <v>15</v>
      </c>
      <c r="G6" s="181">
        <v>1</v>
      </c>
      <c r="H6" s="182">
        <v>0</v>
      </c>
      <c r="I6" s="182">
        <v>0</v>
      </c>
      <c r="J6" s="182">
        <v>0</v>
      </c>
      <c r="K6" s="183">
        <v>0</v>
      </c>
      <c r="L6" s="181">
        <v>1</v>
      </c>
      <c r="M6" s="182">
        <v>0</v>
      </c>
      <c r="N6" s="182">
        <v>0</v>
      </c>
      <c r="O6" s="182">
        <v>0</v>
      </c>
      <c r="P6" s="183">
        <v>0</v>
      </c>
      <c r="Q6" s="181">
        <v>1</v>
      </c>
      <c r="R6" s="182">
        <v>1</v>
      </c>
      <c r="S6" s="182">
        <v>0</v>
      </c>
      <c r="T6" s="182">
        <v>0</v>
      </c>
      <c r="U6" s="183">
        <v>0</v>
      </c>
      <c r="V6" s="181">
        <v>1</v>
      </c>
      <c r="W6" s="182">
        <v>0</v>
      </c>
      <c r="X6" s="182">
        <v>0</v>
      </c>
      <c r="Y6" s="182">
        <v>0</v>
      </c>
      <c r="Z6" s="183">
        <v>0</v>
      </c>
      <c r="AA6" s="181">
        <v>1</v>
      </c>
      <c r="AB6" s="182">
        <v>2</v>
      </c>
      <c r="AC6" s="182">
        <v>0</v>
      </c>
      <c r="AD6" s="182">
        <v>0</v>
      </c>
      <c r="AE6" s="183">
        <v>0</v>
      </c>
      <c r="AF6" s="181">
        <v>1</v>
      </c>
      <c r="AG6" s="182">
        <v>2</v>
      </c>
      <c r="AH6" s="182">
        <v>0</v>
      </c>
      <c r="AI6" s="182">
        <v>0</v>
      </c>
      <c r="AJ6" s="183">
        <v>0</v>
      </c>
      <c r="AK6" s="181">
        <v>1</v>
      </c>
      <c r="AL6" s="182">
        <v>2</v>
      </c>
      <c r="AM6" s="182">
        <v>0</v>
      </c>
      <c r="AN6" s="182">
        <v>0</v>
      </c>
      <c r="AO6" s="183">
        <v>0</v>
      </c>
      <c r="AP6" s="181">
        <v>1</v>
      </c>
      <c r="AQ6" s="182">
        <v>0</v>
      </c>
      <c r="AR6" s="182">
        <v>0</v>
      </c>
      <c r="AS6" s="182">
        <v>0</v>
      </c>
      <c r="AT6" s="183">
        <v>0</v>
      </c>
      <c r="AU6" s="181">
        <v>1</v>
      </c>
      <c r="AV6" s="182">
        <v>0</v>
      </c>
      <c r="AW6" s="182">
        <v>0</v>
      </c>
      <c r="AX6" s="182">
        <v>0</v>
      </c>
      <c r="AY6" s="183">
        <v>0</v>
      </c>
      <c r="AZ6" s="181">
        <v>1</v>
      </c>
      <c r="BA6" s="182">
        <v>2</v>
      </c>
      <c r="BB6" s="182">
        <v>1</v>
      </c>
      <c r="BC6" s="182">
        <v>0</v>
      </c>
      <c r="BD6" s="183">
        <v>0</v>
      </c>
      <c r="BE6" s="181">
        <v>1</v>
      </c>
      <c r="BF6" s="182">
        <v>2</v>
      </c>
      <c r="BG6" s="182">
        <v>0</v>
      </c>
      <c r="BH6" s="182">
        <v>0</v>
      </c>
      <c r="BI6" s="183">
        <v>0</v>
      </c>
      <c r="BJ6" s="181">
        <v>1</v>
      </c>
      <c r="BK6" s="182">
        <v>2</v>
      </c>
      <c r="BL6" s="182">
        <v>0</v>
      </c>
      <c r="BM6" s="182">
        <v>0</v>
      </c>
      <c r="BN6" s="183">
        <v>0</v>
      </c>
      <c r="BO6" s="181">
        <v>1</v>
      </c>
      <c r="BP6" s="182">
        <v>2</v>
      </c>
      <c r="BQ6" s="182">
        <v>0</v>
      </c>
      <c r="BR6" s="182">
        <v>0</v>
      </c>
      <c r="BS6" s="183">
        <v>0</v>
      </c>
      <c r="BT6" s="181">
        <v>1</v>
      </c>
      <c r="BU6" s="182">
        <v>2</v>
      </c>
      <c r="BV6" s="182">
        <v>0</v>
      </c>
      <c r="BW6" s="182">
        <v>0</v>
      </c>
      <c r="BX6" s="183">
        <v>0</v>
      </c>
      <c r="BY6" s="181">
        <v>1</v>
      </c>
      <c r="BZ6" s="182">
        <v>1</v>
      </c>
      <c r="CA6" s="182">
        <v>0</v>
      </c>
      <c r="CB6" s="182">
        <v>0</v>
      </c>
      <c r="CC6" s="183">
        <v>0</v>
      </c>
      <c r="CD6" s="181">
        <v>1</v>
      </c>
      <c r="CE6" s="182">
        <v>0</v>
      </c>
      <c r="CF6" s="182">
        <v>0</v>
      </c>
      <c r="CG6" s="182">
        <v>0</v>
      </c>
      <c r="CH6" s="183">
        <v>0</v>
      </c>
      <c r="CI6" s="181">
        <v>1</v>
      </c>
      <c r="CJ6" s="182">
        <v>1</v>
      </c>
      <c r="CK6" s="182">
        <v>0</v>
      </c>
      <c r="CL6" s="182">
        <v>0</v>
      </c>
      <c r="CM6" s="183">
        <v>0</v>
      </c>
      <c r="CN6" s="181">
        <v>1</v>
      </c>
      <c r="CO6" s="182">
        <v>2</v>
      </c>
      <c r="CP6" s="182">
        <v>0</v>
      </c>
      <c r="CQ6" s="182">
        <v>0</v>
      </c>
      <c r="CR6" s="183">
        <v>0</v>
      </c>
      <c r="CS6" s="181">
        <v>1</v>
      </c>
      <c r="CT6" s="182">
        <v>2</v>
      </c>
      <c r="CU6" s="182">
        <v>0</v>
      </c>
      <c r="CV6" s="182">
        <v>0</v>
      </c>
      <c r="CW6" s="183">
        <v>0</v>
      </c>
      <c r="CX6" s="181">
        <v>1</v>
      </c>
      <c r="CY6" s="182">
        <v>2</v>
      </c>
      <c r="CZ6" s="182">
        <v>0</v>
      </c>
      <c r="DA6" s="182">
        <v>0</v>
      </c>
      <c r="DB6" s="183">
        <v>0</v>
      </c>
      <c r="DC6" s="181">
        <v>1</v>
      </c>
      <c r="DD6" s="182">
        <v>2</v>
      </c>
      <c r="DE6" s="182">
        <v>0</v>
      </c>
      <c r="DF6" s="182">
        <v>0</v>
      </c>
      <c r="DG6" s="183">
        <v>0</v>
      </c>
      <c r="DH6" s="181">
        <v>1</v>
      </c>
      <c r="DI6" s="182">
        <v>0</v>
      </c>
      <c r="DJ6" s="182">
        <v>0</v>
      </c>
      <c r="DK6" s="182">
        <v>0</v>
      </c>
      <c r="DL6" s="183">
        <v>0</v>
      </c>
      <c r="DM6" s="181">
        <v>1</v>
      </c>
      <c r="DN6" s="182">
        <v>0</v>
      </c>
      <c r="DO6" s="182">
        <v>0</v>
      </c>
      <c r="DP6" s="182">
        <v>0</v>
      </c>
      <c r="DQ6" s="183">
        <v>0</v>
      </c>
      <c r="DR6" s="181">
        <v>1</v>
      </c>
      <c r="DS6" s="182">
        <v>0</v>
      </c>
      <c r="DT6" s="182">
        <v>0</v>
      </c>
      <c r="DU6" s="182">
        <v>0</v>
      </c>
      <c r="DV6" s="183">
        <v>0</v>
      </c>
      <c r="DW6" s="181">
        <v>1</v>
      </c>
      <c r="DX6" s="182">
        <v>0</v>
      </c>
      <c r="DY6" s="182">
        <v>0</v>
      </c>
      <c r="DZ6" s="182">
        <v>0</v>
      </c>
      <c r="EA6" s="183">
        <v>0</v>
      </c>
      <c r="EB6" s="181">
        <v>1</v>
      </c>
      <c r="EC6" s="182">
        <v>0</v>
      </c>
      <c r="ED6" s="182">
        <v>0</v>
      </c>
      <c r="EE6" s="182">
        <v>0</v>
      </c>
      <c r="EF6" s="183">
        <v>0</v>
      </c>
      <c r="EG6" s="181">
        <v>1</v>
      </c>
      <c r="EH6" s="182">
        <v>0</v>
      </c>
      <c r="EI6" s="182">
        <v>0</v>
      </c>
      <c r="EJ6" s="182">
        <v>0</v>
      </c>
      <c r="EK6" s="183">
        <v>0</v>
      </c>
      <c r="EL6" s="181">
        <v>1</v>
      </c>
      <c r="EM6" s="182">
        <v>2</v>
      </c>
      <c r="EN6" s="182">
        <v>0</v>
      </c>
      <c r="EO6" s="182">
        <v>0</v>
      </c>
      <c r="EP6" s="183">
        <v>0</v>
      </c>
      <c r="EQ6" s="181">
        <v>1</v>
      </c>
      <c r="ER6" s="182">
        <v>1</v>
      </c>
      <c r="ES6" s="182">
        <v>0</v>
      </c>
      <c r="ET6" s="182">
        <v>0</v>
      </c>
      <c r="EU6" s="183">
        <v>0</v>
      </c>
      <c r="EV6" s="181">
        <v>1</v>
      </c>
      <c r="EW6" s="182">
        <v>0</v>
      </c>
      <c r="EX6" s="182">
        <v>0</v>
      </c>
      <c r="EY6" s="182">
        <v>0</v>
      </c>
      <c r="EZ6" s="183">
        <v>0</v>
      </c>
      <c r="FA6" s="181">
        <v>1</v>
      </c>
      <c r="FB6" s="182">
        <v>2</v>
      </c>
      <c r="FC6" s="182">
        <v>0</v>
      </c>
      <c r="FD6" s="182">
        <v>0</v>
      </c>
      <c r="FE6" s="183">
        <v>0</v>
      </c>
      <c r="FF6" s="142">
        <f t="shared" ref="FF6:FF47" si="5">7-(G6+L6+Q6+V6+AA6+AF6+AK6)</f>
        <v>0</v>
      </c>
      <c r="FG6" s="143">
        <f t="shared" si="0"/>
        <v>30</v>
      </c>
      <c r="FH6" s="160">
        <f t="shared" si="1"/>
        <v>30</v>
      </c>
      <c r="FI6" s="207">
        <f t="shared" si="2"/>
        <v>32</v>
      </c>
      <c r="FJ6" s="208">
        <f t="shared" si="3"/>
        <v>1</v>
      </c>
      <c r="FK6" s="162">
        <f t="shared" si="4"/>
        <v>0</v>
      </c>
      <c r="FL6" s="162">
        <f t="shared" ref="FL6:FL47" si="6">+K6+P6+U6+Z6+AE6+AJ6+AO6+AT6+AY6+BD6+BI6+BN6+BS6+BX6+CC6+CH6+CM6+CR6+CW6+DB6+DG6+DL6+DQ6+DV6+EA6+EF6+EK6+EP6+EU6+EZ6+FE6</f>
        <v>0</v>
      </c>
      <c r="FM6" s="191"/>
      <c r="FN6" s="194"/>
      <c r="FO6" s="197"/>
    </row>
    <row r="7" spans="1:173" x14ac:dyDescent="0.25">
      <c r="A7" s="88" t="s">
        <v>13</v>
      </c>
      <c r="B7" s="78">
        <v>3</v>
      </c>
      <c r="C7" s="86" t="s">
        <v>17</v>
      </c>
      <c r="D7" s="87">
        <v>70842055</v>
      </c>
      <c r="E7" s="83">
        <v>43617</v>
      </c>
      <c r="F7" s="84" t="s">
        <v>15</v>
      </c>
      <c r="G7" s="181">
        <v>1</v>
      </c>
      <c r="H7" s="182">
        <v>0</v>
      </c>
      <c r="I7" s="182">
        <v>0</v>
      </c>
      <c r="J7" s="182">
        <v>0</v>
      </c>
      <c r="K7" s="183">
        <v>0</v>
      </c>
      <c r="L7" s="181">
        <v>1</v>
      </c>
      <c r="M7" s="182">
        <v>0</v>
      </c>
      <c r="N7" s="182">
        <v>0</v>
      </c>
      <c r="O7" s="182">
        <v>0</v>
      </c>
      <c r="P7" s="183">
        <v>0</v>
      </c>
      <c r="Q7" s="181">
        <v>1</v>
      </c>
      <c r="R7" s="182">
        <v>0</v>
      </c>
      <c r="S7" s="182">
        <v>0</v>
      </c>
      <c r="T7" s="182">
        <v>0</v>
      </c>
      <c r="U7" s="183">
        <v>0</v>
      </c>
      <c r="V7" s="181">
        <v>1</v>
      </c>
      <c r="W7" s="182">
        <v>0</v>
      </c>
      <c r="X7" s="182">
        <v>0</v>
      </c>
      <c r="Y7" s="182">
        <v>0</v>
      </c>
      <c r="Z7" s="183">
        <v>0</v>
      </c>
      <c r="AA7" s="181">
        <v>1</v>
      </c>
      <c r="AB7" s="182">
        <v>0</v>
      </c>
      <c r="AC7" s="182">
        <v>0</v>
      </c>
      <c r="AD7" s="182">
        <v>0</v>
      </c>
      <c r="AE7" s="183">
        <v>0</v>
      </c>
      <c r="AF7" s="181">
        <v>1</v>
      </c>
      <c r="AG7" s="182">
        <v>0</v>
      </c>
      <c r="AH7" s="182">
        <v>0</v>
      </c>
      <c r="AI7" s="182">
        <v>0</v>
      </c>
      <c r="AJ7" s="183">
        <v>0</v>
      </c>
      <c r="AK7" s="181">
        <v>1</v>
      </c>
      <c r="AL7" s="182">
        <v>0</v>
      </c>
      <c r="AM7" s="182">
        <v>0</v>
      </c>
      <c r="AN7" s="182">
        <v>0</v>
      </c>
      <c r="AO7" s="183">
        <v>0</v>
      </c>
      <c r="AP7" s="181">
        <v>1</v>
      </c>
      <c r="AQ7" s="182">
        <v>0</v>
      </c>
      <c r="AR7" s="182">
        <v>0</v>
      </c>
      <c r="AS7" s="182">
        <v>0</v>
      </c>
      <c r="AT7" s="183">
        <v>0</v>
      </c>
      <c r="AU7" s="181">
        <v>1</v>
      </c>
      <c r="AV7" s="182">
        <v>0</v>
      </c>
      <c r="AW7" s="182">
        <v>0</v>
      </c>
      <c r="AX7" s="182">
        <v>0</v>
      </c>
      <c r="AY7" s="183">
        <v>0</v>
      </c>
      <c r="AZ7" s="181">
        <v>1</v>
      </c>
      <c r="BA7" s="182">
        <v>0</v>
      </c>
      <c r="BB7" s="182">
        <v>0</v>
      </c>
      <c r="BC7" s="182">
        <v>0</v>
      </c>
      <c r="BD7" s="183">
        <v>0</v>
      </c>
      <c r="BE7" s="181">
        <v>1</v>
      </c>
      <c r="BF7" s="182">
        <v>0</v>
      </c>
      <c r="BG7" s="182">
        <v>0</v>
      </c>
      <c r="BH7" s="182">
        <v>0</v>
      </c>
      <c r="BI7" s="183">
        <v>0</v>
      </c>
      <c r="BJ7" s="181">
        <v>1</v>
      </c>
      <c r="BK7" s="182">
        <v>0</v>
      </c>
      <c r="BL7" s="182">
        <v>0</v>
      </c>
      <c r="BM7" s="182">
        <v>0</v>
      </c>
      <c r="BN7" s="183">
        <v>0</v>
      </c>
      <c r="BO7" s="181">
        <v>1</v>
      </c>
      <c r="BP7" s="182">
        <v>0</v>
      </c>
      <c r="BQ7" s="182">
        <v>0</v>
      </c>
      <c r="BR7" s="182">
        <v>0</v>
      </c>
      <c r="BS7" s="183">
        <v>0</v>
      </c>
      <c r="BT7" s="181">
        <v>1</v>
      </c>
      <c r="BU7" s="182">
        <v>0</v>
      </c>
      <c r="BV7" s="182">
        <v>0</v>
      </c>
      <c r="BW7" s="182">
        <v>0</v>
      </c>
      <c r="BX7" s="183">
        <v>0</v>
      </c>
      <c r="BY7" s="181">
        <v>1</v>
      </c>
      <c r="BZ7" s="182">
        <v>0</v>
      </c>
      <c r="CA7" s="182">
        <v>0</v>
      </c>
      <c r="CB7" s="182">
        <v>0</v>
      </c>
      <c r="CC7" s="183">
        <v>0</v>
      </c>
      <c r="CD7" s="181">
        <v>1</v>
      </c>
      <c r="CE7" s="182">
        <v>0</v>
      </c>
      <c r="CF7" s="182">
        <v>0</v>
      </c>
      <c r="CG7" s="182">
        <v>0</v>
      </c>
      <c r="CH7" s="183">
        <v>0</v>
      </c>
      <c r="CI7" s="181">
        <v>1</v>
      </c>
      <c r="CJ7" s="182">
        <v>0</v>
      </c>
      <c r="CK7" s="182">
        <v>0</v>
      </c>
      <c r="CL7" s="182">
        <v>0</v>
      </c>
      <c r="CM7" s="183">
        <v>0</v>
      </c>
      <c r="CN7" s="181">
        <v>1</v>
      </c>
      <c r="CO7" s="182">
        <v>0</v>
      </c>
      <c r="CP7" s="182">
        <v>0</v>
      </c>
      <c r="CQ7" s="182">
        <v>0</v>
      </c>
      <c r="CR7" s="183">
        <v>0</v>
      </c>
      <c r="CS7" s="181">
        <v>1</v>
      </c>
      <c r="CT7" s="182">
        <v>0</v>
      </c>
      <c r="CU7" s="182">
        <v>0</v>
      </c>
      <c r="CV7" s="182">
        <v>0</v>
      </c>
      <c r="CW7" s="183">
        <v>0</v>
      </c>
      <c r="CX7" s="181">
        <v>1</v>
      </c>
      <c r="CY7" s="182">
        <v>0</v>
      </c>
      <c r="CZ7" s="182">
        <v>0</v>
      </c>
      <c r="DA7" s="182">
        <v>0</v>
      </c>
      <c r="DB7" s="183">
        <v>0</v>
      </c>
      <c r="DC7" s="181">
        <v>1</v>
      </c>
      <c r="DD7" s="182">
        <v>0</v>
      </c>
      <c r="DE7" s="182">
        <v>0</v>
      </c>
      <c r="DF7" s="182">
        <v>0</v>
      </c>
      <c r="DG7" s="183">
        <v>0</v>
      </c>
      <c r="DH7" s="181">
        <v>1</v>
      </c>
      <c r="DI7" s="182">
        <v>0</v>
      </c>
      <c r="DJ7" s="182">
        <v>0</v>
      </c>
      <c r="DK7" s="182">
        <v>0</v>
      </c>
      <c r="DL7" s="183">
        <v>0</v>
      </c>
      <c r="DM7" s="181">
        <v>1</v>
      </c>
      <c r="DN7" s="182">
        <v>0</v>
      </c>
      <c r="DO7" s="182">
        <v>0</v>
      </c>
      <c r="DP7" s="182">
        <v>0</v>
      </c>
      <c r="DQ7" s="183">
        <v>0</v>
      </c>
      <c r="DR7" s="181">
        <v>1</v>
      </c>
      <c r="DS7" s="182">
        <v>0</v>
      </c>
      <c r="DT7" s="182">
        <v>0</v>
      </c>
      <c r="DU7" s="182">
        <v>0</v>
      </c>
      <c r="DV7" s="183">
        <v>0</v>
      </c>
      <c r="DW7" s="181">
        <v>1</v>
      </c>
      <c r="DX7" s="182">
        <v>0</v>
      </c>
      <c r="DY7" s="182">
        <v>0</v>
      </c>
      <c r="DZ7" s="182">
        <v>0</v>
      </c>
      <c r="EA7" s="183">
        <v>0</v>
      </c>
      <c r="EB7" s="181">
        <v>1</v>
      </c>
      <c r="EC7" s="182">
        <v>0</v>
      </c>
      <c r="ED7" s="182">
        <v>0</v>
      </c>
      <c r="EE7" s="182">
        <v>0</v>
      </c>
      <c r="EF7" s="183">
        <v>0</v>
      </c>
      <c r="EG7" s="181">
        <v>1</v>
      </c>
      <c r="EH7" s="182">
        <v>0</v>
      </c>
      <c r="EI7" s="182">
        <v>0</v>
      </c>
      <c r="EJ7" s="182">
        <v>0</v>
      </c>
      <c r="EK7" s="183">
        <v>0</v>
      </c>
      <c r="EL7" s="181">
        <v>1</v>
      </c>
      <c r="EM7" s="182">
        <v>0</v>
      </c>
      <c r="EN7" s="182">
        <v>0</v>
      </c>
      <c r="EO7" s="182">
        <v>0</v>
      </c>
      <c r="EP7" s="183">
        <v>0</v>
      </c>
      <c r="EQ7" s="181">
        <v>1</v>
      </c>
      <c r="ER7" s="182">
        <v>0</v>
      </c>
      <c r="ES7" s="182">
        <v>0</v>
      </c>
      <c r="ET7" s="182">
        <v>0</v>
      </c>
      <c r="EU7" s="183">
        <v>0</v>
      </c>
      <c r="EV7" s="181">
        <v>1</v>
      </c>
      <c r="EW7" s="182">
        <v>0</v>
      </c>
      <c r="EX7" s="182">
        <v>0</v>
      </c>
      <c r="EY7" s="182">
        <v>0</v>
      </c>
      <c r="EZ7" s="183">
        <v>0</v>
      </c>
      <c r="FA7" s="181">
        <v>1</v>
      </c>
      <c r="FB7" s="182">
        <v>0</v>
      </c>
      <c r="FC7" s="182">
        <v>0</v>
      </c>
      <c r="FD7" s="182">
        <v>0</v>
      </c>
      <c r="FE7" s="183">
        <v>0</v>
      </c>
      <c r="FF7" s="142">
        <f t="shared" si="5"/>
        <v>0</v>
      </c>
      <c r="FG7" s="143">
        <f t="shared" si="0"/>
        <v>30</v>
      </c>
      <c r="FH7" s="160">
        <f t="shared" si="1"/>
        <v>30</v>
      </c>
      <c r="FI7" s="162">
        <f t="shared" si="2"/>
        <v>0</v>
      </c>
      <c r="FJ7" s="165">
        <f t="shared" si="3"/>
        <v>0</v>
      </c>
      <c r="FK7" s="162">
        <f t="shared" si="4"/>
        <v>0</v>
      </c>
      <c r="FL7" s="162">
        <f t="shared" si="6"/>
        <v>0</v>
      </c>
      <c r="FM7" s="191"/>
      <c r="FN7" s="194"/>
      <c r="FO7" s="197"/>
    </row>
    <row r="8" spans="1:173" x14ac:dyDescent="0.25">
      <c r="A8" s="116" t="s">
        <v>13</v>
      </c>
      <c r="B8" s="42">
        <v>4</v>
      </c>
      <c r="C8" s="52" t="s">
        <v>21</v>
      </c>
      <c r="D8" s="53">
        <v>70020857</v>
      </c>
      <c r="E8" s="118">
        <v>43617</v>
      </c>
      <c r="F8" s="119" t="s">
        <v>22</v>
      </c>
      <c r="G8" s="181">
        <v>1</v>
      </c>
      <c r="H8" s="182">
        <v>0</v>
      </c>
      <c r="I8" s="182">
        <v>0</v>
      </c>
      <c r="J8" s="182">
        <v>0</v>
      </c>
      <c r="K8" s="183">
        <v>0</v>
      </c>
      <c r="L8" s="181">
        <v>1</v>
      </c>
      <c r="M8" s="182">
        <v>0</v>
      </c>
      <c r="N8" s="182">
        <v>0</v>
      </c>
      <c r="O8" s="182">
        <v>0</v>
      </c>
      <c r="P8" s="183">
        <v>0</v>
      </c>
      <c r="Q8" s="181">
        <v>1</v>
      </c>
      <c r="R8" s="182">
        <v>0</v>
      </c>
      <c r="S8" s="182">
        <v>0</v>
      </c>
      <c r="T8" s="182">
        <v>0</v>
      </c>
      <c r="U8" s="183">
        <v>0</v>
      </c>
      <c r="V8" s="181">
        <v>1</v>
      </c>
      <c r="W8" s="182">
        <v>0</v>
      </c>
      <c r="X8" s="182">
        <v>0</v>
      </c>
      <c r="Y8" s="182">
        <v>0</v>
      </c>
      <c r="Z8" s="183">
        <v>0</v>
      </c>
      <c r="AA8" s="181">
        <v>1</v>
      </c>
      <c r="AB8" s="182">
        <v>0</v>
      </c>
      <c r="AC8" s="182">
        <v>0</v>
      </c>
      <c r="AD8" s="182">
        <v>0</v>
      </c>
      <c r="AE8" s="183">
        <v>0</v>
      </c>
      <c r="AF8" s="181">
        <v>1</v>
      </c>
      <c r="AG8" s="182">
        <v>0</v>
      </c>
      <c r="AH8" s="182">
        <v>0</v>
      </c>
      <c r="AI8" s="182">
        <v>0</v>
      </c>
      <c r="AJ8" s="183">
        <v>0</v>
      </c>
      <c r="AK8" s="181">
        <v>1</v>
      </c>
      <c r="AL8" s="182">
        <v>0</v>
      </c>
      <c r="AM8" s="182">
        <v>0</v>
      </c>
      <c r="AN8" s="182">
        <v>0</v>
      </c>
      <c r="AO8" s="183">
        <v>0</v>
      </c>
      <c r="AP8" s="181">
        <v>1</v>
      </c>
      <c r="AQ8" s="182">
        <v>0</v>
      </c>
      <c r="AR8" s="182">
        <v>0</v>
      </c>
      <c r="AS8" s="182">
        <v>0</v>
      </c>
      <c r="AT8" s="183">
        <v>0</v>
      </c>
      <c r="AU8" s="181">
        <v>1</v>
      </c>
      <c r="AV8" s="182">
        <v>0</v>
      </c>
      <c r="AW8" s="182">
        <v>0</v>
      </c>
      <c r="AX8" s="182">
        <v>0</v>
      </c>
      <c r="AY8" s="183">
        <v>0</v>
      </c>
      <c r="AZ8" s="181">
        <v>1</v>
      </c>
      <c r="BA8" s="182">
        <v>0</v>
      </c>
      <c r="BB8" s="182">
        <v>0</v>
      </c>
      <c r="BC8" s="182">
        <v>0</v>
      </c>
      <c r="BD8" s="183">
        <v>0</v>
      </c>
      <c r="BE8" s="181">
        <v>1</v>
      </c>
      <c r="BF8" s="182">
        <v>0</v>
      </c>
      <c r="BG8" s="182">
        <v>0</v>
      </c>
      <c r="BH8" s="182">
        <v>0</v>
      </c>
      <c r="BI8" s="183">
        <v>0</v>
      </c>
      <c r="BJ8" s="181">
        <v>1</v>
      </c>
      <c r="BK8" s="182">
        <v>0</v>
      </c>
      <c r="BL8" s="182">
        <v>0</v>
      </c>
      <c r="BM8" s="182">
        <v>0</v>
      </c>
      <c r="BN8" s="183">
        <v>0</v>
      </c>
      <c r="BO8" s="181">
        <v>1</v>
      </c>
      <c r="BP8" s="182">
        <v>0</v>
      </c>
      <c r="BQ8" s="182">
        <v>0</v>
      </c>
      <c r="BR8" s="182">
        <v>0</v>
      </c>
      <c r="BS8" s="183">
        <v>0</v>
      </c>
      <c r="BT8" s="181">
        <v>1</v>
      </c>
      <c r="BU8" s="182">
        <v>0</v>
      </c>
      <c r="BV8" s="182">
        <v>0</v>
      </c>
      <c r="BW8" s="182">
        <v>0</v>
      </c>
      <c r="BX8" s="183">
        <v>0</v>
      </c>
      <c r="BY8" s="181">
        <v>1</v>
      </c>
      <c r="BZ8" s="182">
        <v>0</v>
      </c>
      <c r="CA8" s="182">
        <v>0</v>
      </c>
      <c r="CB8" s="182">
        <v>0</v>
      </c>
      <c r="CC8" s="183">
        <v>0</v>
      </c>
      <c r="CD8" s="181">
        <v>1</v>
      </c>
      <c r="CE8" s="182">
        <v>0</v>
      </c>
      <c r="CF8" s="182">
        <v>0</v>
      </c>
      <c r="CG8" s="182">
        <v>0</v>
      </c>
      <c r="CH8" s="183">
        <v>0</v>
      </c>
      <c r="CI8" s="181">
        <v>1</v>
      </c>
      <c r="CJ8" s="182">
        <v>0</v>
      </c>
      <c r="CK8" s="182">
        <v>0</v>
      </c>
      <c r="CL8" s="182">
        <v>0</v>
      </c>
      <c r="CM8" s="183">
        <v>0</v>
      </c>
      <c r="CN8" s="181">
        <v>1</v>
      </c>
      <c r="CO8" s="182">
        <v>0</v>
      </c>
      <c r="CP8" s="182">
        <v>0</v>
      </c>
      <c r="CQ8" s="182">
        <v>0</v>
      </c>
      <c r="CR8" s="183">
        <v>0</v>
      </c>
      <c r="CS8" s="181">
        <v>1</v>
      </c>
      <c r="CT8" s="182">
        <v>0</v>
      </c>
      <c r="CU8" s="182">
        <v>0</v>
      </c>
      <c r="CV8" s="182">
        <v>0</v>
      </c>
      <c r="CW8" s="183">
        <v>0</v>
      </c>
      <c r="CX8" s="181">
        <v>1</v>
      </c>
      <c r="CY8" s="182">
        <v>0</v>
      </c>
      <c r="CZ8" s="182">
        <v>0</v>
      </c>
      <c r="DA8" s="182">
        <v>0</v>
      </c>
      <c r="DB8" s="183">
        <v>0</v>
      </c>
      <c r="DC8" s="181">
        <v>1</v>
      </c>
      <c r="DD8" s="182">
        <v>0</v>
      </c>
      <c r="DE8" s="182">
        <v>0</v>
      </c>
      <c r="DF8" s="182">
        <v>0</v>
      </c>
      <c r="DG8" s="183">
        <v>0</v>
      </c>
      <c r="DH8" s="181">
        <v>1</v>
      </c>
      <c r="DI8" s="182">
        <v>0</v>
      </c>
      <c r="DJ8" s="182">
        <v>0</v>
      </c>
      <c r="DK8" s="182">
        <v>0</v>
      </c>
      <c r="DL8" s="183">
        <v>0</v>
      </c>
      <c r="DM8" s="181">
        <v>1</v>
      </c>
      <c r="DN8" s="182">
        <v>0</v>
      </c>
      <c r="DO8" s="182">
        <v>0</v>
      </c>
      <c r="DP8" s="182">
        <v>0</v>
      </c>
      <c r="DQ8" s="183">
        <v>0</v>
      </c>
      <c r="DR8" s="181">
        <v>1</v>
      </c>
      <c r="DS8" s="182">
        <v>0</v>
      </c>
      <c r="DT8" s="182">
        <v>0</v>
      </c>
      <c r="DU8" s="182">
        <v>0</v>
      </c>
      <c r="DV8" s="183">
        <v>0</v>
      </c>
      <c r="DW8" s="181">
        <v>1</v>
      </c>
      <c r="DX8" s="182">
        <v>0</v>
      </c>
      <c r="DY8" s="182">
        <v>0</v>
      </c>
      <c r="DZ8" s="182">
        <v>0</v>
      </c>
      <c r="EA8" s="183">
        <v>0</v>
      </c>
      <c r="EB8" s="181">
        <v>1</v>
      </c>
      <c r="EC8" s="182">
        <v>0</v>
      </c>
      <c r="ED8" s="182">
        <v>0</v>
      </c>
      <c r="EE8" s="182">
        <v>0</v>
      </c>
      <c r="EF8" s="183">
        <v>0</v>
      </c>
      <c r="EG8" s="181">
        <v>1</v>
      </c>
      <c r="EH8" s="182">
        <v>0</v>
      </c>
      <c r="EI8" s="182">
        <v>0</v>
      </c>
      <c r="EJ8" s="182">
        <v>0</v>
      </c>
      <c r="EK8" s="183">
        <v>0</v>
      </c>
      <c r="EL8" s="181">
        <v>1</v>
      </c>
      <c r="EM8" s="182">
        <v>0</v>
      </c>
      <c r="EN8" s="182">
        <v>0</v>
      </c>
      <c r="EO8" s="182">
        <v>0</v>
      </c>
      <c r="EP8" s="183">
        <v>0</v>
      </c>
      <c r="EQ8" s="181">
        <v>1</v>
      </c>
      <c r="ER8" s="182">
        <v>0</v>
      </c>
      <c r="ES8" s="182">
        <v>0</v>
      </c>
      <c r="ET8" s="182">
        <v>0</v>
      </c>
      <c r="EU8" s="183">
        <v>0</v>
      </c>
      <c r="EV8" s="181">
        <v>1</v>
      </c>
      <c r="EW8" s="182">
        <v>0</v>
      </c>
      <c r="EX8" s="182">
        <v>0</v>
      </c>
      <c r="EY8" s="182">
        <v>0</v>
      </c>
      <c r="EZ8" s="183">
        <v>0</v>
      </c>
      <c r="FA8" s="181">
        <v>1</v>
      </c>
      <c r="FB8" s="182">
        <v>0</v>
      </c>
      <c r="FC8" s="182">
        <v>0</v>
      </c>
      <c r="FD8" s="182">
        <v>0</v>
      </c>
      <c r="FE8" s="183">
        <v>0</v>
      </c>
      <c r="FF8" s="142">
        <f t="shared" si="5"/>
        <v>0</v>
      </c>
      <c r="FG8" s="143">
        <f t="shared" si="0"/>
        <v>30</v>
      </c>
      <c r="FH8" s="160">
        <f t="shared" si="1"/>
        <v>30</v>
      </c>
      <c r="FI8" s="162">
        <f t="shared" si="2"/>
        <v>0</v>
      </c>
      <c r="FJ8" s="165">
        <f t="shared" si="3"/>
        <v>0</v>
      </c>
      <c r="FK8" s="162">
        <f t="shared" si="4"/>
        <v>0</v>
      </c>
      <c r="FL8" s="162">
        <f t="shared" si="6"/>
        <v>0</v>
      </c>
      <c r="FM8" s="191"/>
      <c r="FN8" s="194"/>
      <c r="FO8" s="197"/>
    </row>
    <row r="9" spans="1:173" x14ac:dyDescent="0.25">
      <c r="A9" s="41" t="s">
        <v>13</v>
      </c>
      <c r="B9" s="78">
        <v>5</v>
      </c>
      <c r="C9" s="52" t="s">
        <v>24</v>
      </c>
      <c r="D9" s="53">
        <v>41129944</v>
      </c>
      <c r="E9" s="45">
        <v>43617</v>
      </c>
      <c r="F9" s="46" t="s">
        <v>15</v>
      </c>
      <c r="G9" s="181">
        <v>1</v>
      </c>
      <c r="H9" s="182">
        <v>0</v>
      </c>
      <c r="I9" s="182">
        <v>0</v>
      </c>
      <c r="J9" s="182">
        <v>0</v>
      </c>
      <c r="K9" s="183">
        <v>0</v>
      </c>
      <c r="L9" s="181">
        <v>1</v>
      </c>
      <c r="M9" s="182">
        <v>0</v>
      </c>
      <c r="N9" s="182">
        <v>0</v>
      </c>
      <c r="O9" s="182">
        <v>0</v>
      </c>
      <c r="P9" s="183">
        <v>0</v>
      </c>
      <c r="Q9" s="181">
        <v>1</v>
      </c>
      <c r="R9" s="182">
        <v>0</v>
      </c>
      <c r="S9" s="182">
        <v>0</v>
      </c>
      <c r="T9" s="182">
        <v>0</v>
      </c>
      <c r="U9" s="183">
        <v>0</v>
      </c>
      <c r="V9" s="181">
        <v>1</v>
      </c>
      <c r="W9" s="182">
        <v>0</v>
      </c>
      <c r="X9" s="182">
        <v>0</v>
      </c>
      <c r="Y9" s="182">
        <v>0</v>
      </c>
      <c r="Z9" s="183">
        <v>0</v>
      </c>
      <c r="AA9" s="181">
        <v>1</v>
      </c>
      <c r="AB9" s="182">
        <v>1</v>
      </c>
      <c r="AC9" s="182">
        <v>0</v>
      </c>
      <c r="AD9" s="182">
        <v>0</v>
      </c>
      <c r="AE9" s="183">
        <v>0</v>
      </c>
      <c r="AF9" s="181">
        <v>1</v>
      </c>
      <c r="AG9" s="182">
        <v>1</v>
      </c>
      <c r="AH9" s="182">
        <v>0</v>
      </c>
      <c r="AI9" s="182">
        <v>0</v>
      </c>
      <c r="AJ9" s="183">
        <v>0</v>
      </c>
      <c r="AK9" s="181">
        <v>1</v>
      </c>
      <c r="AL9" s="182">
        <v>1</v>
      </c>
      <c r="AM9" s="182">
        <v>0</v>
      </c>
      <c r="AN9" s="182">
        <v>0</v>
      </c>
      <c r="AO9" s="183">
        <v>0</v>
      </c>
      <c r="AP9" s="181">
        <v>1</v>
      </c>
      <c r="AQ9" s="182">
        <v>0</v>
      </c>
      <c r="AR9" s="182">
        <v>0</v>
      </c>
      <c r="AS9" s="182">
        <v>0</v>
      </c>
      <c r="AT9" s="183">
        <v>0</v>
      </c>
      <c r="AU9" s="181">
        <v>1</v>
      </c>
      <c r="AV9" s="182">
        <v>0</v>
      </c>
      <c r="AW9" s="182">
        <v>0</v>
      </c>
      <c r="AX9" s="182">
        <v>0</v>
      </c>
      <c r="AY9" s="183">
        <v>0</v>
      </c>
      <c r="AZ9" s="181">
        <v>1</v>
      </c>
      <c r="BA9" s="182">
        <v>0</v>
      </c>
      <c r="BB9" s="182">
        <v>0</v>
      </c>
      <c r="BC9" s="182">
        <v>0</v>
      </c>
      <c r="BD9" s="183">
        <v>0</v>
      </c>
      <c r="BE9" s="181">
        <v>1</v>
      </c>
      <c r="BF9" s="182">
        <v>2</v>
      </c>
      <c r="BG9" s="182">
        <v>0</v>
      </c>
      <c r="BH9" s="182">
        <v>0</v>
      </c>
      <c r="BI9" s="183">
        <v>0</v>
      </c>
      <c r="BJ9" s="181">
        <v>1</v>
      </c>
      <c r="BK9" s="182">
        <v>2</v>
      </c>
      <c r="BL9" s="182">
        <v>0</v>
      </c>
      <c r="BM9" s="182">
        <v>0</v>
      </c>
      <c r="BN9" s="183">
        <v>0</v>
      </c>
      <c r="BO9" s="181">
        <v>1</v>
      </c>
      <c r="BP9" s="182">
        <v>2</v>
      </c>
      <c r="BQ9" s="182">
        <v>0</v>
      </c>
      <c r="BR9" s="182">
        <v>0</v>
      </c>
      <c r="BS9" s="183">
        <v>0</v>
      </c>
      <c r="BT9" s="181">
        <v>1</v>
      </c>
      <c r="BU9" s="182">
        <v>2</v>
      </c>
      <c r="BV9" s="182">
        <v>0</v>
      </c>
      <c r="BW9" s="182">
        <v>0</v>
      </c>
      <c r="BX9" s="183">
        <v>0</v>
      </c>
      <c r="BY9" s="181">
        <v>1</v>
      </c>
      <c r="BZ9" s="182">
        <v>1</v>
      </c>
      <c r="CA9" s="182">
        <v>0</v>
      </c>
      <c r="CB9" s="182">
        <v>0</v>
      </c>
      <c r="CC9" s="183">
        <v>0</v>
      </c>
      <c r="CD9" s="181">
        <v>1</v>
      </c>
      <c r="CE9" s="182">
        <v>0</v>
      </c>
      <c r="CF9" s="182">
        <v>0</v>
      </c>
      <c r="CG9" s="182">
        <v>0</v>
      </c>
      <c r="CH9" s="183">
        <v>0</v>
      </c>
      <c r="CI9" s="181">
        <v>1</v>
      </c>
      <c r="CJ9" s="182">
        <v>0</v>
      </c>
      <c r="CK9" s="182">
        <v>0</v>
      </c>
      <c r="CL9" s="182">
        <v>0</v>
      </c>
      <c r="CM9" s="183">
        <v>0</v>
      </c>
      <c r="CN9" s="181">
        <v>1</v>
      </c>
      <c r="CO9" s="182">
        <v>0</v>
      </c>
      <c r="CP9" s="182">
        <v>0</v>
      </c>
      <c r="CQ9" s="182">
        <v>0</v>
      </c>
      <c r="CR9" s="183">
        <v>0</v>
      </c>
      <c r="CS9" s="181">
        <v>1</v>
      </c>
      <c r="CT9" s="182">
        <v>1</v>
      </c>
      <c r="CU9" s="182">
        <v>0</v>
      </c>
      <c r="CV9" s="182">
        <v>0</v>
      </c>
      <c r="CW9" s="183">
        <v>1</v>
      </c>
      <c r="CX9" s="181">
        <v>1</v>
      </c>
      <c r="CY9" s="182">
        <v>2</v>
      </c>
      <c r="CZ9" s="182">
        <v>0</v>
      </c>
      <c r="DA9" s="182">
        <v>0</v>
      </c>
      <c r="DB9" s="183">
        <v>2</v>
      </c>
      <c r="DC9" s="181">
        <v>1</v>
      </c>
      <c r="DD9" s="182">
        <v>2</v>
      </c>
      <c r="DE9" s="182">
        <v>1</v>
      </c>
      <c r="DF9" s="182">
        <v>0</v>
      </c>
      <c r="DG9" s="183">
        <v>0</v>
      </c>
      <c r="DH9" s="181">
        <v>1</v>
      </c>
      <c r="DI9" s="182">
        <v>0</v>
      </c>
      <c r="DJ9" s="182">
        <v>0</v>
      </c>
      <c r="DK9" s="182">
        <v>0</v>
      </c>
      <c r="DL9" s="183">
        <v>0</v>
      </c>
      <c r="DM9" s="181">
        <v>1</v>
      </c>
      <c r="DN9" s="182">
        <v>0</v>
      </c>
      <c r="DO9" s="182">
        <v>0</v>
      </c>
      <c r="DP9" s="182">
        <v>0</v>
      </c>
      <c r="DQ9" s="183">
        <v>0</v>
      </c>
      <c r="DR9" s="181">
        <v>1</v>
      </c>
      <c r="DS9" s="182">
        <v>0</v>
      </c>
      <c r="DT9" s="182">
        <v>0</v>
      </c>
      <c r="DU9" s="182">
        <v>0</v>
      </c>
      <c r="DV9" s="183">
        <v>0</v>
      </c>
      <c r="DW9" s="181">
        <v>1</v>
      </c>
      <c r="DX9" s="182">
        <v>0</v>
      </c>
      <c r="DY9" s="182">
        <v>0</v>
      </c>
      <c r="DZ9" s="182">
        <v>0</v>
      </c>
      <c r="EA9" s="183">
        <v>0</v>
      </c>
      <c r="EB9" s="181">
        <v>1</v>
      </c>
      <c r="EC9" s="182">
        <v>0</v>
      </c>
      <c r="ED9" s="182">
        <v>0</v>
      </c>
      <c r="EE9" s="182">
        <v>0</v>
      </c>
      <c r="EF9" s="183">
        <v>0</v>
      </c>
      <c r="EG9" s="181">
        <v>1</v>
      </c>
      <c r="EH9" s="182">
        <v>1</v>
      </c>
      <c r="EI9" s="182">
        <v>0</v>
      </c>
      <c r="EJ9" s="182">
        <v>0</v>
      </c>
      <c r="EK9" s="183">
        <v>1</v>
      </c>
      <c r="EL9" s="181">
        <v>1</v>
      </c>
      <c r="EM9" s="182">
        <v>2</v>
      </c>
      <c r="EN9" s="182">
        <v>1</v>
      </c>
      <c r="EO9" s="182">
        <v>0</v>
      </c>
      <c r="EP9" s="183">
        <v>0</v>
      </c>
      <c r="EQ9" s="181">
        <v>1</v>
      </c>
      <c r="ER9" s="182">
        <v>1</v>
      </c>
      <c r="ES9" s="182">
        <v>0</v>
      </c>
      <c r="ET9" s="182">
        <v>0</v>
      </c>
      <c r="EU9" s="183">
        <v>1</v>
      </c>
      <c r="EV9" s="181">
        <v>1</v>
      </c>
      <c r="EW9" s="182">
        <v>0</v>
      </c>
      <c r="EX9" s="182">
        <v>0</v>
      </c>
      <c r="EY9" s="182">
        <v>0</v>
      </c>
      <c r="EZ9" s="183">
        <v>0</v>
      </c>
      <c r="FA9" s="181">
        <v>1</v>
      </c>
      <c r="FB9" s="182">
        <v>0</v>
      </c>
      <c r="FC9" s="182">
        <v>0</v>
      </c>
      <c r="FD9" s="182">
        <v>0</v>
      </c>
      <c r="FE9" s="183">
        <v>0</v>
      </c>
      <c r="FF9" s="142">
        <f t="shared" si="5"/>
        <v>0</v>
      </c>
      <c r="FG9" s="143">
        <f t="shared" si="0"/>
        <v>30</v>
      </c>
      <c r="FH9" s="160">
        <f t="shared" si="1"/>
        <v>30</v>
      </c>
      <c r="FI9" s="207">
        <f t="shared" si="2"/>
        <v>21</v>
      </c>
      <c r="FJ9" s="208">
        <f t="shared" si="3"/>
        <v>2</v>
      </c>
      <c r="FK9" s="162">
        <f t="shared" si="4"/>
        <v>0</v>
      </c>
      <c r="FL9" s="162">
        <f t="shared" si="6"/>
        <v>5</v>
      </c>
      <c r="FM9" s="191"/>
      <c r="FN9" s="194"/>
      <c r="FO9" s="197"/>
    </row>
    <row r="10" spans="1:173" x14ac:dyDescent="0.25">
      <c r="A10" s="41" t="s">
        <v>13</v>
      </c>
      <c r="B10" s="42">
        <v>6</v>
      </c>
      <c r="C10" s="52" t="s">
        <v>25</v>
      </c>
      <c r="D10" s="53">
        <v>18138541</v>
      </c>
      <c r="E10" s="45">
        <v>43617</v>
      </c>
      <c r="F10" s="46" t="s">
        <v>15</v>
      </c>
      <c r="G10" s="181">
        <v>1</v>
      </c>
      <c r="H10" s="182">
        <v>1</v>
      </c>
      <c r="I10" s="182">
        <v>0</v>
      </c>
      <c r="J10" s="182">
        <v>0</v>
      </c>
      <c r="K10" s="183">
        <v>0</v>
      </c>
      <c r="L10" s="181">
        <v>1</v>
      </c>
      <c r="M10" s="182">
        <v>0</v>
      </c>
      <c r="N10" s="182">
        <v>0</v>
      </c>
      <c r="O10" s="182">
        <v>0</v>
      </c>
      <c r="P10" s="183">
        <v>0</v>
      </c>
      <c r="Q10" s="181">
        <v>1</v>
      </c>
      <c r="R10" s="182">
        <v>1</v>
      </c>
      <c r="S10" s="182">
        <v>0</v>
      </c>
      <c r="T10" s="182">
        <v>0</v>
      </c>
      <c r="U10" s="183">
        <v>0</v>
      </c>
      <c r="V10" s="181">
        <v>1</v>
      </c>
      <c r="W10" s="182">
        <v>0</v>
      </c>
      <c r="X10" s="182">
        <v>0</v>
      </c>
      <c r="Y10" s="182">
        <v>0</v>
      </c>
      <c r="Z10" s="183">
        <v>0</v>
      </c>
      <c r="AA10" s="181">
        <v>1</v>
      </c>
      <c r="AB10" s="182">
        <v>1</v>
      </c>
      <c r="AC10" s="182">
        <v>0</v>
      </c>
      <c r="AD10" s="182">
        <v>0</v>
      </c>
      <c r="AE10" s="183">
        <v>0</v>
      </c>
      <c r="AF10" s="181">
        <v>1</v>
      </c>
      <c r="AG10" s="182">
        <v>2</v>
      </c>
      <c r="AH10" s="182">
        <v>0</v>
      </c>
      <c r="AI10" s="182">
        <v>0</v>
      </c>
      <c r="AJ10" s="183">
        <v>0</v>
      </c>
      <c r="AK10" s="181">
        <v>1</v>
      </c>
      <c r="AL10" s="182">
        <v>0</v>
      </c>
      <c r="AM10" s="182">
        <v>0</v>
      </c>
      <c r="AN10" s="182">
        <v>0</v>
      </c>
      <c r="AO10" s="183">
        <v>0</v>
      </c>
      <c r="AP10" s="181">
        <v>1</v>
      </c>
      <c r="AQ10" s="182">
        <v>1</v>
      </c>
      <c r="AR10" s="182">
        <v>0</v>
      </c>
      <c r="AS10" s="182">
        <v>0</v>
      </c>
      <c r="AT10" s="183">
        <v>0</v>
      </c>
      <c r="AU10" s="181">
        <v>1</v>
      </c>
      <c r="AV10" s="182">
        <v>0</v>
      </c>
      <c r="AW10" s="182">
        <v>0</v>
      </c>
      <c r="AX10" s="182">
        <v>0</v>
      </c>
      <c r="AY10" s="183">
        <v>0</v>
      </c>
      <c r="AZ10" s="181">
        <v>1</v>
      </c>
      <c r="BA10" s="182">
        <v>2</v>
      </c>
      <c r="BB10" s="182">
        <v>0</v>
      </c>
      <c r="BC10" s="182">
        <v>0</v>
      </c>
      <c r="BD10" s="183">
        <v>0</v>
      </c>
      <c r="BE10" s="181">
        <v>1</v>
      </c>
      <c r="BF10" s="182">
        <v>2</v>
      </c>
      <c r="BG10" s="182">
        <v>1</v>
      </c>
      <c r="BH10" s="182">
        <v>0</v>
      </c>
      <c r="BI10" s="183">
        <v>0</v>
      </c>
      <c r="BJ10" s="181">
        <v>1</v>
      </c>
      <c r="BK10" s="182">
        <v>2</v>
      </c>
      <c r="BL10" s="182">
        <v>1</v>
      </c>
      <c r="BM10" s="182">
        <v>0</v>
      </c>
      <c r="BN10" s="183">
        <v>0</v>
      </c>
      <c r="BO10" s="181">
        <v>1</v>
      </c>
      <c r="BP10" s="182">
        <v>2</v>
      </c>
      <c r="BQ10" s="182">
        <v>1</v>
      </c>
      <c r="BR10" s="182">
        <v>0</v>
      </c>
      <c r="BS10" s="183">
        <v>0</v>
      </c>
      <c r="BT10" s="181">
        <v>1</v>
      </c>
      <c r="BU10" s="182">
        <v>2</v>
      </c>
      <c r="BV10" s="182">
        <v>1</v>
      </c>
      <c r="BW10" s="182">
        <v>0</v>
      </c>
      <c r="BX10" s="183">
        <v>0</v>
      </c>
      <c r="BY10" s="181">
        <v>1</v>
      </c>
      <c r="BZ10" s="182">
        <v>2</v>
      </c>
      <c r="CA10" s="182">
        <v>0</v>
      </c>
      <c r="CB10" s="182">
        <v>0</v>
      </c>
      <c r="CC10" s="183">
        <v>0</v>
      </c>
      <c r="CD10" s="181">
        <v>1</v>
      </c>
      <c r="CE10" s="182">
        <v>0</v>
      </c>
      <c r="CF10" s="182">
        <v>0</v>
      </c>
      <c r="CG10" s="182">
        <v>0</v>
      </c>
      <c r="CH10" s="183">
        <v>0</v>
      </c>
      <c r="CI10" s="181">
        <v>1</v>
      </c>
      <c r="CJ10" s="182">
        <v>2</v>
      </c>
      <c r="CK10" s="182">
        <v>0</v>
      </c>
      <c r="CL10" s="182">
        <v>0</v>
      </c>
      <c r="CM10" s="183">
        <v>0</v>
      </c>
      <c r="CN10" s="181">
        <v>1</v>
      </c>
      <c r="CO10" s="182">
        <v>2</v>
      </c>
      <c r="CP10" s="182">
        <v>1</v>
      </c>
      <c r="CQ10" s="182">
        <v>0</v>
      </c>
      <c r="CR10" s="183">
        <v>0</v>
      </c>
      <c r="CS10" s="181">
        <v>1</v>
      </c>
      <c r="CT10" s="182">
        <v>2</v>
      </c>
      <c r="CU10" s="182">
        <v>1</v>
      </c>
      <c r="CV10" s="182">
        <v>0</v>
      </c>
      <c r="CW10" s="183">
        <v>0</v>
      </c>
      <c r="CX10" s="181">
        <v>1</v>
      </c>
      <c r="CY10" s="182">
        <v>2</v>
      </c>
      <c r="CZ10" s="182">
        <v>1</v>
      </c>
      <c r="DA10" s="182">
        <v>0</v>
      </c>
      <c r="DB10" s="183">
        <v>0</v>
      </c>
      <c r="DC10" s="181">
        <v>1</v>
      </c>
      <c r="DD10" s="182">
        <v>2</v>
      </c>
      <c r="DE10" s="182">
        <v>1</v>
      </c>
      <c r="DF10" s="182">
        <v>0</v>
      </c>
      <c r="DG10" s="183">
        <v>0</v>
      </c>
      <c r="DH10" s="181">
        <v>1</v>
      </c>
      <c r="DI10" s="182">
        <v>2</v>
      </c>
      <c r="DJ10" s="182">
        <v>1</v>
      </c>
      <c r="DK10" s="182">
        <v>0</v>
      </c>
      <c r="DL10" s="183">
        <v>0</v>
      </c>
      <c r="DM10" s="181">
        <v>1</v>
      </c>
      <c r="DN10" s="182">
        <v>0</v>
      </c>
      <c r="DO10" s="182">
        <v>0</v>
      </c>
      <c r="DP10" s="182">
        <v>0</v>
      </c>
      <c r="DQ10" s="183">
        <v>0</v>
      </c>
      <c r="DR10" s="181">
        <v>1</v>
      </c>
      <c r="DS10" s="182">
        <v>2</v>
      </c>
      <c r="DT10" s="182">
        <v>0</v>
      </c>
      <c r="DU10" s="182">
        <v>0</v>
      </c>
      <c r="DV10" s="183">
        <v>0</v>
      </c>
      <c r="DW10" s="181">
        <v>1</v>
      </c>
      <c r="DX10" s="182">
        <v>2</v>
      </c>
      <c r="DY10" s="182">
        <v>1</v>
      </c>
      <c r="DZ10" s="182">
        <v>0</v>
      </c>
      <c r="EA10" s="183">
        <v>0</v>
      </c>
      <c r="EB10" s="181">
        <v>1</v>
      </c>
      <c r="EC10" s="182">
        <v>2</v>
      </c>
      <c r="ED10" s="182">
        <v>1.5</v>
      </c>
      <c r="EE10" s="182">
        <v>0</v>
      </c>
      <c r="EF10" s="183">
        <v>0</v>
      </c>
      <c r="EG10" s="181">
        <v>1</v>
      </c>
      <c r="EH10" s="182">
        <v>2</v>
      </c>
      <c r="EI10" s="182">
        <v>1</v>
      </c>
      <c r="EJ10" s="182">
        <v>0</v>
      </c>
      <c r="EK10" s="183">
        <v>0</v>
      </c>
      <c r="EL10" s="181">
        <v>1</v>
      </c>
      <c r="EM10" s="182">
        <v>2</v>
      </c>
      <c r="EN10" s="182">
        <v>1</v>
      </c>
      <c r="EO10" s="182">
        <v>0</v>
      </c>
      <c r="EP10" s="183">
        <v>0</v>
      </c>
      <c r="EQ10" s="181">
        <v>1</v>
      </c>
      <c r="ER10" s="182">
        <v>2</v>
      </c>
      <c r="ES10" s="182">
        <v>0</v>
      </c>
      <c r="ET10" s="182">
        <v>0</v>
      </c>
      <c r="EU10" s="183">
        <v>0</v>
      </c>
      <c r="EV10" s="181">
        <v>1</v>
      </c>
      <c r="EW10" s="182">
        <v>0</v>
      </c>
      <c r="EX10" s="182">
        <v>0</v>
      </c>
      <c r="EY10" s="182">
        <v>0</v>
      </c>
      <c r="EZ10" s="183">
        <v>0</v>
      </c>
      <c r="FA10" s="181">
        <v>1</v>
      </c>
      <c r="FB10" s="182">
        <v>2</v>
      </c>
      <c r="FC10" s="182">
        <v>1</v>
      </c>
      <c r="FD10" s="182">
        <v>0</v>
      </c>
      <c r="FE10" s="183">
        <v>0</v>
      </c>
      <c r="FF10" s="142">
        <f t="shared" si="5"/>
        <v>0</v>
      </c>
      <c r="FG10" s="143">
        <f t="shared" si="0"/>
        <v>30</v>
      </c>
      <c r="FH10" s="160">
        <f t="shared" si="1"/>
        <v>30</v>
      </c>
      <c r="FI10" s="207">
        <f t="shared" si="2"/>
        <v>44</v>
      </c>
      <c r="FJ10" s="208">
        <f t="shared" si="3"/>
        <v>14.5</v>
      </c>
      <c r="FK10" s="162">
        <f t="shared" si="4"/>
        <v>0</v>
      </c>
      <c r="FL10" s="162">
        <f t="shared" si="6"/>
        <v>0</v>
      </c>
      <c r="FM10" s="191"/>
      <c r="FN10" s="194"/>
      <c r="FO10" s="197"/>
      <c r="FQ10" s="150"/>
    </row>
    <row r="11" spans="1:173" x14ac:dyDescent="0.25">
      <c r="A11" s="41" t="s">
        <v>13</v>
      </c>
      <c r="B11" s="78">
        <v>7</v>
      </c>
      <c r="C11" s="52" t="s">
        <v>26</v>
      </c>
      <c r="D11" s="53">
        <v>44443029</v>
      </c>
      <c r="E11" s="55">
        <v>43617</v>
      </c>
      <c r="F11" s="46" t="s">
        <v>15</v>
      </c>
      <c r="G11" s="181">
        <v>1</v>
      </c>
      <c r="H11" s="182">
        <v>1</v>
      </c>
      <c r="I11" s="182">
        <v>0</v>
      </c>
      <c r="J11" s="182">
        <v>0</v>
      </c>
      <c r="K11" s="183">
        <v>0</v>
      </c>
      <c r="L11" s="181">
        <v>1</v>
      </c>
      <c r="M11" s="182">
        <v>0</v>
      </c>
      <c r="N11" s="182">
        <v>0</v>
      </c>
      <c r="O11" s="182">
        <v>0</v>
      </c>
      <c r="P11" s="183">
        <v>0</v>
      </c>
      <c r="Q11" s="181">
        <v>1</v>
      </c>
      <c r="R11" s="182">
        <v>0.5</v>
      </c>
      <c r="S11" s="182">
        <v>0</v>
      </c>
      <c r="T11" s="182">
        <v>0</v>
      </c>
      <c r="U11" s="183">
        <v>0</v>
      </c>
      <c r="V11" s="181">
        <v>1</v>
      </c>
      <c r="W11" s="182">
        <v>0</v>
      </c>
      <c r="X11" s="182">
        <v>0</v>
      </c>
      <c r="Y11" s="182">
        <v>0</v>
      </c>
      <c r="Z11" s="183">
        <v>0</v>
      </c>
      <c r="AA11" s="181">
        <v>1</v>
      </c>
      <c r="AB11" s="182">
        <v>1</v>
      </c>
      <c r="AC11" s="182">
        <v>0</v>
      </c>
      <c r="AD11" s="182">
        <v>0</v>
      </c>
      <c r="AE11" s="183">
        <v>0</v>
      </c>
      <c r="AF11" s="181">
        <v>1</v>
      </c>
      <c r="AG11" s="182">
        <v>1</v>
      </c>
      <c r="AH11" s="182">
        <v>0</v>
      </c>
      <c r="AI11" s="182">
        <v>0</v>
      </c>
      <c r="AJ11" s="183">
        <v>0</v>
      </c>
      <c r="AK11" s="181">
        <v>1</v>
      </c>
      <c r="AL11" s="182">
        <v>1</v>
      </c>
      <c r="AM11" s="182">
        <v>0</v>
      </c>
      <c r="AN11" s="182">
        <v>0</v>
      </c>
      <c r="AO11" s="183">
        <v>0</v>
      </c>
      <c r="AP11" s="181">
        <v>1</v>
      </c>
      <c r="AQ11" s="182">
        <v>0</v>
      </c>
      <c r="AR11" s="182">
        <v>0</v>
      </c>
      <c r="AS11" s="182">
        <v>0</v>
      </c>
      <c r="AT11" s="183">
        <v>0</v>
      </c>
      <c r="AU11" s="181">
        <v>1</v>
      </c>
      <c r="AV11" s="182">
        <v>0</v>
      </c>
      <c r="AW11" s="182">
        <v>0</v>
      </c>
      <c r="AX11" s="182">
        <v>0</v>
      </c>
      <c r="AY11" s="183">
        <v>0</v>
      </c>
      <c r="AZ11" s="181">
        <v>1</v>
      </c>
      <c r="BA11" s="182">
        <v>2</v>
      </c>
      <c r="BB11" s="182">
        <v>0</v>
      </c>
      <c r="BC11" s="182">
        <v>0</v>
      </c>
      <c r="BD11" s="183">
        <v>0</v>
      </c>
      <c r="BE11" s="181">
        <v>1</v>
      </c>
      <c r="BF11" s="182">
        <v>2</v>
      </c>
      <c r="BG11" s="182">
        <v>0</v>
      </c>
      <c r="BH11" s="182">
        <v>0</v>
      </c>
      <c r="BI11" s="183">
        <v>0</v>
      </c>
      <c r="BJ11" s="181">
        <v>1</v>
      </c>
      <c r="BK11" s="182">
        <v>2</v>
      </c>
      <c r="BL11" s="182">
        <v>0</v>
      </c>
      <c r="BM11" s="182">
        <v>0</v>
      </c>
      <c r="BN11" s="183">
        <v>0</v>
      </c>
      <c r="BO11" s="181">
        <v>1</v>
      </c>
      <c r="BP11" s="182">
        <v>2</v>
      </c>
      <c r="BQ11" s="182">
        <v>1</v>
      </c>
      <c r="BR11" s="182">
        <v>0</v>
      </c>
      <c r="BS11" s="183">
        <v>0</v>
      </c>
      <c r="BT11" s="181">
        <v>1</v>
      </c>
      <c r="BU11" s="182">
        <v>2</v>
      </c>
      <c r="BV11" s="182">
        <v>0</v>
      </c>
      <c r="BW11" s="182">
        <v>0</v>
      </c>
      <c r="BX11" s="183">
        <v>0</v>
      </c>
      <c r="BY11" s="181">
        <v>1</v>
      </c>
      <c r="BZ11" s="182">
        <v>2</v>
      </c>
      <c r="CA11" s="182">
        <v>1</v>
      </c>
      <c r="CB11" s="182">
        <v>0</v>
      </c>
      <c r="CC11" s="183">
        <v>0</v>
      </c>
      <c r="CD11" s="181">
        <v>1</v>
      </c>
      <c r="CE11" s="182">
        <v>0</v>
      </c>
      <c r="CF11" s="182">
        <v>0</v>
      </c>
      <c r="CG11" s="182">
        <v>0</v>
      </c>
      <c r="CH11" s="183">
        <v>0</v>
      </c>
      <c r="CI11" s="181">
        <v>1</v>
      </c>
      <c r="CJ11" s="182">
        <v>2</v>
      </c>
      <c r="CK11" s="182">
        <v>1</v>
      </c>
      <c r="CL11" s="182">
        <v>0</v>
      </c>
      <c r="CM11" s="183">
        <v>0</v>
      </c>
      <c r="CN11" s="181">
        <v>1</v>
      </c>
      <c r="CO11" s="182">
        <v>2</v>
      </c>
      <c r="CP11" s="182">
        <v>1</v>
      </c>
      <c r="CQ11" s="182">
        <v>0</v>
      </c>
      <c r="CR11" s="183">
        <v>0</v>
      </c>
      <c r="CS11" s="181">
        <v>1</v>
      </c>
      <c r="CT11" s="182">
        <v>2</v>
      </c>
      <c r="CU11" s="182">
        <v>0</v>
      </c>
      <c r="CV11" s="182">
        <v>0</v>
      </c>
      <c r="CW11" s="183">
        <v>0</v>
      </c>
      <c r="CX11" s="181">
        <v>1</v>
      </c>
      <c r="CY11" s="182">
        <v>2</v>
      </c>
      <c r="CZ11" s="182">
        <v>1</v>
      </c>
      <c r="DA11" s="182">
        <v>0</v>
      </c>
      <c r="DB11" s="183">
        <v>0</v>
      </c>
      <c r="DC11" s="181">
        <v>1</v>
      </c>
      <c r="DD11" s="182">
        <v>2</v>
      </c>
      <c r="DE11" s="182">
        <v>1</v>
      </c>
      <c r="DF11" s="182">
        <v>0</v>
      </c>
      <c r="DG11" s="183">
        <v>0</v>
      </c>
      <c r="DH11" s="181">
        <v>1</v>
      </c>
      <c r="DI11" s="182">
        <v>2</v>
      </c>
      <c r="DJ11" s="182">
        <v>1</v>
      </c>
      <c r="DK11" s="182">
        <v>0</v>
      </c>
      <c r="DL11" s="183">
        <v>0</v>
      </c>
      <c r="DM11" s="181">
        <v>1</v>
      </c>
      <c r="DN11" s="182">
        <v>0</v>
      </c>
      <c r="DO11" s="182">
        <v>0</v>
      </c>
      <c r="DP11" s="182">
        <v>0</v>
      </c>
      <c r="DQ11" s="183">
        <v>0</v>
      </c>
      <c r="DR11" s="181">
        <v>1</v>
      </c>
      <c r="DS11" s="182">
        <v>2</v>
      </c>
      <c r="DT11" s="182">
        <v>0</v>
      </c>
      <c r="DU11" s="182">
        <v>0</v>
      </c>
      <c r="DV11" s="183">
        <v>0</v>
      </c>
      <c r="DW11" s="181">
        <v>1</v>
      </c>
      <c r="DX11" s="182">
        <v>2</v>
      </c>
      <c r="DY11" s="182">
        <v>0</v>
      </c>
      <c r="DZ11" s="182">
        <v>0</v>
      </c>
      <c r="EA11" s="183">
        <v>0</v>
      </c>
      <c r="EB11" s="181">
        <v>1</v>
      </c>
      <c r="EC11" s="182">
        <v>2</v>
      </c>
      <c r="ED11" s="182">
        <v>1</v>
      </c>
      <c r="EE11" s="182">
        <v>0</v>
      </c>
      <c r="EF11" s="183">
        <v>0</v>
      </c>
      <c r="EG11" s="181">
        <v>1</v>
      </c>
      <c r="EH11" s="182">
        <v>2</v>
      </c>
      <c r="EI11" s="182">
        <v>1</v>
      </c>
      <c r="EJ11" s="182">
        <v>0</v>
      </c>
      <c r="EK11" s="183">
        <v>0</v>
      </c>
      <c r="EL11" s="181">
        <v>1</v>
      </c>
      <c r="EM11" s="182">
        <v>0</v>
      </c>
      <c r="EN11" s="182">
        <v>0</v>
      </c>
      <c r="EO11" s="182">
        <v>0</v>
      </c>
      <c r="EP11" s="183">
        <v>0</v>
      </c>
      <c r="EQ11" s="181">
        <v>1</v>
      </c>
      <c r="ER11" s="182">
        <v>0</v>
      </c>
      <c r="ES11" s="182">
        <v>0</v>
      </c>
      <c r="ET11" s="182">
        <v>0</v>
      </c>
      <c r="EU11" s="183">
        <v>0</v>
      </c>
      <c r="EV11" s="181">
        <v>1</v>
      </c>
      <c r="EW11" s="182">
        <v>0</v>
      </c>
      <c r="EX11" s="182">
        <v>0</v>
      </c>
      <c r="EY11" s="182">
        <v>0</v>
      </c>
      <c r="EZ11" s="183">
        <v>0</v>
      </c>
      <c r="FA11" s="181">
        <v>1</v>
      </c>
      <c r="FB11" s="182">
        <v>2</v>
      </c>
      <c r="FC11" s="182">
        <v>0</v>
      </c>
      <c r="FD11" s="182">
        <v>0</v>
      </c>
      <c r="FE11" s="183">
        <v>0</v>
      </c>
      <c r="FF11" s="142">
        <f t="shared" si="5"/>
        <v>0</v>
      </c>
      <c r="FG11" s="143">
        <f t="shared" si="0"/>
        <v>30</v>
      </c>
      <c r="FH11" s="160">
        <f t="shared" si="1"/>
        <v>30</v>
      </c>
      <c r="FI11" s="162">
        <f t="shared" si="2"/>
        <v>38.5</v>
      </c>
      <c r="FJ11" s="165">
        <f t="shared" si="3"/>
        <v>9</v>
      </c>
      <c r="FK11" s="162">
        <f t="shared" si="4"/>
        <v>0</v>
      </c>
      <c r="FL11" s="162">
        <f t="shared" si="6"/>
        <v>0</v>
      </c>
      <c r="FM11" s="191"/>
      <c r="FN11" s="194"/>
      <c r="FO11" s="197"/>
    </row>
    <row r="12" spans="1:173" x14ac:dyDescent="0.25">
      <c r="A12" s="88" t="s">
        <v>13</v>
      </c>
      <c r="B12" s="42">
        <v>8</v>
      </c>
      <c r="C12" s="86" t="s">
        <v>27</v>
      </c>
      <c r="D12" s="87">
        <v>31614799</v>
      </c>
      <c r="E12" s="83">
        <v>43617</v>
      </c>
      <c r="F12" s="84" t="s">
        <v>15</v>
      </c>
      <c r="G12" s="181">
        <v>1</v>
      </c>
      <c r="H12" s="182">
        <v>0</v>
      </c>
      <c r="I12" s="182">
        <v>0</v>
      </c>
      <c r="J12" s="182">
        <v>0</v>
      </c>
      <c r="K12" s="183">
        <v>0</v>
      </c>
      <c r="L12" s="181">
        <v>1</v>
      </c>
      <c r="M12" s="182">
        <v>0</v>
      </c>
      <c r="N12" s="182">
        <v>0</v>
      </c>
      <c r="O12" s="182">
        <v>0</v>
      </c>
      <c r="P12" s="183">
        <v>0</v>
      </c>
      <c r="Q12" s="181">
        <v>1</v>
      </c>
      <c r="R12" s="182">
        <v>0</v>
      </c>
      <c r="S12" s="182">
        <v>0</v>
      </c>
      <c r="T12" s="182">
        <v>0</v>
      </c>
      <c r="U12" s="183">
        <v>0</v>
      </c>
      <c r="V12" s="181">
        <v>1</v>
      </c>
      <c r="W12" s="182">
        <v>0</v>
      </c>
      <c r="X12" s="182">
        <v>0</v>
      </c>
      <c r="Y12" s="182">
        <v>0</v>
      </c>
      <c r="Z12" s="183">
        <v>0</v>
      </c>
      <c r="AA12" s="181">
        <v>1</v>
      </c>
      <c r="AB12" s="182">
        <v>1</v>
      </c>
      <c r="AC12" s="182">
        <v>0</v>
      </c>
      <c r="AD12" s="182">
        <v>0</v>
      </c>
      <c r="AE12" s="183">
        <v>0</v>
      </c>
      <c r="AF12" s="181">
        <v>1</v>
      </c>
      <c r="AG12" s="182">
        <v>1</v>
      </c>
      <c r="AH12" s="182">
        <v>0</v>
      </c>
      <c r="AI12" s="182">
        <v>0</v>
      </c>
      <c r="AJ12" s="183">
        <v>0</v>
      </c>
      <c r="AK12" s="181">
        <v>1</v>
      </c>
      <c r="AL12" s="182">
        <v>0</v>
      </c>
      <c r="AM12" s="182">
        <v>0</v>
      </c>
      <c r="AN12" s="182">
        <v>0</v>
      </c>
      <c r="AO12" s="183">
        <v>0</v>
      </c>
      <c r="AP12" s="181">
        <v>1</v>
      </c>
      <c r="AQ12" s="182">
        <v>0</v>
      </c>
      <c r="AR12" s="182">
        <v>0</v>
      </c>
      <c r="AS12" s="182">
        <v>0</v>
      </c>
      <c r="AT12" s="183">
        <v>0</v>
      </c>
      <c r="AU12" s="181">
        <v>1</v>
      </c>
      <c r="AV12" s="182">
        <v>0</v>
      </c>
      <c r="AW12" s="182">
        <v>0</v>
      </c>
      <c r="AX12" s="182">
        <v>0</v>
      </c>
      <c r="AY12" s="183">
        <v>0</v>
      </c>
      <c r="AZ12" s="181">
        <v>1</v>
      </c>
      <c r="BA12" s="182">
        <v>1</v>
      </c>
      <c r="BB12" s="182">
        <v>0</v>
      </c>
      <c r="BC12" s="182">
        <v>0</v>
      </c>
      <c r="BD12" s="183">
        <v>0</v>
      </c>
      <c r="BE12" s="181">
        <v>1</v>
      </c>
      <c r="BF12" s="182">
        <v>2</v>
      </c>
      <c r="BG12" s="182">
        <v>0</v>
      </c>
      <c r="BH12" s="182">
        <v>0</v>
      </c>
      <c r="BI12" s="183">
        <v>0</v>
      </c>
      <c r="BJ12" s="181">
        <v>1</v>
      </c>
      <c r="BK12" s="182">
        <v>2</v>
      </c>
      <c r="BL12" s="182">
        <v>0</v>
      </c>
      <c r="BM12" s="182">
        <v>0</v>
      </c>
      <c r="BN12" s="183">
        <v>0</v>
      </c>
      <c r="BO12" s="181">
        <v>1</v>
      </c>
      <c r="BP12" s="182">
        <v>2</v>
      </c>
      <c r="BQ12" s="182">
        <v>0</v>
      </c>
      <c r="BR12" s="182">
        <v>0</v>
      </c>
      <c r="BS12" s="183">
        <v>0</v>
      </c>
      <c r="BT12" s="181">
        <v>1</v>
      </c>
      <c r="BU12" s="182">
        <v>2</v>
      </c>
      <c r="BV12" s="182">
        <v>0</v>
      </c>
      <c r="BW12" s="182">
        <v>0</v>
      </c>
      <c r="BX12" s="183">
        <v>0</v>
      </c>
      <c r="BY12" s="181">
        <v>1</v>
      </c>
      <c r="BZ12" s="182">
        <v>1</v>
      </c>
      <c r="CA12" s="182">
        <v>0</v>
      </c>
      <c r="CB12" s="182">
        <v>0</v>
      </c>
      <c r="CC12" s="183">
        <v>0</v>
      </c>
      <c r="CD12" s="181">
        <v>1</v>
      </c>
      <c r="CE12" s="182">
        <v>0</v>
      </c>
      <c r="CF12" s="182">
        <v>0</v>
      </c>
      <c r="CG12" s="182">
        <v>0</v>
      </c>
      <c r="CH12" s="183">
        <v>0</v>
      </c>
      <c r="CI12" s="181">
        <v>1</v>
      </c>
      <c r="CJ12" s="182">
        <v>1</v>
      </c>
      <c r="CK12" s="182">
        <v>0</v>
      </c>
      <c r="CL12" s="182">
        <v>0</v>
      </c>
      <c r="CM12" s="183">
        <v>0</v>
      </c>
      <c r="CN12" s="181">
        <v>1</v>
      </c>
      <c r="CO12" s="182">
        <v>2</v>
      </c>
      <c r="CP12" s="182">
        <v>0</v>
      </c>
      <c r="CQ12" s="182">
        <v>0</v>
      </c>
      <c r="CR12" s="183">
        <v>0</v>
      </c>
      <c r="CS12" s="181">
        <v>1</v>
      </c>
      <c r="CT12" s="182">
        <v>2</v>
      </c>
      <c r="CU12" s="182">
        <v>0</v>
      </c>
      <c r="CV12" s="182">
        <v>0</v>
      </c>
      <c r="CW12" s="183">
        <v>0</v>
      </c>
      <c r="CX12" s="181">
        <v>1</v>
      </c>
      <c r="CY12" s="182">
        <v>2</v>
      </c>
      <c r="CZ12" s="182">
        <v>0</v>
      </c>
      <c r="DA12" s="182">
        <v>0</v>
      </c>
      <c r="DB12" s="183">
        <v>0</v>
      </c>
      <c r="DC12" s="181">
        <v>1</v>
      </c>
      <c r="DD12" s="182">
        <v>2</v>
      </c>
      <c r="DE12" s="182">
        <v>0</v>
      </c>
      <c r="DF12" s="182">
        <v>0</v>
      </c>
      <c r="DG12" s="183">
        <v>0</v>
      </c>
      <c r="DH12" s="181">
        <v>1</v>
      </c>
      <c r="DI12" s="182">
        <v>2</v>
      </c>
      <c r="DJ12" s="182">
        <v>0</v>
      </c>
      <c r="DK12" s="182">
        <v>0</v>
      </c>
      <c r="DL12" s="183">
        <v>0</v>
      </c>
      <c r="DM12" s="181">
        <v>1</v>
      </c>
      <c r="DN12" s="182">
        <v>0</v>
      </c>
      <c r="DO12" s="182">
        <v>0</v>
      </c>
      <c r="DP12" s="182">
        <v>0</v>
      </c>
      <c r="DQ12" s="183">
        <v>0</v>
      </c>
      <c r="DR12" s="181">
        <v>1</v>
      </c>
      <c r="DS12" s="182">
        <v>2</v>
      </c>
      <c r="DT12" s="182">
        <v>0</v>
      </c>
      <c r="DU12" s="182">
        <v>0</v>
      </c>
      <c r="DV12" s="183">
        <v>0</v>
      </c>
      <c r="DW12" s="181">
        <v>1</v>
      </c>
      <c r="DX12" s="182">
        <v>2</v>
      </c>
      <c r="DY12" s="182">
        <v>0</v>
      </c>
      <c r="DZ12" s="182">
        <v>0</v>
      </c>
      <c r="EA12" s="183">
        <v>0</v>
      </c>
      <c r="EB12" s="181">
        <v>1</v>
      </c>
      <c r="EC12" s="182">
        <v>2</v>
      </c>
      <c r="ED12" s="182">
        <v>0.5</v>
      </c>
      <c r="EE12" s="182">
        <v>0</v>
      </c>
      <c r="EF12" s="183">
        <v>0</v>
      </c>
      <c r="EG12" s="181">
        <v>1</v>
      </c>
      <c r="EH12" s="182">
        <v>2</v>
      </c>
      <c r="EI12" s="182">
        <v>0</v>
      </c>
      <c r="EJ12" s="182">
        <v>0</v>
      </c>
      <c r="EK12" s="183">
        <v>0</v>
      </c>
      <c r="EL12" s="181">
        <v>1</v>
      </c>
      <c r="EM12" s="182">
        <v>2</v>
      </c>
      <c r="EN12" s="182">
        <v>0</v>
      </c>
      <c r="EO12" s="182">
        <v>0</v>
      </c>
      <c r="EP12" s="183">
        <v>0</v>
      </c>
      <c r="EQ12" s="181">
        <v>1</v>
      </c>
      <c r="ER12" s="182">
        <v>2</v>
      </c>
      <c r="ES12" s="182">
        <v>1</v>
      </c>
      <c r="ET12" s="182">
        <v>0</v>
      </c>
      <c r="EU12" s="183">
        <v>0</v>
      </c>
      <c r="EV12" s="181">
        <v>1</v>
      </c>
      <c r="EW12" s="182">
        <v>0</v>
      </c>
      <c r="EX12" s="182">
        <v>0</v>
      </c>
      <c r="EY12" s="182">
        <v>0</v>
      </c>
      <c r="EZ12" s="183">
        <v>0</v>
      </c>
      <c r="FA12" s="181">
        <v>1</v>
      </c>
      <c r="FB12" s="182">
        <v>1.5</v>
      </c>
      <c r="FC12" s="182">
        <v>0</v>
      </c>
      <c r="FD12" s="182">
        <v>0</v>
      </c>
      <c r="FE12" s="183">
        <v>0</v>
      </c>
      <c r="FF12" s="142">
        <f t="shared" si="5"/>
        <v>0</v>
      </c>
      <c r="FG12" s="143">
        <f t="shared" si="0"/>
        <v>30</v>
      </c>
      <c r="FH12" s="160">
        <f t="shared" si="1"/>
        <v>30</v>
      </c>
      <c r="FI12" s="207">
        <f t="shared" si="2"/>
        <v>36.5</v>
      </c>
      <c r="FJ12" s="208">
        <f t="shared" si="3"/>
        <v>1.5</v>
      </c>
      <c r="FK12" s="162">
        <f t="shared" si="4"/>
        <v>0</v>
      </c>
      <c r="FL12" s="162">
        <f t="shared" si="6"/>
        <v>0</v>
      </c>
      <c r="FM12" s="191"/>
      <c r="FN12" s="194"/>
      <c r="FO12" s="197"/>
    </row>
    <row r="13" spans="1:173" x14ac:dyDescent="0.25">
      <c r="A13" s="116" t="s">
        <v>28</v>
      </c>
      <c r="B13" s="78">
        <v>9</v>
      </c>
      <c r="C13" s="52" t="s">
        <v>29</v>
      </c>
      <c r="D13" s="53">
        <v>60228338</v>
      </c>
      <c r="E13" s="118">
        <v>43617</v>
      </c>
      <c r="F13" s="119" t="s">
        <v>15</v>
      </c>
      <c r="G13" s="181">
        <v>1</v>
      </c>
      <c r="H13" s="182">
        <v>0</v>
      </c>
      <c r="I13" s="182">
        <v>0</v>
      </c>
      <c r="J13" s="182">
        <v>0</v>
      </c>
      <c r="K13" s="183">
        <v>0</v>
      </c>
      <c r="L13" s="181">
        <v>1</v>
      </c>
      <c r="M13" s="182">
        <v>0</v>
      </c>
      <c r="N13" s="182">
        <v>0</v>
      </c>
      <c r="O13" s="182">
        <v>0</v>
      </c>
      <c r="P13" s="183">
        <v>0</v>
      </c>
      <c r="Q13" s="181">
        <v>1</v>
      </c>
      <c r="R13" s="182">
        <v>0</v>
      </c>
      <c r="S13" s="182">
        <v>0</v>
      </c>
      <c r="T13" s="182">
        <v>0</v>
      </c>
      <c r="U13" s="183">
        <v>0</v>
      </c>
      <c r="V13" s="181">
        <v>1</v>
      </c>
      <c r="W13" s="182">
        <v>0</v>
      </c>
      <c r="X13" s="182">
        <v>0</v>
      </c>
      <c r="Y13" s="182">
        <v>0</v>
      </c>
      <c r="Z13" s="183">
        <v>0</v>
      </c>
      <c r="AA13" s="181">
        <v>1</v>
      </c>
      <c r="AB13" s="182">
        <v>0</v>
      </c>
      <c r="AC13" s="182">
        <v>0</v>
      </c>
      <c r="AD13" s="182">
        <v>0</v>
      </c>
      <c r="AE13" s="183">
        <v>0</v>
      </c>
      <c r="AF13" s="181">
        <v>1</v>
      </c>
      <c r="AG13" s="182">
        <v>0</v>
      </c>
      <c r="AH13" s="182">
        <v>0</v>
      </c>
      <c r="AI13" s="182">
        <v>0</v>
      </c>
      <c r="AJ13" s="183">
        <v>0</v>
      </c>
      <c r="AK13" s="181">
        <v>1</v>
      </c>
      <c r="AL13" s="182">
        <v>0</v>
      </c>
      <c r="AM13" s="182">
        <v>0</v>
      </c>
      <c r="AN13" s="182">
        <v>0</v>
      </c>
      <c r="AO13" s="183">
        <v>0</v>
      </c>
      <c r="AP13" s="181">
        <v>1</v>
      </c>
      <c r="AQ13" s="182">
        <v>0</v>
      </c>
      <c r="AR13" s="182">
        <v>0</v>
      </c>
      <c r="AS13" s="182">
        <v>0</v>
      </c>
      <c r="AT13" s="183">
        <v>0</v>
      </c>
      <c r="AU13" s="181">
        <v>1</v>
      </c>
      <c r="AV13" s="182">
        <v>0</v>
      </c>
      <c r="AW13" s="182">
        <v>0</v>
      </c>
      <c r="AX13" s="182">
        <v>0</v>
      </c>
      <c r="AY13" s="183">
        <v>0</v>
      </c>
      <c r="AZ13" s="181">
        <v>1</v>
      </c>
      <c r="BA13" s="182">
        <v>0</v>
      </c>
      <c r="BB13" s="182">
        <v>0</v>
      </c>
      <c r="BC13" s="182">
        <v>0</v>
      </c>
      <c r="BD13" s="183">
        <v>0</v>
      </c>
      <c r="BE13" s="181">
        <v>1</v>
      </c>
      <c r="BF13" s="182">
        <v>0</v>
      </c>
      <c r="BG13" s="182">
        <v>0</v>
      </c>
      <c r="BH13" s="182">
        <v>0</v>
      </c>
      <c r="BI13" s="183">
        <v>0</v>
      </c>
      <c r="BJ13" s="181">
        <v>1</v>
      </c>
      <c r="BK13" s="182">
        <v>0</v>
      </c>
      <c r="BL13" s="182">
        <v>0</v>
      </c>
      <c r="BM13" s="182">
        <v>0</v>
      </c>
      <c r="BN13" s="183">
        <v>0</v>
      </c>
      <c r="BO13" s="181">
        <v>1</v>
      </c>
      <c r="BP13" s="182">
        <v>0</v>
      </c>
      <c r="BQ13" s="182">
        <v>0</v>
      </c>
      <c r="BR13" s="182">
        <v>0</v>
      </c>
      <c r="BS13" s="183">
        <v>0</v>
      </c>
      <c r="BT13" s="181">
        <v>1</v>
      </c>
      <c r="BU13" s="182">
        <v>0</v>
      </c>
      <c r="BV13" s="182">
        <v>0</v>
      </c>
      <c r="BW13" s="182">
        <v>0</v>
      </c>
      <c r="BX13" s="183">
        <v>0</v>
      </c>
      <c r="BY13" s="181">
        <v>1</v>
      </c>
      <c r="BZ13" s="182">
        <v>0</v>
      </c>
      <c r="CA13" s="182">
        <v>0</v>
      </c>
      <c r="CB13" s="182">
        <v>0</v>
      </c>
      <c r="CC13" s="183">
        <v>0</v>
      </c>
      <c r="CD13" s="181">
        <v>1</v>
      </c>
      <c r="CE13" s="182">
        <v>0</v>
      </c>
      <c r="CF13" s="182">
        <v>0</v>
      </c>
      <c r="CG13" s="182">
        <v>0</v>
      </c>
      <c r="CH13" s="183">
        <v>0</v>
      </c>
      <c r="CI13" s="181">
        <v>1</v>
      </c>
      <c r="CJ13" s="182">
        <v>0</v>
      </c>
      <c r="CK13" s="182">
        <v>0</v>
      </c>
      <c r="CL13" s="182">
        <v>0</v>
      </c>
      <c r="CM13" s="183">
        <v>0</v>
      </c>
      <c r="CN13" s="181">
        <v>1</v>
      </c>
      <c r="CO13" s="182">
        <v>0</v>
      </c>
      <c r="CP13" s="182">
        <v>0</v>
      </c>
      <c r="CQ13" s="182">
        <v>0</v>
      </c>
      <c r="CR13" s="183">
        <v>0</v>
      </c>
      <c r="CS13" s="181">
        <v>1</v>
      </c>
      <c r="CT13" s="182">
        <v>0</v>
      </c>
      <c r="CU13" s="182">
        <v>0</v>
      </c>
      <c r="CV13" s="182">
        <v>0</v>
      </c>
      <c r="CW13" s="183">
        <v>0</v>
      </c>
      <c r="CX13" s="181">
        <v>1</v>
      </c>
      <c r="CY13" s="182">
        <v>0</v>
      </c>
      <c r="CZ13" s="182">
        <v>0</v>
      </c>
      <c r="DA13" s="182">
        <v>0</v>
      </c>
      <c r="DB13" s="183">
        <v>0</v>
      </c>
      <c r="DC13" s="181">
        <v>1</v>
      </c>
      <c r="DD13" s="182">
        <v>0</v>
      </c>
      <c r="DE13" s="182">
        <v>0</v>
      </c>
      <c r="DF13" s="182">
        <v>0</v>
      </c>
      <c r="DG13" s="183">
        <v>0</v>
      </c>
      <c r="DH13" s="181">
        <v>1</v>
      </c>
      <c r="DI13" s="182">
        <v>0</v>
      </c>
      <c r="DJ13" s="182">
        <v>0</v>
      </c>
      <c r="DK13" s="182">
        <v>0</v>
      </c>
      <c r="DL13" s="183">
        <v>0</v>
      </c>
      <c r="DM13" s="181">
        <v>1</v>
      </c>
      <c r="DN13" s="182">
        <v>0</v>
      </c>
      <c r="DO13" s="182">
        <v>0</v>
      </c>
      <c r="DP13" s="182">
        <v>0</v>
      </c>
      <c r="DQ13" s="183">
        <v>0</v>
      </c>
      <c r="DR13" s="181">
        <v>1</v>
      </c>
      <c r="DS13" s="182">
        <v>0</v>
      </c>
      <c r="DT13" s="182">
        <v>0</v>
      </c>
      <c r="DU13" s="182">
        <v>0</v>
      </c>
      <c r="DV13" s="183">
        <v>0</v>
      </c>
      <c r="DW13" s="181">
        <v>1</v>
      </c>
      <c r="DX13" s="182">
        <v>0</v>
      </c>
      <c r="DY13" s="182">
        <v>0</v>
      </c>
      <c r="DZ13" s="182">
        <v>0</v>
      </c>
      <c r="EA13" s="183">
        <v>0</v>
      </c>
      <c r="EB13" s="181">
        <v>1</v>
      </c>
      <c r="EC13" s="182">
        <v>0</v>
      </c>
      <c r="ED13" s="182">
        <v>0</v>
      </c>
      <c r="EE13" s="182">
        <v>0</v>
      </c>
      <c r="EF13" s="183">
        <v>0</v>
      </c>
      <c r="EG13" s="181">
        <v>1</v>
      </c>
      <c r="EH13" s="182">
        <v>0</v>
      </c>
      <c r="EI13" s="182">
        <v>0</v>
      </c>
      <c r="EJ13" s="182">
        <v>0</v>
      </c>
      <c r="EK13" s="183">
        <v>0</v>
      </c>
      <c r="EL13" s="181">
        <v>1</v>
      </c>
      <c r="EM13" s="182">
        <v>0</v>
      </c>
      <c r="EN13" s="182">
        <v>0</v>
      </c>
      <c r="EO13" s="182">
        <v>0</v>
      </c>
      <c r="EP13" s="183">
        <v>0</v>
      </c>
      <c r="EQ13" s="181">
        <v>1</v>
      </c>
      <c r="ER13" s="182">
        <v>0</v>
      </c>
      <c r="ES13" s="182">
        <v>0</v>
      </c>
      <c r="ET13" s="182">
        <v>0</v>
      </c>
      <c r="EU13" s="183">
        <v>0</v>
      </c>
      <c r="EV13" s="181">
        <v>1</v>
      </c>
      <c r="EW13" s="182">
        <v>0</v>
      </c>
      <c r="EX13" s="182">
        <v>0</v>
      </c>
      <c r="EY13" s="182">
        <v>0</v>
      </c>
      <c r="EZ13" s="183">
        <v>0</v>
      </c>
      <c r="FA13" s="181">
        <v>1</v>
      </c>
      <c r="FB13" s="182">
        <v>0</v>
      </c>
      <c r="FC13" s="182">
        <v>0</v>
      </c>
      <c r="FD13" s="182">
        <v>0</v>
      </c>
      <c r="FE13" s="183">
        <v>0</v>
      </c>
      <c r="FF13" s="142">
        <f t="shared" si="5"/>
        <v>0</v>
      </c>
      <c r="FG13" s="143">
        <f t="shared" si="0"/>
        <v>30</v>
      </c>
      <c r="FH13" s="160">
        <f t="shared" si="1"/>
        <v>30</v>
      </c>
      <c r="FI13" s="162">
        <f t="shared" si="2"/>
        <v>0</v>
      </c>
      <c r="FJ13" s="165">
        <f t="shared" si="3"/>
        <v>0</v>
      </c>
      <c r="FK13" s="162">
        <f t="shared" si="4"/>
        <v>0</v>
      </c>
      <c r="FL13" s="162">
        <f t="shared" si="6"/>
        <v>0</v>
      </c>
      <c r="FM13" s="191"/>
      <c r="FN13" s="194"/>
      <c r="FO13" s="197"/>
    </row>
    <row r="14" spans="1:173" x14ac:dyDescent="0.25">
      <c r="A14" s="41" t="s">
        <v>13</v>
      </c>
      <c r="B14" s="42">
        <v>10</v>
      </c>
      <c r="C14" s="52" t="s">
        <v>30</v>
      </c>
      <c r="D14" s="53">
        <v>70747872</v>
      </c>
      <c r="E14" s="45">
        <v>43831</v>
      </c>
      <c r="F14" s="46" t="s">
        <v>15</v>
      </c>
      <c r="G14" s="181">
        <v>1</v>
      </c>
      <c r="H14" s="182">
        <v>0</v>
      </c>
      <c r="I14" s="182">
        <v>0</v>
      </c>
      <c r="J14" s="182">
        <v>0</v>
      </c>
      <c r="K14" s="183">
        <v>0</v>
      </c>
      <c r="L14" s="181">
        <v>1</v>
      </c>
      <c r="M14" s="182">
        <v>0</v>
      </c>
      <c r="N14" s="182">
        <v>0</v>
      </c>
      <c r="O14" s="182">
        <v>0</v>
      </c>
      <c r="P14" s="183">
        <v>0</v>
      </c>
      <c r="Q14" s="181">
        <v>1</v>
      </c>
      <c r="R14" s="182">
        <v>2</v>
      </c>
      <c r="S14" s="182">
        <v>0</v>
      </c>
      <c r="T14" s="182">
        <v>0</v>
      </c>
      <c r="U14" s="183">
        <v>0</v>
      </c>
      <c r="V14" s="181">
        <v>1</v>
      </c>
      <c r="W14" s="182">
        <v>0</v>
      </c>
      <c r="X14" s="182">
        <v>0</v>
      </c>
      <c r="Y14" s="182">
        <v>0</v>
      </c>
      <c r="Z14" s="183">
        <v>0</v>
      </c>
      <c r="AA14" s="181">
        <v>1</v>
      </c>
      <c r="AB14" s="182">
        <v>2</v>
      </c>
      <c r="AC14" s="182">
        <v>0</v>
      </c>
      <c r="AD14" s="182">
        <v>0</v>
      </c>
      <c r="AE14" s="183">
        <v>0</v>
      </c>
      <c r="AF14" s="181">
        <v>1</v>
      </c>
      <c r="AG14" s="182">
        <v>2</v>
      </c>
      <c r="AH14" s="182">
        <v>0</v>
      </c>
      <c r="AI14" s="182">
        <v>0</v>
      </c>
      <c r="AJ14" s="183">
        <v>0</v>
      </c>
      <c r="AK14" s="181">
        <v>1</v>
      </c>
      <c r="AL14" s="182">
        <v>2</v>
      </c>
      <c r="AM14" s="182">
        <v>0</v>
      </c>
      <c r="AN14" s="182">
        <v>0</v>
      </c>
      <c r="AO14" s="183">
        <v>0</v>
      </c>
      <c r="AP14" s="181">
        <v>1</v>
      </c>
      <c r="AQ14" s="182">
        <v>0</v>
      </c>
      <c r="AR14" s="182">
        <v>0</v>
      </c>
      <c r="AS14" s="182">
        <v>0</v>
      </c>
      <c r="AT14" s="183">
        <v>0</v>
      </c>
      <c r="AU14" s="181">
        <v>1</v>
      </c>
      <c r="AV14" s="182">
        <v>0</v>
      </c>
      <c r="AW14" s="182">
        <v>0</v>
      </c>
      <c r="AX14" s="182">
        <v>0</v>
      </c>
      <c r="AY14" s="183">
        <v>0</v>
      </c>
      <c r="AZ14" s="181">
        <v>1</v>
      </c>
      <c r="BA14" s="182">
        <v>1.5</v>
      </c>
      <c r="BB14" s="182">
        <v>0</v>
      </c>
      <c r="BC14" s="182">
        <v>0</v>
      </c>
      <c r="BD14" s="183">
        <v>0</v>
      </c>
      <c r="BE14" s="181">
        <v>1</v>
      </c>
      <c r="BF14" s="182">
        <v>2</v>
      </c>
      <c r="BG14" s="182">
        <v>1</v>
      </c>
      <c r="BH14" s="182">
        <v>0</v>
      </c>
      <c r="BI14" s="183">
        <v>0</v>
      </c>
      <c r="BJ14" s="181">
        <v>1</v>
      </c>
      <c r="BK14" s="182">
        <v>2</v>
      </c>
      <c r="BL14" s="182">
        <v>1</v>
      </c>
      <c r="BM14" s="182">
        <v>0</v>
      </c>
      <c r="BN14" s="183">
        <v>0</v>
      </c>
      <c r="BO14" s="181">
        <v>1</v>
      </c>
      <c r="BP14" s="182">
        <v>2</v>
      </c>
      <c r="BQ14" s="182">
        <v>1</v>
      </c>
      <c r="BR14" s="182">
        <v>0</v>
      </c>
      <c r="BS14" s="183">
        <v>0</v>
      </c>
      <c r="BT14" s="181">
        <v>1</v>
      </c>
      <c r="BU14" s="182">
        <v>2</v>
      </c>
      <c r="BV14" s="182">
        <v>1</v>
      </c>
      <c r="BW14" s="182">
        <v>0</v>
      </c>
      <c r="BX14" s="183">
        <v>0</v>
      </c>
      <c r="BY14" s="181">
        <v>1</v>
      </c>
      <c r="BZ14" s="182">
        <v>0</v>
      </c>
      <c r="CA14" s="182">
        <v>0</v>
      </c>
      <c r="CB14" s="182">
        <v>0</v>
      </c>
      <c r="CC14" s="183">
        <v>0</v>
      </c>
      <c r="CD14" s="181">
        <v>1</v>
      </c>
      <c r="CE14" s="182">
        <v>0</v>
      </c>
      <c r="CF14" s="182">
        <v>0</v>
      </c>
      <c r="CG14" s="182">
        <v>0</v>
      </c>
      <c r="CH14" s="183">
        <v>0</v>
      </c>
      <c r="CI14" s="181">
        <v>1</v>
      </c>
      <c r="CJ14" s="182">
        <v>2</v>
      </c>
      <c r="CK14" s="182">
        <v>1</v>
      </c>
      <c r="CL14" s="182">
        <v>0</v>
      </c>
      <c r="CM14" s="183">
        <v>0</v>
      </c>
      <c r="CN14" s="181">
        <v>1</v>
      </c>
      <c r="CO14" s="182">
        <v>0</v>
      </c>
      <c r="CP14" s="182">
        <v>0</v>
      </c>
      <c r="CQ14" s="182">
        <v>0</v>
      </c>
      <c r="CR14" s="183">
        <v>0</v>
      </c>
      <c r="CS14" s="181">
        <v>1</v>
      </c>
      <c r="CT14" s="182">
        <v>2</v>
      </c>
      <c r="CU14" s="182">
        <v>1</v>
      </c>
      <c r="CV14" s="182">
        <v>0</v>
      </c>
      <c r="CW14" s="183">
        <v>0</v>
      </c>
      <c r="CX14" s="181">
        <v>1</v>
      </c>
      <c r="CY14" s="182">
        <v>2</v>
      </c>
      <c r="CZ14" s="182">
        <v>0.5</v>
      </c>
      <c r="DA14" s="182">
        <v>0</v>
      </c>
      <c r="DB14" s="183">
        <v>0</v>
      </c>
      <c r="DC14" s="181">
        <v>1</v>
      </c>
      <c r="DD14" s="182">
        <v>0</v>
      </c>
      <c r="DE14" s="182">
        <v>0</v>
      </c>
      <c r="DF14" s="182">
        <v>0</v>
      </c>
      <c r="DG14" s="183">
        <v>0</v>
      </c>
      <c r="DH14" s="181">
        <v>1</v>
      </c>
      <c r="DI14" s="182">
        <v>0</v>
      </c>
      <c r="DJ14" s="182">
        <v>0</v>
      </c>
      <c r="DK14" s="182">
        <v>0</v>
      </c>
      <c r="DL14" s="183">
        <v>0</v>
      </c>
      <c r="DM14" s="181">
        <v>1</v>
      </c>
      <c r="DN14" s="182">
        <v>0</v>
      </c>
      <c r="DO14" s="182">
        <v>0</v>
      </c>
      <c r="DP14" s="182">
        <v>0</v>
      </c>
      <c r="DQ14" s="183">
        <v>0</v>
      </c>
      <c r="DR14" s="181">
        <v>1</v>
      </c>
      <c r="DS14" s="182">
        <v>2</v>
      </c>
      <c r="DT14" s="182">
        <v>1</v>
      </c>
      <c r="DU14" s="182">
        <v>0</v>
      </c>
      <c r="DV14" s="183">
        <v>0</v>
      </c>
      <c r="DW14" s="181">
        <v>1</v>
      </c>
      <c r="DX14" s="182">
        <v>2</v>
      </c>
      <c r="DY14" s="182">
        <v>0</v>
      </c>
      <c r="DZ14" s="182">
        <v>0</v>
      </c>
      <c r="EA14" s="183">
        <v>0</v>
      </c>
      <c r="EB14" s="181">
        <v>1</v>
      </c>
      <c r="EC14" s="182">
        <v>2</v>
      </c>
      <c r="ED14" s="182">
        <v>1</v>
      </c>
      <c r="EE14" s="182">
        <v>0</v>
      </c>
      <c r="EF14" s="183">
        <v>0</v>
      </c>
      <c r="EG14" s="181">
        <v>1</v>
      </c>
      <c r="EH14" s="182">
        <v>0</v>
      </c>
      <c r="EI14" s="182">
        <v>0</v>
      </c>
      <c r="EJ14" s="182">
        <v>0</v>
      </c>
      <c r="EK14" s="183">
        <v>0</v>
      </c>
      <c r="EL14" s="181">
        <v>1</v>
      </c>
      <c r="EM14" s="182">
        <v>2</v>
      </c>
      <c r="EN14" s="182">
        <v>0</v>
      </c>
      <c r="EO14" s="182">
        <v>0</v>
      </c>
      <c r="EP14" s="183">
        <v>0</v>
      </c>
      <c r="EQ14" s="181">
        <v>1</v>
      </c>
      <c r="ER14" s="182">
        <v>0</v>
      </c>
      <c r="ES14" s="182">
        <v>0</v>
      </c>
      <c r="ET14" s="182">
        <v>0</v>
      </c>
      <c r="EU14" s="183">
        <v>0</v>
      </c>
      <c r="EV14" s="181">
        <v>1</v>
      </c>
      <c r="EW14" s="182">
        <v>0</v>
      </c>
      <c r="EX14" s="182">
        <v>0</v>
      </c>
      <c r="EY14" s="182">
        <v>0</v>
      </c>
      <c r="EZ14" s="183">
        <v>0</v>
      </c>
      <c r="FA14" s="181">
        <v>1</v>
      </c>
      <c r="FB14" s="182">
        <v>2</v>
      </c>
      <c r="FC14" s="182">
        <v>1</v>
      </c>
      <c r="FD14" s="182">
        <v>0</v>
      </c>
      <c r="FE14" s="183">
        <v>0</v>
      </c>
      <c r="FF14" s="142">
        <f t="shared" si="5"/>
        <v>0</v>
      </c>
      <c r="FG14" s="143">
        <f t="shared" si="0"/>
        <v>30</v>
      </c>
      <c r="FH14" s="160">
        <f t="shared" si="1"/>
        <v>30</v>
      </c>
      <c r="FI14" s="207">
        <f t="shared" si="2"/>
        <v>33.5</v>
      </c>
      <c r="FJ14" s="208">
        <f t="shared" si="3"/>
        <v>9.5</v>
      </c>
      <c r="FK14" s="162">
        <f t="shared" si="4"/>
        <v>0</v>
      </c>
      <c r="FL14" s="162">
        <f t="shared" si="6"/>
        <v>0</v>
      </c>
      <c r="FM14" s="191"/>
      <c r="FN14" s="194"/>
      <c r="FO14" s="197"/>
    </row>
    <row r="15" spans="1:173" x14ac:dyDescent="0.25">
      <c r="A15" s="41" t="s">
        <v>13</v>
      </c>
      <c r="B15" s="78">
        <v>11</v>
      </c>
      <c r="C15" s="52" t="s">
        <v>31</v>
      </c>
      <c r="D15" s="53">
        <v>46629520</v>
      </c>
      <c r="E15" s="45">
        <v>43617</v>
      </c>
      <c r="F15" s="46" t="s">
        <v>15</v>
      </c>
      <c r="G15" s="181">
        <v>1</v>
      </c>
      <c r="H15" s="182">
        <v>0</v>
      </c>
      <c r="I15" s="182">
        <v>0</v>
      </c>
      <c r="J15" s="182">
        <v>0</v>
      </c>
      <c r="K15" s="183">
        <v>0</v>
      </c>
      <c r="L15" s="181">
        <v>1</v>
      </c>
      <c r="M15" s="182">
        <v>0</v>
      </c>
      <c r="N15" s="182">
        <v>0</v>
      </c>
      <c r="O15" s="182">
        <v>0</v>
      </c>
      <c r="P15" s="183">
        <v>0</v>
      </c>
      <c r="Q15" s="181">
        <v>1</v>
      </c>
      <c r="R15" s="182">
        <v>0.5</v>
      </c>
      <c r="S15" s="182">
        <v>0</v>
      </c>
      <c r="T15" s="182">
        <v>0</v>
      </c>
      <c r="U15" s="183">
        <v>0</v>
      </c>
      <c r="V15" s="181">
        <v>1</v>
      </c>
      <c r="W15" s="182">
        <v>0</v>
      </c>
      <c r="X15" s="182">
        <v>0</v>
      </c>
      <c r="Y15" s="182">
        <v>0</v>
      </c>
      <c r="Z15" s="183">
        <v>0</v>
      </c>
      <c r="AA15" s="181">
        <v>1</v>
      </c>
      <c r="AB15" s="182">
        <v>1</v>
      </c>
      <c r="AC15" s="182">
        <v>0</v>
      </c>
      <c r="AD15" s="182">
        <v>0</v>
      </c>
      <c r="AE15" s="183">
        <v>0</v>
      </c>
      <c r="AF15" s="181">
        <v>1</v>
      </c>
      <c r="AG15" s="182">
        <v>0</v>
      </c>
      <c r="AH15" s="182">
        <v>0</v>
      </c>
      <c r="AI15" s="182">
        <v>0</v>
      </c>
      <c r="AJ15" s="183">
        <v>0</v>
      </c>
      <c r="AK15" s="181">
        <v>1</v>
      </c>
      <c r="AL15" s="182">
        <v>1</v>
      </c>
      <c r="AM15" s="182">
        <v>0</v>
      </c>
      <c r="AN15" s="182">
        <v>0</v>
      </c>
      <c r="AO15" s="183">
        <v>0</v>
      </c>
      <c r="AP15" s="181">
        <v>1</v>
      </c>
      <c r="AQ15" s="182">
        <v>0</v>
      </c>
      <c r="AR15" s="182">
        <v>0</v>
      </c>
      <c r="AS15" s="182">
        <v>0</v>
      </c>
      <c r="AT15" s="183">
        <v>0</v>
      </c>
      <c r="AU15" s="181">
        <v>1</v>
      </c>
      <c r="AV15" s="182">
        <v>0</v>
      </c>
      <c r="AW15" s="182">
        <v>0</v>
      </c>
      <c r="AX15" s="182">
        <v>0</v>
      </c>
      <c r="AY15" s="183">
        <v>0</v>
      </c>
      <c r="AZ15" s="181">
        <v>1</v>
      </c>
      <c r="BA15" s="182">
        <v>2</v>
      </c>
      <c r="BB15" s="182">
        <v>2</v>
      </c>
      <c r="BC15" s="182">
        <v>0</v>
      </c>
      <c r="BD15" s="183">
        <v>8</v>
      </c>
      <c r="BE15" s="181">
        <v>1</v>
      </c>
      <c r="BF15" s="182">
        <v>2</v>
      </c>
      <c r="BG15" s="182">
        <v>2</v>
      </c>
      <c r="BH15" s="182">
        <v>0</v>
      </c>
      <c r="BI15" s="183">
        <v>8</v>
      </c>
      <c r="BJ15" s="181">
        <v>1</v>
      </c>
      <c r="BK15" s="182">
        <v>2</v>
      </c>
      <c r="BL15" s="182">
        <v>2</v>
      </c>
      <c r="BM15" s="182">
        <v>0</v>
      </c>
      <c r="BN15" s="183">
        <v>8</v>
      </c>
      <c r="BO15" s="181">
        <v>1</v>
      </c>
      <c r="BP15" s="182">
        <v>2</v>
      </c>
      <c r="BQ15" s="182">
        <v>2</v>
      </c>
      <c r="BR15" s="182">
        <v>0</v>
      </c>
      <c r="BS15" s="183">
        <v>8</v>
      </c>
      <c r="BT15" s="181">
        <v>1</v>
      </c>
      <c r="BU15" s="182">
        <v>2</v>
      </c>
      <c r="BV15" s="182">
        <v>2</v>
      </c>
      <c r="BW15" s="182">
        <v>0</v>
      </c>
      <c r="BX15" s="183">
        <v>8</v>
      </c>
      <c r="BY15" s="181">
        <v>1</v>
      </c>
      <c r="BZ15" s="182">
        <v>2</v>
      </c>
      <c r="CA15" s="182">
        <v>2</v>
      </c>
      <c r="CB15" s="182">
        <v>0</v>
      </c>
      <c r="CC15" s="183">
        <v>8</v>
      </c>
      <c r="CD15" s="181">
        <v>1</v>
      </c>
      <c r="CE15" s="182">
        <v>0</v>
      </c>
      <c r="CF15" s="182">
        <v>0</v>
      </c>
      <c r="CG15" s="182">
        <v>0</v>
      </c>
      <c r="CH15" s="183">
        <v>0</v>
      </c>
      <c r="CI15" s="181">
        <v>1</v>
      </c>
      <c r="CJ15" s="182">
        <v>0</v>
      </c>
      <c r="CK15" s="182">
        <v>0</v>
      </c>
      <c r="CL15" s="182">
        <v>0</v>
      </c>
      <c r="CM15" s="183">
        <v>0</v>
      </c>
      <c r="CN15" s="181">
        <v>1</v>
      </c>
      <c r="CO15" s="182">
        <v>0</v>
      </c>
      <c r="CP15" s="182">
        <v>0</v>
      </c>
      <c r="CQ15" s="182">
        <v>0</v>
      </c>
      <c r="CR15" s="183">
        <v>0</v>
      </c>
      <c r="CS15" s="181">
        <v>1</v>
      </c>
      <c r="CT15" s="182">
        <v>0</v>
      </c>
      <c r="CU15" s="182">
        <v>0</v>
      </c>
      <c r="CV15" s="182">
        <v>0</v>
      </c>
      <c r="CW15" s="183">
        <v>0</v>
      </c>
      <c r="CX15" s="181">
        <v>1</v>
      </c>
      <c r="CY15" s="182">
        <v>1.5</v>
      </c>
      <c r="CZ15" s="182">
        <v>0</v>
      </c>
      <c r="DA15" s="182">
        <v>0</v>
      </c>
      <c r="DB15" s="183">
        <v>1.5</v>
      </c>
      <c r="DC15" s="181">
        <v>1</v>
      </c>
      <c r="DD15" s="182">
        <v>0</v>
      </c>
      <c r="DE15" s="182">
        <v>0</v>
      </c>
      <c r="DF15" s="182">
        <v>0</v>
      </c>
      <c r="DG15" s="183">
        <v>0</v>
      </c>
      <c r="DH15" s="181">
        <v>1</v>
      </c>
      <c r="DI15" s="182">
        <v>0</v>
      </c>
      <c r="DJ15" s="182">
        <v>0</v>
      </c>
      <c r="DK15" s="182">
        <v>0</v>
      </c>
      <c r="DL15" s="183">
        <v>0</v>
      </c>
      <c r="DM15" s="181">
        <v>1</v>
      </c>
      <c r="DN15" s="182">
        <v>0</v>
      </c>
      <c r="DO15" s="182">
        <v>0</v>
      </c>
      <c r="DP15" s="182">
        <v>0</v>
      </c>
      <c r="DQ15" s="183">
        <v>0</v>
      </c>
      <c r="DR15" s="181">
        <v>1</v>
      </c>
      <c r="DS15" s="182">
        <v>0</v>
      </c>
      <c r="DT15" s="182">
        <v>0</v>
      </c>
      <c r="DU15" s="182">
        <v>0</v>
      </c>
      <c r="DV15" s="183">
        <v>0</v>
      </c>
      <c r="DW15" s="181">
        <v>1</v>
      </c>
      <c r="DX15" s="182">
        <v>0</v>
      </c>
      <c r="DY15" s="182">
        <v>0</v>
      </c>
      <c r="DZ15" s="182">
        <v>0</v>
      </c>
      <c r="EA15" s="183">
        <v>0</v>
      </c>
      <c r="EB15" s="181">
        <v>1</v>
      </c>
      <c r="EC15" s="182">
        <v>0</v>
      </c>
      <c r="ED15" s="182">
        <v>0</v>
      </c>
      <c r="EE15" s="182">
        <v>0</v>
      </c>
      <c r="EF15" s="183">
        <v>0</v>
      </c>
      <c r="EG15" s="181">
        <v>1</v>
      </c>
      <c r="EH15" s="182">
        <v>0</v>
      </c>
      <c r="EI15" s="182">
        <v>0</v>
      </c>
      <c r="EJ15" s="182">
        <v>0</v>
      </c>
      <c r="EK15" s="183">
        <v>0</v>
      </c>
      <c r="EL15" s="181">
        <v>1</v>
      </c>
      <c r="EM15" s="182">
        <v>1</v>
      </c>
      <c r="EN15" s="182">
        <v>0</v>
      </c>
      <c r="EO15" s="182">
        <v>0</v>
      </c>
      <c r="EP15" s="183">
        <v>1</v>
      </c>
      <c r="EQ15" s="181">
        <v>1</v>
      </c>
      <c r="ER15" s="182">
        <v>0</v>
      </c>
      <c r="ES15" s="182">
        <v>0</v>
      </c>
      <c r="ET15" s="182">
        <v>0</v>
      </c>
      <c r="EU15" s="183">
        <v>0</v>
      </c>
      <c r="EV15" s="181">
        <v>1</v>
      </c>
      <c r="EW15" s="182">
        <v>0</v>
      </c>
      <c r="EX15" s="182">
        <v>0</v>
      </c>
      <c r="EY15" s="182">
        <v>0</v>
      </c>
      <c r="EZ15" s="183">
        <v>0</v>
      </c>
      <c r="FA15" s="181">
        <v>1</v>
      </c>
      <c r="FB15" s="182">
        <v>0</v>
      </c>
      <c r="FC15" s="182">
        <v>0</v>
      </c>
      <c r="FD15" s="182">
        <v>0</v>
      </c>
      <c r="FE15" s="183">
        <v>0</v>
      </c>
      <c r="FF15" s="142">
        <f t="shared" si="5"/>
        <v>0</v>
      </c>
      <c r="FG15" s="143">
        <f t="shared" si="0"/>
        <v>30</v>
      </c>
      <c r="FH15" s="160">
        <f t="shared" si="1"/>
        <v>30</v>
      </c>
      <c r="FI15" s="207">
        <f t="shared" si="2"/>
        <v>17</v>
      </c>
      <c r="FJ15" s="208">
        <f t="shared" si="3"/>
        <v>12</v>
      </c>
      <c r="FK15" s="162">
        <f t="shared" si="4"/>
        <v>0</v>
      </c>
      <c r="FL15" s="162">
        <f t="shared" si="6"/>
        <v>50.5</v>
      </c>
      <c r="FM15" s="191"/>
      <c r="FN15" s="194"/>
      <c r="FO15" s="197"/>
    </row>
    <row r="16" spans="1:173" x14ac:dyDescent="0.25">
      <c r="A16" s="88" t="s">
        <v>32</v>
      </c>
      <c r="B16" s="81">
        <v>12</v>
      </c>
      <c r="C16" s="85" t="s">
        <v>33</v>
      </c>
      <c r="D16" s="81">
        <v>47841984</v>
      </c>
      <c r="E16" s="83">
        <v>43617</v>
      </c>
      <c r="F16" s="84" t="s">
        <v>15</v>
      </c>
      <c r="G16" s="204">
        <v>1</v>
      </c>
      <c r="H16" s="205">
        <v>0</v>
      </c>
      <c r="I16" s="205">
        <v>0</v>
      </c>
      <c r="J16" s="205">
        <v>0</v>
      </c>
      <c r="K16" s="206">
        <v>0</v>
      </c>
      <c r="L16" s="204">
        <v>1</v>
      </c>
      <c r="M16" s="205">
        <v>0</v>
      </c>
      <c r="N16" s="205">
        <v>0</v>
      </c>
      <c r="O16" s="205">
        <v>0</v>
      </c>
      <c r="P16" s="206">
        <v>0</v>
      </c>
      <c r="Q16" s="204">
        <v>1</v>
      </c>
      <c r="R16" s="205">
        <v>0</v>
      </c>
      <c r="S16" s="205">
        <v>0</v>
      </c>
      <c r="T16" s="205">
        <v>0</v>
      </c>
      <c r="U16" s="206">
        <v>0</v>
      </c>
      <c r="V16" s="204">
        <v>1</v>
      </c>
      <c r="W16" s="205">
        <v>0</v>
      </c>
      <c r="X16" s="205">
        <v>0</v>
      </c>
      <c r="Y16" s="205">
        <v>0</v>
      </c>
      <c r="Z16" s="206">
        <v>0</v>
      </c>
      <c r="AA16" s="204">
        <v>1</v>
      </c>
      <c r="AB16" s="205">
        <v>2</v>
      </c>
      <c r="AC16" s="205">
        <v>2</v>
      </c>
      <c r="AD16" s="205">
        <v>0</v>
      </c>
      <c r="AE16" s="206">
        <v>8</v>
      </c>
      <c r="AF16" s="204">
        <v>1</v>
      </c>
      <c r="AG16" s="205">
        <v>2</v>
      </c>
      <c r="AH16" s="205">
        <v>2</v>
      </c>
      <c r="AI16" s="205">
        <v>0</v>
      </c>
      <c r="AJ16" s="206">
        <v>8</v>
      </c>
      <c r="AK16" s="204">
        <v>1</v>
      </c>
      <c r="AL16" s="205">
        <v>0</v>
      </c>
      <c r="AM16" s="205">
        <v>0</v>
      </c>
      <c r="AN16" s="205">
        <v>0</v>
      </c>
      <c r="AO16" s="206">
        <v>0</v>
      </c>
      <c r="AP16" s="204">
        <v>1</v>
      </c>
      <c r="AQ16" s="205">
        <v>0</v>
      </c>
      <c r="AR16" s="205">
        <v>0</v>
      </c>
      <c r="AS16" s="205">
        <v>0</v>
      </c>
      <c r="AT16" s="206">
        <v>0</v>
      </c>
      <c r="AU16" s="204">
        <v>1</v>
      </c>
      <c r="AV16" s="205">
        <v>0</v>
      </c>
      <c r="AW16" s="205">
        <v>0</v>
      </c>
      <c r="AX16" s="205">
        <v>0</v>
      </c>
      <c r="AY16" s="206">
        <v>0</v>
      </c>
      <c r="AZ16" s="204">
        <v>1</v>
      </c>
      <c r="BA16" s="205">
        <v>2</v>
      </c>
      <c r="BB16" s="205">
        <v>2</v>
      </c>
      <c r="BC16" s="205">
        <v>0</v>
      </c>
      <c r="BD16" s="206">
        <v>8</v>
      </c>
      <c r="BE16" s="204">
        <v>1</v>
      </c>
      <c r="BF16" s="205">
        <v>2</v>
      </c>
      <c r="BG16" s="205">
        <v>2</v>
      </c>
      <c r="BH16" s="205">
        <v>0</v>
      </c>
      <c r="BI16" s="206">
        <v>8</v>
      </c>
      <c r="BJ16" s="204">
        <v>1</v>
      </c>
      <c r="BK16" s="205">
        <v>2</v>
      </c>
      <c r="BL16" s="205">
        <v>2</v>
      </c>
      <c r="BM16" s="205">
        <v>0</v>
      </c>
      <c r="BN16" s="206">
        <v>8</v>
      </c>
      <c r="BO16" s="204">
        <v>1</v>
      </c>
      <c r="BP16" s="205">
        <v>2</v>
      </c>
      <c r="BQ16" s="205">
        <v>2</v>
      </c>
      <c r="BR16" s="205">
        <v>0</v>
      </c>
      <c r="BS16" s="206">
        <v>8</v>
      </c>
      <c r="BT16" s="204">
        <v>1</v>
      </c>
      <c r="BU16" s="205">
        <v>0</v>
      </c>
      <c r="BV16" s="205">
        <v>0</v>
      </c>
      <c r="BW16" s="205">
        <v>0</v>
      </c>
      <c r="BX16" s="206">
        <v>0</v>
      </c>
      <c r="BY16" s="204">
        <v>1</v>
      </c>
      <c r="BZ16" s="205">
        <v>0</v>
      </c>
      <c r="CA16" s="205">
        <v>0</v>
      </c>
      <c r="CB16" s="205">
        <v>0</v>
      </c>
      <c r="CC16" s="206">
        <v>0</v>
      </c>
      <c r="CD16" s="204">
        <v>1</v>
      </c>
      <c r="CE16" s="205">
        <v>0</v>
      </c>
      <c r="CF16" s="205">
        <v>0</v>
      </c>
      <c r="CG16" s="205">
        <v>0</v>
      </c>
      <c r="CH16" s="206">
        <v>0</v>
      </c>
      <c r="CI16" s="204">
        <v>1</v>
      </c>
      <c r="CJ16" s="205">
        <v>2</v>
      </c>
      <c r="CK16" s="205">
        <v>2</v>
      </c>
      <c r="CL16" s="205">
        <v>0</v>
      </c>
      <c r="CM16" s="206">
        <v>8</v>
      </c>
      <c r="CN16" s="204">
        <v>1</v>
      </c>
      <c r="CO16" s="205">
        <v>2</v>
      </c>
      <c r="CP16" s="205">
        <v>2</v>
      </c>
      <c r="CQ16" s="205">
        <v>0</v>
      </c>
      <c r="CR16" s="206">
        <v>8</v>
      </c>
      <c r="CS16" s="204">
        <v>1</v>
      </c>
      <c r="CT16" s="205">
        <v>2</v>
      </c>
      <c r="CU16" s="205">
        <v>2</v>
      </c>
      <c r="CV16" s="205">
        <v>0</v>
      </c>
      <c r="CW16" s="206">
        <v>8</v>
      </c>
      <c r="CX16" s="204">
        <v>1</v>
      </c>
      <c r="CY16" s="205">
        <v>2</v>
      </c>
      <c r="CZ16" s="205">
        <v>2</v>
      </c>
      <c r="DA16" s="205">
        <v>0</v>
      </c>
      <c r="DB16" s="206">
        <v>8</v>
      </c>
      <c r="DC16" s="204">
        <v>1</v>
      </c>
      <c r="DD16" s="205">
        <v>0</v>
      </c>
      <c r="DE16" s="205">
        <v>0</v>
      </c>
      <c r="DF16" s="205">
        <v>0</v>
      </c>
      <c r="DG16" s="206">
        <v>0</v>
      </c>
      <c r="DH16" s="204">
        <v>1</v>
      </c>
      <c r="DI16" s="205">
        <v>0</v>
      </c>
      <c r="DJ16" s="205">
        <v>0</v>
      </c>
      <c r="DK16" s="205">
        <v>0</v>
      </c>
      <c r="DL16" s="206">
        <v>0</v>
      </c>
      <c r="DM16" s="204">
        <v>1</v>
      </c>
      <c r="DN16" s="205">
        <v>0</v>
      </c>
      <c r="DO16" s="205">
        <v>0</v>
      </c>
      <c r="DP16" s="205">
        <v>0</v>
      </c>
      <c r="DQ16" s="206">
        <v>0</v>
      </c>
      <c r="DR16" s="204">
        <v>1</v>
      </c>
      <c r="DS16" s="205">
        <v>2</v>
      </c>
      <c r="DT16" s="205">
        <v>2</v>
      </c>
      <c r="DU16" s="205">
        <v>0</v>
      </c>
      <c r="DV16" s="206">
        <v>8</v>
      </c>
      <c r="DW16" s="204">
        <v>1</v>
      </c>
      <c r="DX16" s="205">
        <v>2</v>
      </c>
      <c r="DY16" s="205">
        <v>2</v>
      </c>
      <c r="DZ16" s="205">
        <v>0</v>
      </c>
      <c r="EA16" s="206">
        <v>8</v>
      </c>
      <c r="EB16" s="204">
        <v>1</v>
      </c>
      <c r="EC16" s="205">
        <v>2</v>
      </c>
      <c r="ED16" s="205">
        <v>2</v>
      </c>
      <c r="EE16" s="205">
        <v>0</v>
      </c>
      <c r="EF16" s="206">
        <v>8</v>
      </c>
      <c r="EG16" s="204">
        <v>1</v>
      </c>
      <c r="EH16" s="205">
        <v>2</v>
      </c>
      <c r="EI16" s="205">
        <v>2</v>
      </c>
      <c r="EJ16" s="205">
        <v>0</v>
      </c>
      <c r="EK16" s="206">
        <v>8</v>
      </c>
      <c r="EL16" s="204">
        <v>1</v>
      </c>
      <c r="EM16" s="205">
        <v>0</v>
      </c>
      <c r="EN16" s="205">
        <v>0</v>
      </c>
      <c r="EO16" s="205">
        <v>0</v>
      </c>
      <c r="EP16" s="206">
        <v>0</v>
      </c>
      <c r="EQ16" s="204">
        <v>1</v>
      </c>
      <c r="ER16" s="205">
        <v>0</v>
      </c>
      <c r="ES16" s="205">
        <v>0</v>
      </c>
      <c r="ET16" s="205">
        <v>0</v>
      </c>
      <c r="EU16" s="206">
        <v>0</v>
      </c>
      <c r="EV16" s="204">
        <v>1</v>
      </c>
      <c r="EW16" s="205">
        <v>0</v>
      </c>
      <c r="EX16" s="205">
        <v>0</v>
      </c>
      <c r="EY16" s="205">
        <v>0</v>
      </c>
      <c r="EZ16" s="206">
        <v>0</v>
      </c>
      <c r="FA16" s="204">
        <v>1</v>
      </c>
      <c r="FB16" s="205">
        <v>1</v>
      </c>
      <c r="FC16" s="205">
        <v>0</v>
      </c>
      <c r="FD16" s="205">
        <v>0</v>
      </c>
      <c r="FE16" s="206">
        <v>0</v>
      </c>
      <c r="FF16" s="142">
        <f t="shared" si="5"/>
        <v>0</v>
      </c>
      <c r="FG16" s="143">
        <f t="shared" si="0"/>
        <v>30</v>
      </c>
      <c r="FH16" s="160">
        <f t="shared" si="1"/>
        <v>30</v>
      </c>
      <c r="FI16" s="162">
        <f t="shared" si="2"/>
        <v>29</v>
      </c>
      <c r="FJ16" s="165">
        <f t="shared" si="3"/>
        <v>28</v>
      </c>
      <c r="FK16" s="162">
        <f t="shared" si="4"/>
        <v>0</v>
      </c>
      <c r="FL16" s="162">
        <f t="shared" si="6"/>
        <v>112</v>
      </c>
      <c r="FM16" s="191"/>
      <c r="FN16" s="194"/>
      <c r="FO16" s="197"/>
    </row>
    <row r="17" spans="1:173" s="200" customFormat="1" x14ac:dyDescent="0.25">
      <c r="A17" s="121" t="s">
        <v>13</v>
      </c>
      <c r="B17" s="78">
        <v>13</v>
      </c>
      <c r="C17" s="123" t="s">
        <v>34</v>
      </c>
      <c r="D17" s="122">
        <v>73600241</v>
      </c>
      <c r="E17" s="124">
        <v>43784</v>
      </c>
      <c r="F17" s="125" t="s">
        <v>22</v>
      </c>
      <c r="G17" s="184">
        <v>1</v>
      </c>
      <c r="H17" s="185">
        <v>0</v>
      </c>
      <c r="I17" s="185">
        <v>0</v>
      </c>
      <c r="J17" s="185">
        <v>0</v>
      </c>
      <c r="K17" s="186">
        <v>0</v>
      </c>
      <c r="L17" s="184">
        <v>1</v>
      </c>
      <c r="M17" s="185">
        <v>0</v>
      </c>
      <c r="N17" s="185">
        <v>0</v>
      </c>
      <c r="O17" s="185">
        <v>0</v>
      </c>
      <c r="P17" s="186">
        <v>0</v>
      </c>
      <c r="Q17" s="184">
        <v>1</v>
      </c>
      <c r="R17" s="185">
        <v>0</v>
      </c>
      <c r="S17" s="185">
        <v>0</v>
      </c>
      <c r="T17" s="185">
        <v>0</v>
      </c>
      <c r="U17" s="186">
        <v>0</v>
      </c>
      <c r="V17" s="184">
        <v>1</v>
      </c>
      <c r="W17" s="185">
        <v>0</v>
      </c>
      <c r="X17" s="185">
        <v>0</v>
      </c>
      <c r="Y17" s="185">
        <v>0</v>
      </c>
      <c r="Z17" s="186">
        <v>0</v>
      </c>
      <c r="AA17" s="184">
        <v>1</v>
      </c>
      <c r="AB17" s="185">
        <v>0</v>
      </c>
      <c r="AC17" s="185">
        <v>0</v>
      </c>
      <c r="AD17" s="185">
        <v>0</v>
      </c>
      <c r="AE17" s="186">
        <v>0</v>
      </c>
      <c r="AF17" s="184">
        <v>1</v>
      </c>
      <c r="AG17" s="185">
        <v>0</v>
      </c>
      <c r="AH17" s="185">
        <v>0</v>
      </c>
      <c r="AI17" s="185">
        <v>0</v>
      </c>
      <c r="AJ17" s="186">
        <v>0</v>
      </c>
      <c r="AK17" s="184">
        <v>1</v>
      </c>
      <c r="AL17" s="185">
        <v>0</v>
      </c>
      <c r="AM17" s="185">
        <v>0</v>
      </c>
      <c r="AN17" s="185">
        <v>0</v>
      </c>
      <c r="AO17" s="186">
        <v>0</v>
      </c>
      <c r="AP17" s="184">
        <v>1</v>
      </c>
      <c r="AQ17" s="185">
        <v>0</v>
      </c>
      <c r="AR17" s="185">
        <v>0</v>
      </c>
      <c r="AS17" s="185">
        <v>0</v>
      </c>
      <c r="AT17" s="186">
        <v>0</v>
      </c>
      <c r="AU17" s="184">
        <v>1</v>
      </c>
      <c r="AV17" s="185">
        <v>0</v>
      </c>
      <c r="AW17" s="185">
        <v>0</v>
      </c>
      <c r="AX17" s="185">
        <v>0</v>
      </c>
      <c r="AY17" s="186">
        <v>0</v>
      </c>
      <c r="AZ17" s="184">
        <v>1</v>
      </c>
      <c r="BA17" s="185">
        <v>0</v>
      </c>
      <c r="BB17" s="185">
        <v>0</v>
      </c>
      <c r="BC17" s="185">
        <v>0</v>
      </c>
      <c r="BD17" s="186">
        <v>0</v>
      </c>
      <c r="BE17" s="184">
        <v>1</v>
      </c>
      <c r="BF17" s="185">
        <v>0</v>
      </c>
      <c r="BG17" s="185">
        <v>0</v>
      </c>
      <c r="BH17" s="185">
        <v>0</v>
      </c>
      <c r="BI17" s="186">
        <v>0</v>
      </c>
      <c r="BJ17" s="184">
        <v>1</v>
      </c>
      <c r="BK17" s="185">
        <v>0</v>
      </c>
      <c r="BL17" s="185">
        <v>0</v>
      </c>
      <c r="BM17" s="185">
        <v>0</v>
      </c>
      <c r="BN17" s="186">
        <v>0</v>
      </c>
      <c r="BO17" s="184">
        <v>1</v>
      </c>
      <c r="BP17" s="185">
        <v>0</v>
      </c>
      <c r="BQ17" s="185">
        <v>0</v>
      </c>
      <c r="BR17" s="185">
        <v>0</v>
      </c>
      <c r="BS17" s="186">
        <v>0</v>
      </c>
      <c r="BT17" s="184">
        <v>1</v>
      </c>
      <c r="BU17" s="185">
        <v>0</v>
      </c>
      <c r="BV17" s="185">
        <v>0</v>
      </c>
      <c r="BW17" s="185">
        <v>0</v>
      </c>
      <c r="BX17" s="186">
        <v>0</v>
      </c>
      <c r="BY17" s="184">
        <v>1</v>
      </c>
      <c r="BZ17" s="185">
        <v>0</v>
      </c>
      <c r="CA17" s="185">
        <v>0</v>
      </c>
      <c r="CB17" s="185">
        <v>0</v>
      </c>
      <c r="CC17" s="186">
        <v>0</v>
      </c>
      <c r="CD17" s="184">
        <v>1</v>
      </c>
      <c r="CE17" s="185">
        <v>0</v>
      </c>
      <c r="CF17" s="185">
        <v>0</v>
      </c>
      <c r="CG17" s="185">
        <v>0</v>
      </c>
      <c r="CH17" s="186">
        <v>0</v>
      </c>
      <c r="CI17" s="184">
        <v>1</v>
      </c>
      <c r="CJ17" s="185">
        <v>0.5</v>
      </c>
      <c r="CK17" s="185">
        <v>0</v>
      </c>
      <c r="CL17" s="185">
        <v>0</v>
      </c>
      <c r="CM17" s="186">
        <v>0</v>
      </c>
      <c r="CN17" s="184">
        <v>1</v>
      </c>
      <c r="CO17" s="185">
        <v>2</v>
      </c>
      <c r="CP17" s="185">
        <v>1</v>
      </c>
      <c r="CQ17" s="185">
        <v>0</v>
      </c>
      <c r="CR17" s="186">
        <v>0</v>
      </c>
      <c r="CS17" s="184">
        <v>1</v>
      </c>
      <c r="CT17" s="185">
        <v>2</v>
      </c>
      <c r="CU17" s="185">
        <v>1</v>
      </c>
      <c r="CV17" s="185">
        <v>0</v>
      </c>
      <c r="CW17" s="186">
        <v>0</v>
      </c>
      <c r="CX17" s="184">
        <v>1</v>
      </c>
      <c r="CY17" s="185">
        <v>2</v>
      </c>
      <c r="CZ17" s="185">
        <v>1</v>
      </c>
      <c r="DA17" s="185">
        <v>0</v>
      </c>
      <c r="DB17" s="186">
        <v>0</v>
      </c>
      <c r="DC17" s="184">
        <v>1</v>
      </c>
      <c r="DD17" s="185">
        <v>2</v>
      </c>
      <c r="DE17" s="185">
        <v>1</v>
      </c>
      <c r="DF17" s="185">
        <v>0</v>
      </c>
      <c r="DG17" s="186">
        <v>0</v>
      </c>
      <c r="DH17" s="184">
        <v>1</v>
      </c>
      <c r="DI17" s="185">
        <v>0</v>
      </c>
      <c r="DJ17" s="185">
        <v>0</v>
      </c>
      <c r="DK17" s="185">
        <v>0</v>
      </c>
      <c r="DL17" s="186">
        <v>0</v>
      </c>
      <c r="DM17" s="184">
        <v>1</v>
      </c>
      <c r="DN17" s="185">
        <v>0</v>
      </c>
      <c r="DO17" s="185">
        <v>0</v>
      </c>
      <c r="DP17" s="185">
        <v>0</v>
      </c>
      <c r="DQ17" s="186">
        <v>0</v>
      </c>
      <c r="DR17" s="184">
        <v>1</v>
      </c>
      <c r="DS17" s="185">
        <v>2</v>
      </c>
      <c r="DT17" s="185">
        <v>0</v>
      </c>
      <c r="DU17" s="185">
        <v>0</v>
      </c>
      <c r="DV17" s="186">
        <v>0</v>
      </c>
      <c r="DW17" s="184">
        <v>1</v>
      </c>
      <c r="DX17" s="185">
        <v>2</v>
      </c>
      <c r="DY17" s="185">
        <v>0</v>
      </c>
      <c r="DZ17" s="185">
        <v>0</v>
      </c>
      <c r="EA17" s="186">
        <v>0</v>
      </c>
      <c r="EB17" s="184">
        <v>1</v>
      </c>
      <c r="EC17" s="185">
        <v>2</v>
      </c>
      <c r="ED17" s="185">
        <v>0</v>
      </c>
      <c r="EE17" s="185">
        <v>0</v>
      </c>
      <c r="EF17" s="186">
        <v>0</v>
      </c>
      <c r="EG17" s="184">
        <v>1</v>
      </c>
      <c r="EH17" s="185">
        <v>1</v>
      </c>
      <c r="EI17" s="185">
        <v>0</v>
      </c>
      <c r="EJ17" s="185">
        <v>0</v>
      </c>
      <c r="EK17" s="186">
        <v>0</v>
      </c>
      <c r="EL17" s="184">
        <v>1</v>
      </c>
      <c r="EM17" s="185">
        <v>0</v>
      </c>
      <c r="EN17" s="185">
        <v>0</v>
      </c>
      <c r="EO17" s="185">
        <v>0</v>
      </c>
      <c r="EP17" s="186">
        <v>0</v>
      </c>
      <c r="EQ17" s="184">
        <v>1</v>
      </c>
      <c r="ER17" s="185">
        <v>0</v>
      </c>
      <c r="ES17" s="185">
        <v>0</v>
      </c>
      <c r="ET17" s="185">
        <v>0</v>
      </c>
      <c r="EU17" s="186">
        <v>0</v>
      </c>
      <c r="EV17" s="184">
        <v>1</v>
      </c>
      <c r="EW17" s="185">
        <v>0</v>
      </c>
      <c r="EX17" s="185">
        <v>0</v>
      </c>
      <c r="EY17" s="185">
        <v>0</v>
      </c>
      <c r="EZ17" s="186">
        <v>0</v>
      </c>
      <c r="FA17" s="184">
        <v>1</v>
      </c>
      <c r="FB17" s="185">
        <v>2</v>
      </c>
      <c r="FC17" s="185">
        <v>1</v>
      </c>
      <c r="FD17" s="185">
        <v>0</v>
      </c>
      <c r="FE17" s="186">
        <v>0</v>
      </c>
      <c r="FF17" s="142">
        <f t="shared" si="5"/>
        <v>0</v>
      </c>
      <c r="FG17" s="143">
        <f t="shared" si="0"/>
        <v>30</v>
      </c>
      <c r="FH17" s="160">
        <f t="shared" si="1"/>
        <v>30</v>
      </c>
      <c r="FI17" s="162">
        <f t="shared" si="2"/>
        <v>17.5</v>
      </c>
      <c r="FJ17" s="165">
        <f t="shared" si="3"/>
        <v>5</v>
      </c>
      <c r="FK17" s="162">
        <f t="shared" si="4"/>
        <v>0</v>
      </c>
      <c r="FL17" s="162">
        <f t="shared" si="6"/>
        <v>0</v>
      </c>
      <c r="FM17" s="191"/>
      <c r="FN17" s="194"/>
      <c r="FO17" s="197"/>
      <c r="FP17" s="199"/>
      <c r="FQ17" s="199"/>
    </row>
    <row r="18" spans="1:173" x14ac:dyDescent="0.25">
      <c r="A18" s="41" t="s">
        <v>13</v>
      </c>
      <c r="B18" s="42">
        <v>14</v>
      </c>
      <c r="C18" s="43" t="s">
        <v>35</v>
      </c>
      <c r="D18" s="44">
        <v>73855719</v>
      </c>
      <c r="E18" s="45">
        <v>43617</v>
      </c>
      <c r="F18" s="46" t="s">
        <v>15</v>
      </c>
      <c r="G18" s="181">
        <v>1</v>
      </c>
      <c r="H18" s="182">
        <v>1</v>
      </c>
      <c r="I18" s="182">
        <v>0</v>
      </c>
      <c r="J18" s="182">
        <v>0</v>
      </c>
      <c r="K18" s="183">
        <v>0</v>
      </c>
      <c r="L18" s="181">
        <v>1</v>
      </c>
      <c r="M18" s="182">
        <v>0</v>
      </c>
      <c r="N18" s="182">
        <v>0</v>
      </c>
      <c r="O18" s="182">
        <v>0</v>
      </c>
      <c r="P18" s="183">
        <v>0</v>
      </c>
      <c r="Q18" s="181">
        <v>1</v>
      </c>
      <c r="R18" s="182">
        <v>1</v>
      </c>
      <c r="S18" s="182">
        <v>0</v>
      </c>
      <c r="T18" s="182">
        <v>0</v>
      </c>
      <c r="U18" s="183">
        <v>0</v>
      </c>
      <c r="V18" s="181">
        <v>1</v>
      </c>
      <c r="W18" s="182">
        <v>0</v>
      </c>
      <c r="X18" s="182">
        <v>0</v>
      </c>
      <c r="Y18" s="182">
        <v>0</v>
      </c>
      <c r="Z18" s="183">
        <v>0</v>
      </c>
      <c r="AA18" s="181">
        <v>1</v>
      </c>
      <c r="AB18" s="182">
        <v>1</v>
      </c>
      <c r="AC18" s="182">
        <v>0</v>
      </c>
      <c r="AD18" s="182">
        <v>0</v>
      </c>
      <c r="AE18" s="183">
        <v>0</v>
      </c>
      <c r="AF18" s="181">
        <v>1</v>
      </c>
      <c r="AG18" s="182">
        <v>0</v>
      </c>
      <c r="AH18" s="182">
        <v>0</v>
      </c>
      <c r="AI18" s="182">
        <v>0</v>
      </c>
      <c r="AJ18" s="183">
        <v>0</v>
      </c>
      <c r="AK18" s="181">
        <v>1</v>
      </c>
      <c r="AL18" s="182">
        <v>0</v>
      </c>
      <c r="AM18" s="182">
        <v>0</v>
      </c>
      <c r="AN18" s="182">
        <v>0</v>
      </c>
      <c r="AO18" s="183">
        <v>0</v>
      </c>
      <c r="AP18" s="181">
        <v>1</v>
      </c>
      <c r="AQ18" s="182">
        <v>0</v>
      </c>
      <c r="AR18" s="182">
        <v>0</v>
      </c>
      <c r="AS18" s="182">
        <v>0</v>
      </c>
      <c r="AT18" s="183">
        <v>0</v>
      </c>
      <c r="AU18" s="181">
        <v>1</v>
      </c>
      <c r="AV18" s="182">
        <v>0</v>
      </c>
      <c r="AW18" s="182">
        <v>0</v>
      </c>
      <c r="AX18" s="182">
        <v>0</v>
      </c>
      <c r="AY18" s="183">
        <v>0</v>
      </c>
      <c r="AZ18" s="181">
        <v>1</v>
      </c>
      <c r="BA18" s="182">
        <v>0</v>
      </c>
      <c r="BB18" s="182">
        <v>0</v>
      </c>
      <c r="BC18" s="182">
        <v>0</v>
      </c>
      <c r="BD18" s="183">
        <v>0</v>
      </c>
      <c r="BE18" s="181">
        <v>1</v>
      </c>
      <c r="BF18" s="182">
        <v>2</v>
      </c>
      <c r="BG18" s="182">
        <v>1.5</v>
      </c>
      <c r="BH18" s="182">
        <v>0</v>
      </c>
      <c r="BI18" s="183">
        <v>0</v>
      </c>
      <c r="BJ18" s="181">
        <v>1</v>
      </c>
      <c r="BK18" s="182">
        <v>2</v>
      </c>
      <c r="BL18" s="182">
        <v>1</v>
      </c>
      <c r="BM18" s="182">
        <v>0</v>
      </c>
      <c r="BN18" s="183">
        <v>0</v>
      </c>
      <c r="BO18" s="181">
        <v>1</v>
      </c>
      <c r="BP18" s="182">
        <v>2</v>
      </c>
      <c r="BQ18" s="182">
        <v>1</v>
      </c>
      <c r="BR18" s="182">
        <v>0</v>
      </c>
      <c r="BS18" s="183">
        <v>0</v>
      </c>
      <c r="BT18" s="181">
        <v>1</v>
      </c>
      <c r="BU18" s="182">
        <v>2</v>
      </c>
      <c r="BV18" s="182">
        <v>1</v>
      </c>
      <c r="BW18" s="182">
        <v>0</v>
      </c>
      <c r="BX18" s="183">
        <v>0</v>
      </c>
      <c r="BY18" s="181">
        <v>1</v>
      </c>
      <c r="BZ18" s="182">
        <v>2</v>
      </c>
      <c r="CA18" s="182">
        <v>1</v>
      </c>
      <c r="CB18" s="182">
        <v>0</v>
      </c>
      <c r="CC18" s="183">
        <v>0</v>
      </c>
      <c r="CD18" s="181">
        <v>1</v>
      </c>
      <c r="CE18" s="182">
        <v>0</v>
      </c>
      <c r="CF18" s="182">
        <v>0</v>
      </c>
      <c r="CG18" s="182">
        <v>0</v>
      </c>
      <c r="CH18" s="183">
        <v>0</v>
      </c>
      <c r="CI18" s="181">
        <v>1</v>
      </c>
      <c r="CJ18" s="182">
        <v>1</v>
      </c>
      <c r="CK18" s="182">
        <v>0</v>
      </c>
      <c r="CL18" s="182">
        <v>0</v>
      </c>
      <c r="CM18" s="183">
        <v>0</v>
      </c>
      <c r="CN18" s="181">
        <v>1</v>
      </c>
      <c r="CO18" s="182">
        <v>2</v>
      </c>
      <c r="CP18" s="182">
        <v>1</v>
      </c>
      <c r="CQ18" s="182">
        <v>0</v>
      </c>
      <c r="CR18" s="183">
        <v>0</v>
      </c>
      <c r="CS18" s="181">
        <v>1</v>
      </c>
      <c r="CT18" s="182">
        <v>2</v>
      </c>
      <c r="CU18" s="182">
        <v>1</v>
      </c>
      <c r="CV18" s="182">
        <v>0</v>
      </c>
      <c r="CW18" s="183">
        <v>0</v>
      </c>
      <c r="CX18" s="181">
        <v>1</v>
      </c>
      <c r="CY18" s="182">
        <v>2</v>
      </c>
      <c r="CZ18" s="182">
        <v>1</v>
      </c>
      <c r="DA18" s="182">
        <v>0</v>
      </c>
      <c r="DB18" s="183">
        <v>0</v>
      </c>
      <c r="DC18" s="181">
        <v>1</v>
      </c>
      <c r="DD18" s="182">
        <v>2</v>
      </c>
      <c r="DE18" s="182">
        <v>1</v>
      </c>
      <c r="DF18" s="182">
        <v>0</v>
      </c>
      <c r="DG18" s="183">
        <v>0</v>
      </c>
      <c r="DH18" s="181">
        <v>1</v>
      </c>
      <c r="DI18" s="182">
        <v>0</v>
      </c>
      <c r="DJ18" s="182">
        <v>0</v>
      </c>
      <c r="DK18" s="182">
        <v>0</v>
      </c>
      <c r="DL18" s="183">
        <v>0</v>
      </c>
      <c r="DM18" s="181">
        <v>1</v>
      </c>
      <c r="DN18" s="182">
        <v>0</v>
      </c>
      <c r="DO18" s="182">
        <v>0</v>
      </c>
      <c r="DP18" s="182">
        <v>0</v>
      </c>
      <c r="DQ18" s="183">
        <v>0</v>
      </c>
      <c r="DR18" s="181">
        <v>1</v>
      </c>
      <c r="DS18" s="182">
        <v>0</v>
      </c>
      <c r="DT18" s="182">
        <v>0</v>
      </c>
      <c r="DU18" s="182">
        <v>0</v>
      </c>
      <c r="DV18" s="183">
        <v>0</v>
      </c>
      <c r="DW18" s="181">
        <v>1</v>
      </c>
      <c r="DX18" s="182">
        <v>0</v>
      </c>
      <c r="DY18" s="182">
        <v>0</v>
      </c>
      <c r="DZ18" s="182">
        <v>0</v>
      </c>
      <c r="EA18" s="183">
        <v>0</v>
      </c>
      <c r="EB18" s="181">
        <v>1</v>
      </c>
      <c r="EC18" s="182">
        <v>0</v>
      </c>
      <c r="ED18" s="182">
        <v>0</v>
      </c>
      <c r="EE18" s="182">
        <v>0</v>
      </c>
      <c r="EF18" s="183">
        <v>0</v>
      </c>
      <c r="EG18" s="181">
        <v>1</v>
      </c>
      <c r="EH18" s="182">
        <v>2</v>
      </c>
      <c r="EI18" s="182">
        <v>1</v>
      </c>
      <c r="EJ18" s="182">
        <v>0</v>
      </c>
      <c r="EK18" s="183">
        <v>0</v>
      </c>
      <c r="EL18" s="181">
        <v>1</v>
      </c>
      <c r="EM18" s="182">
        <v>2</v>
      </c>
      <c r="EN18" s="182">
        <v>0</v>
      </c>
      <c r="EO18" s="182">
        <v>0</v>
      </c>
      <c r="EP18" s="183">
        <v>0</v>
      </c>
      <c r="EQ18" s="181">
        <v>1</v>
      </c>
      <c r="ER18" s="182">
        <v>0</v>
      </c>
      <c r="ES18" s="182">
        <v>0</v>
      </c>
      <c r="ET18" s="182">
        <v>0</v>
      </c>
      <c r="EU18" s="183">
        <v>0</v>
      </c>
      <c r="EV18" s="181">
        <v>1</v>
      </c>
      <c r="EW18" s="182">
        <v>0</v>
      </c>
      <c r="EX18" s="182">
        <v>0</v>
      </c>
      <c r="EY18" s="182">
        <v>0</v>
      </c>
      <c r="EZ18" s="183">
        <v>0</v>
      </c>
      <c r="FA18" s="181">
        <v>1</v>
      </c>
      <c r="FB18" s="182">
        <v>0</v>
      </c>
      <c r="FC18" s="182">
        <v>0</v>
      </c>
      <c r="FD18" s="182">
        <v>0</v>
      </c>
      <c r="FE18" s="183">
        <v>0</v>
      </c>
      <c r="FF18" s="142">
        <f t="shared" si="5"/>
        <v>0</v>
      </c>
      <c r="FG18" s="143">
        <f t="shared" si="0"/>
        <v>30</v>
      </c>
      <c r="FH18" s="160">
        <f t="shared" si="1"/>
        <v>30</v>
      </c>
      <c r="FI18" s="207">
        <f t="shared" si="2"/>
        <v>26</v>
      </c>
      <c r="FJ18" s="208">
        <f t="shared" si="3"/>
        <v>10.5</v>
      </c>
      <c r="FK18" s="162">
        <f t="shared" si="4"/>
        <v>0</v>
      </c>
      <c r="FL18" s="162">
        <f t="shared" si="6"/>
        <v>0</v>
      </c>
      <c r="FM18" s="191"/>
      <c r="FN18" s="194"/>
      <c r="FO18" s="197"/>
    </row>
    <row r="19" spans="1:173" x14ac:dyDescent="0.25">
      <c r="A19" s="41" t="s">
        <v>13</v>
      </c>
      <c r="B19" s="78">
        <v>15</v>
      </c>
      <c r="C19" s="43" t="s">
        <v>36</v>
      </c>
      <c r="D19" s="44">
        <v>74294926</v>
      </c>
      <c r="E19" s="45">
        <v>43771</v>
      </c>
      <c r="F19" s="46" t="s">
        <v>15</v>
      </c>
      <c r="G19" s="181">
        <v>1</v>
      </c>
      <c r="H19" s="182">
        <v>1</v>
      </c>
      <c r="I19" s="182">
        <v>0</v>
      </c>
      <c r="J19" s="182">
        <v>0</v>
      </c>
      <c r="K19" s="183">
        <v>0</v>
      </c>
      <c r="L19" s="181">
        <v>1</v>
      </c>
      <c r="M19" s="182">
        <v>0</v>
      </c>
      <c r="N19" s="182">
        <v>0</v>
      </c>
      <c r="O19" s="182">
        <v>0</v>
      </c>
      <c r="P19" s="183">
        <v>0</v>
      </c>
      <c r="Q19" s="181">
        <v>1</v>
      </c>
      <c r="R19" s="182">
        <v>1.5</v>
      </c>
      <c r="S19" s="182">
        <v>0</v>
      </c>
      <c r="T19" s="182">
        <v>0</v>
      </c>
      <c r="U19" s="183">
        <v>0</v>
      </c>
      <c r="V19" s="181">
        <v>1</v>
      </c>
      <c r="W19" s="182">
        <v>0</v>
      </c>
      <c r="X19" s="182">
        <v>0</v>
      </c>
      <c r="Y19" s="182">
        <v>0</v>
      </c>
      <c r="Z19" s="183">
        <v>0</v>
      </c>
      <c r="AA19" s="181">
        <v>1</v>
      </c>
      <c r="AB19" s="182">
        <v>2</v>
      </c>
      <c r="AC19" s="182">
        <v>0</v>
      </c>
      <c r="AD19" s="182">
        <v>0</v>
      </c>
      <c r="AE19" s="183">
        <v>0</v>
      </c>
      <c r="AF19" s="181">
        <v>1</v>
      </c>
      <c r="AG19" s="182">
        <v>2</v>
      </c>
      <c r="AH19" s="182">
        <v>0</v>
      </c>
      <c r="AI19" s="182">
        <v>0</v>
      </c>
      <c r="AJ19" s="183">
        <v>0</v>
      </c>
      <c r="AK19" s="181">
        <v>1</v>
      </c>
      <c r="AL19" s="182">
        <v>2</v>
      </c>
      <c r="AM19" s="182">
        <v>0</v>
      </c>
      <c r="AN19" s="182">
        <v>0</v>
      </c>
      <c r="AO19" s="183">
        <v>0</v>
      </c>
      <c r="AP19" s="181">
        <v>1</v>
      </c>
      <c r="AQ19" s="182">
        <v>1</v>
      </c>
      <c r="AR19" s="182">
        <v>0</v>
      </c>
      <c r="AS19" s="182">
        <v>0</v>
      </c>
      <c r="AT19" s="183">
        <v>0</v>
      </c>
      <c r="AU19" s="181">
        <v>1</v>
      </c>
      <c r="AV19" s="182">
        <v>0</v>
      </c>
      <c r="AW19" s="182">
        <v>0</v>
      </c>
      <c r="AX19" s="182">
        <v>0</v>
      </c>
      <c r="AY19" s="183">
        <v>0</v>
      </c>
      <c r="AZ19" s="181">
        <v>1</v>
      </c>
      <c r="BA19" s="182">
        <v>2</v>
      </c>
      <c r="BB19" s="182">
        <v>2</v>
      </c>
      <c r="BC19" s="182">
        <v>0</v>
      </c>
      <c r="BD19" s="183">
        <v>0</v>
      </c>
      <c r="BE19" s="181">
        <v>1</v>
      </c>
      <c r="BF19" s="182">
        <v>2</v>
      </c>
      <c r="BG19" s="182">
        <v>0</v>
      </c>
      <c r="BH19" s="182">
        <v>0</v>
      </c>
      <c r="BI19" s="183">
        <v>0</v>
      </c>
      <c r="BJ19" s="181">
        <v>1</v>
      </c>
      <c r="BK19" s="182">
        <v>2</v>
      </c>
      <c r="BL19" s="182">
        <v>1</v>
      </c>
      <c r="BM19" s="182">
        <v>0</v>
      </c>
      <c r="BN19" s="183">
        <v>0</v>
      </c>
      <c r="BO19" s="181">
        <v>1</v>
      </c>
      <c r="BP19" s="182">
        <v>2</v>
      </c>
      <c r="BQ19" s="182">
        <v>1</v>
      </c>
      <c r="BR19" s="182">
        <v>0</v>
      </c>
      <c r="BS19" s="183">
        <v>0</v>
      </c>
      <c r="BT19" s="181">
        <v>1</v>
      </c>
      <c r="BU19" s="182">
        <v>2</v>
      </c>
      <c r="BV19" s="182">
        <v>1</v>
      </c>
      <c r="BW19" s="182">
        <v>0</v>
      </c>
      <c r="BX19" s="183">
        <v>0</v>
      </c>
      <c r="BY19" s="181">
        <v>1</v>
      </c>
      <c r="BZ19" s="182">
        <v>2</v>
      </c>
      <c r="CA19" s="182">
        <v>2</v>
      </c>
      <c r="CB19" s="182">
        <v>0</v>
      </c>
      <c r="CC19" s="183">
        <v>0</v>
      </c>
      <c r="CD19" s="181">
        <v>1</v>
      </c>
      <c r="CE19" s="182">
        <v>0</v>
      </c>
      <c r="CF19" s="182">
        <v>0</v>
      </c>
      <c r="CG19" s="182">
        <v>0</v>
      </c>
      <c r="CH19" s="183">
        <v>0</v>
      </c>
      <c r="CI19" s="181">
        <v>1</v>
      </c>
      <c r="CJ19" s="182">
        <v>2</v>
      </c>
      <c r="CK19" s="182">
        <v>1</v>
      </c>
      <c r="CL19" s="182">
        <v>0</v>
      </c>
      <c r="CM19" s="183">
        <v>0</v>
      </c>
      <c r="CN19" s="181">
        <v>1</v>
      </c>
      <c r="CO19" s="182">
        <v>2</v>
      </c>
      <c r="CP19" s="182">
        <v>1</v>
      </c>
      <c r="CQ19" s="182">
        <v>0</v>
      </c>
      <c r="CR19" s="183">
        <v>0</v>
      </c>
      <c r="CS19" s="181">
        <v>1</v>
      </c>
      <c r="CT19" s="182">
        <v>2</v>
      </c>
      <c r="CU19" s="182">
        <v>1</v>
      </c>
      <c r="CV19" s="182">
        <v>0</v>
      </c>
      <c r="CW19" s="183">
        <v>0</v>
      </c>
      <c r="CX19" s="181">
        <v>1</v>
      </c>
      <c r="CY19" s="182">
        <v>2</v>
      </c>
      <c r="CZ19" s="182">
        <v>1</v>
      </c>
      <c r="DA19" s="182">
        <v>0</v>
      </c>
      <c r="DB19" s="183">
        <v>0</v>
      </c>
      <c r="DC19" s="181">
        <v>1</v>
      </c>
      <c r="DD19" s="182">
        <v>2</v>
      </c>
      <c r="DE19" s="182">
        <v>1</v>
      </c>
      <c r="DF19" s="182">
        <v>0</v>
      </c>
      <c r="DG19" s="183">
        <v>0</v>
      </c>
      <c r="DH19" s="181">
        <v>1</v>
      </c>
      <c r="DI19" s="182">
        <v>2</v>
      </c>
      <c r="DJ19" s="182">
        <v>1</v>
      </c>
      <c r="DK19" s="182">
        <v>0</v>
      </c>
      <c r="DL19" s="183">
        <v>0</v>
      </c>
      <c r="DM19" s="181">
        <v>1</v>
      </c>
      <c r="DN19" s="182">
        <v>0</v>
      </c>
      <c r="DO19" s="182">
        <v>0</v>
      </c>
      <c r="DP19" s="182">
        <v>0</v>
      </c>
      <c r="DQ19" s="183">
        <v>0</v>
      </c>
      <c r="DR19" s="181">
        <v>1</v>
      </c>
      <c r="DS19" s="182">
        <v>2</v>
      </c>
      <c r="DT19" s="182">
        <v>1</v>
      </c>
      <c r="DU19" s="182">
        <v>0</v>
      </c>
      <c r="DV19" s="183">
        <v>0</v>
      </c>
      <c r="DW19" s="181">
        <v>1</v>
      </c>
      <c r="DX19" s="182">
        <v>2</v>
      </c>
      <c r="DY19" s="182">
        <v>1</v>
      </c>
      <c r="DZ19" s="182">
        <v>0</v>
      </c>
      <c r="EA19" s="183">
        <v>0</v>
      </c>
      <c r="EB19" s="181">
        <v>1</v>
      </c>
      <c r="EC19" s="182">
        <v>2</v>
      </c>
      <c r="ED19" s="182">
        <v>2</v>
      </c>
      <c r="EE19" s="182">
        <v>0</v>
      </c>
      <c r="EF19" s="183">
        <v>0</v>
      </c>
      <c r="EG19" s="181">
        <v>1</v>
      </c>
      <c r="EH19" s="182">
        <v>2</v>
      </c>
      <c r="EI19" s="182">
        <v>1</v>
      </c>
      <c r="EJ19" s="182">
        <v>0</v>
      </c>
      <c r="EK19" s="183">
        <v>0</v>
      </c>
      <c r="EL19" s="181">
        <v>1</v>
      </c>
      <c r="EM19" s="182">
        <v>2</v>
      </c>
      <c r="EN19" s="182">
        <v>1</v>
      </c>
      <c r="EO19" s="182">
        <v>0</v>
      </c>
      <c r="EP19" s="183">
        <v>0</v>
      </c>
      <c r="EQ19" s="181">
        <v>1</v>
      </c>
      <c r="ER19" s="182">
        <v>2</v>
      </c>
      <c r="ES19" s="182">
        <v>0</v>
      </c>
      <c r="ET19" s="182">
        <v>0</v>
      </c>
      <c r="EU19" s="183">
        <v>0</v>
      </c>
      <c r="EV19" s="181">
        <v>1</v>
      </c>
      <c r="EW19" s="182">
        <v>0</v>
      </c>
      <c r="EX19" s="182">
        <v>0</v>
      </c>
      <c r="EY19" s="182">
        <v>0</v>
      </c>
      <c r="EZ19" s="183">
        <v>0</v>
      </c>
      <c r="FA19" s="181">
        <v>1</v>
      </c>
      <c r="FB19" s="182">
        <v>2</v>
      </c>
      <c r="FC19" s="182">
        <v>1</v>
      </c>
      <c r="FD19" s="182">
        <v>0</v>
      </c>
      <c r="FE19" s="183">
        <v>0</v>
      </c>
      <c r="FF19" s="142">
        <f t="shared" si="5"/>
        <v>0</v>
      </c>
      <c r="FG19" s="143">
        <f t="shared" si="0"/>
        <v>30</v>
      </c>
      <c r="FH19" s="160">
        <f t="shared" si="1"/>
        <v>30</v>
      </c>
      <c r="FI19" s="207">
        <f t="shared" si="2"/>
        <v>47.5</v>
      </c>
      <c r="FJ19" s="208">
        <f t="shared" si="3"/>
        <v>20</v>
      </c>
      <c r="FK19" s="162">
        <f t="shared" si="4"/>
        <v>0</v>
      </c>
      <c r="FL19" s="162">
        <f t="shared" si="6"/>
        <v>0</v>
      </c>
      <c r="FM19" s="191"/>
      <c r="FN19" s="194"/>
      <c r="FO19" s="197"/>
    </row>
    <row r="20" spans="1:173" x14ac:dyDescent="0.25">
      <c r="A20" s="41" t="s">
        <v>13</v>
      </c>
      <c r="B20" s="42">
        <v>16</v>
      </c>
      <c r="C20" s="43" t="s">
        <v>37</v>
      </c>
      <c r="D20" s="44" t="s">
        <v>38</v>
      </c>
      <c r="E20" s="45">
        <v>43713</v>
      </c>
      <c r="F20" s="46" t="s">
        <v>15</v>
      </c>
      <c r="G20" s="181">
        <v>1</v>
      </c>
      <c r="H20" s="182">
        <v>2</v>
      </c>
      <c r="I20" s="182">
        <v>2</v>
      </c>
      <c r="J20" s="182">
        <v>0</v>
      </c>
      <c r="K20" s="183">
        <v>8</v>
      </c>
      <c r="L20" s="181">
        <v>1</v>
      </c>
      <c r="M20" s="182">
        <v>0</v>
      </c>
      <c r="N20" s="182">
        <v>0</v>
      </c>
      <c r="O20" s="182">
        <v>0</v>
      </c>
      <c r="P20" s="183">
        <v>0</v>
      </c>
      <c r="Q20" s="181">
        <v>1</v>
      </c>
      <c r="R20" s="182">
        <v>0</v>
      </c>
      <c r="S20" s="182">
        <v>0</v>
      </c>
      <c r="T20" s="182">
        <v>0</v>
      </c>
      <c r="U20" s="183">
        <v>0</v>
      </c>
      <c r="V20" s="181">
        <v>1</v>
      </c>
      <c r="W20" s="182">
        <v>0</v>
      </c>
      <c r="X20" s="182">
        <v>0</v>
      </c>
      <c r="Y20" s="182">
        <v>0</v>
      </c>
      <c r="Z20" s="183">
        <v>0</v>
      </c>
      <c r="AA20" s="181">
        <v>1</v>
      </c>
      <c r="AB20" s="182">
        <v>2</v>
      </c>
      <c r="AC20" s="182">
        <v>2</v>
      </c>
      <c r="AD20" s="182">
        <v>0</v>
      </c>
      <c r="AE20" s="183">
        <v>8</v>
      </c>
      <c r="AF20" s="181">
        <v>1</v>
      </c>
      <c r="AG20" s="182">
        <v>2</v>
      </c>
      <c r="AH20" s="182">
        <v>2</v>
      </c>
      <c r="AI20" s="182">
        <v>0</v>
      </c>
      <c r="AJ20" s="183">
        <v>8</v>
      </c>
      <c r="AK20" s="181">
        <v>1</v>
      </c>
      <c r="AL20" s="182">
        <v>2</v>
      </c>
      <c r="AM20" s="182">
        <v>2</v>
      </c>
      <c r="AN20" s="182">
        <v>0</v>
      </c>
      <c r="AO20" s="183">
        <v>8</v>
      </c>
      <c r="AP20" s="181">
        <v>1</v>
      </c>
      <c r="AQ20" s="182">
        <v>2</v>
      </c>
      <c r="AR20" s="182">
        <v>2</v>
      </c>
      <c r="AS20" s="182">
        <v>0</v>
      </c>
      <c r="AT20" s="183">
        <v>8</v>
      </c>
      <c r="AU20" s="181">
        <v>1</v>
      </c>
      <c r="AV20" s="182">
        <v>0</v>
      </c>
      <c r="AW20" s="182">
        <v>0</v>
      </c>
      <c r="AX20" s="182">
        <v>0</v>
      </c>
      <c r="AY20" s="183">
        <v>0</v>
      </c>
      <c r="AZ20" s="181">
        <v>1</v>
      </c>
      <c r="BA20" s="182">
        <v>1</v>
      </c>
      <c r="BB20" s="182">
        <v>0</v>
      </c>
      <c r="BC20" s="182">
        <v>0</v>
      </c>
      <c r="BD20" s="183">
        <v>0</v>
      </c>
      <c r="BE20" s="181">
        <v>1</v>
      </c>
      <c r="BF20" s="182">
        <v>2</v>
      </c>
      <c r="BG20" s="182">
        <v>0</v>
      </c>
      <c r="BH20" s="182">
        <v>0</v>
      </c>
      <c r="BI20" s="183">
        <v>0</v>
      </c>
      <c r="BJ20" s="181">
        <v>1</v>
      </c>
      <c r="BK20" s="182">
        <v>2</v>
      </c>
      <c r="BL20" s="182">
        <v>0</v>
      </c>
      <c r="BM20" s="182">
        <v>0</v>
      </c>
      <c r="BN20" s="183">
        <v>0</v>
      </c>
      <c r="BO20" s="181">
        <v>1</v>
      </c>
      <c r="BP20" s="182">
        <v>2</v>
      </c>
      <c r="BQ20" s="182">
        <v>0</v>
      </c>
      <c r="BR20" s="182">
        <v>0</v>
      </c>
      <c r="BS20" s="183">
        <v>0</v>
      </c>
      <c r="BT20" s="181">
        <v>1</v>
      </c>
      <c r="BU20" s="182">
        <v>2</v>
      </c>
      <c r="BV20" s="182">
        <v>0</v>
      </c>
      <c r="BW20" s="182">
        <v>0</v>
      </c>
      <c r="BX20" s="183">
        <v>0</v>
      </c>
      <c r="BY20" s="181">
        <v>1</v>
      </c>
      <c r="BZ20" s="182">
        <v>1</v>
      </c>
      <c r="CA20" s="182">
        <v>0</v>
      </c>
      <c r="CB20" s="182">
        <v>0</v>
      </c>
      <c r="CC20" s="183">
        <v>0</v>
      </c>
      <c r="CD20" s="181">
        <v>1</v>
      </c>
      <c r="CE20" s="182">
        <v>0</v>
      </c>
      <c r="CF20" s="182">
        <v>0</v>
      </c>
      <c r="CG20" s="182">
        <v>0</v>
      </c>
      <c r="CH20" s="183">
        <v>0</v>
      </c>
      <c r="CI20" s="181">
        <v>1</v>
      </c>
      <c r="CJ20" s="182">
        <v>1.5</v>
      </c>
      <c r="CK20" s="182">
        <v>0</v>
      </c>
      <c r="CL20" s="182">
        <v>0</v>
      </c>
      <c r="CM20" s="183">
        <v>0</v>
      </c>
      <c r="CN20" s="181">
        <v>1</v>
      </c>
      <c r="CO20" s="182">
        <v>2</v>
      </c>
      <c r="CP20" s="182">
        <v>0</v>
      </c>
      <c r="CQ20" s="182">
        <v>0</v>
      </c>
      <c r="CR20" s="183">
        <v>0</v>
      </c>
      <c r="CS20" s="181">
        <v>1</v>
      </c>
      <c r="CT20" s="182">
        <v>2</v>
      </c>
      <c r="CU20" s="182">
        <v>0</v>
      </c>
      <c r="CV20" s="182">
        <v>0</v>
      </c>
      <c r="CW20" s="183">
        <v>0</v>
      </c>
      <c r="CX20" s="181">
        <v>1</v>
      </c>
      <c r="CY20" s="182">
        <v>2</v>
      </c>
      <c r="CZ20" s="182">
        <v>0</v>
      </c>
      <c r="DA20" s="182">
        <v>0</v>
      </c>
      <c r="DB20" s="183">
        <v>0</v>
      </c>
      <c r="DC20" s="181">
        <v>1</v>
      </c>
      <c r="DD20" s="182">
        <v>2</v>
      </c>
      <c r="DE20" s="182">
        <v>0</v>
      </c>
      <c r="DF20" s="182">
        <v>0</v>
      </c>
      <c r="DG20" s="183">
        <v>0</v>
      </c>
      <c r="DH20" s="181">
        <v>1</v>
      </c>
      <c r="DI20" s="182">
        <v>2</v>
      </c>
      <c r="DJ20" s="182">
        <v>0</v>
      </c>
      <c r="DK20" s="182">
        <v>0</v>
      </c>
      <c r="DL20" s="183">
        <v>0</v>
      </c>
      <c r="DM20" s="181">
        <v>1</v>
      </c>
      <c r="DN20" s="182">
        <v>0</v>
      </c>
      <c r="DO20" s="182">
        <v>0</v>
      </c>
      <c r="DP20" s="182">
        <v>0</v>
      </c>
      <c r="DQ20" s="183">
        <v>0</v>
      </c>
      <c r="DR20" s="181">
        <v>1</v>
      </c>
      <c r="DS20" s="182">
        <v>2</v>
      </c>
      <c r="DT20" s="182">
        <v>0</v>
      </c>
      <c r="DU20" s="182">
        <v>0</v>
      </c>
      <c r="DV20" s="183">
        <v>0</v>
      </c>
      <c r="DW20" s="181">
        <v>1</v>
      </c>
      <c r="DX20" s="182">
        <v>2</v>
      </c>
      <c r="DY20" s="182">
        <v>0</v>
      </c>
      <c r="DZ20" s="182">
        <v>0</v>
      </c>
      <c r="EA20" s="183">
        <v>0</v>
      </c>
      <c r="EB20" s="181">
        <v>1</v>
      </c>
      <c r="EC20" s="182">
        <v>2</v>
      </c>
      <c r="ED20" s="182">
        <v>0</v>
      </c>
      <c r="EE20" s="182">
        <v>0</v>
      </c>
      <c r="EF20" s="183">
        <v>0</v>
      </c>
      <c r="EG20" s="181">
        <v>1</v>
      </c>
      <c r="EH20" s="182">
        <v>2</v>
      </c>
      <c r="EI20" s="182">
        <v>0</v>
      </c>
      <c r="EJ20" s="182">
        <v>0</v>
      </c>
      <c r="EK20" s="183">
        <v>0</v>
      </c>
      <c r="EL20" s="181">
        <v>1</v>
      </c>
      <c r="EM20" s="182">
        <v>2</v>
      </c>
      <c r="EN20" s="182">
        <v>0</v>
      </c>
      <c r="EO20" s="182">
        <v>0</v>
      </c>
      <c r="EP20" s="183">
        <v>0</v>
      </c>
      <c r="EQ20" s="181">
        <v>1</v>
      </c>
      <c r="ER20" s="182">
        <v>1</v>
      </c>
      <c r="ES20" s="182">
        <v>0</v>
      </c>
      <c r="ET20" s="182">
        <v>0</v>
      </c>
      <c r="EU20" s="183">
        <v>0</v>
      </c>
      <c r="EV20" s="181">
        <v>1</v>
      </c>
      <c r="EW20" s="182">
        <v>0</v>
      </c>
      <c r="EX20" s="182">
        <v>0</v>
      </c>
      <c r="EY20" s="182">
        <v>0</v>
      </c>
      <c r="EZ20" s="183">
        <v>0</v>
      </c>
      <c r="FA20" s="181">
        <v>1</v>
      </c>
      <c r="FB20" s="182">
        <v>1</v>
      </c>
      <c r="FC20" s="182">
        <v>0</v>
      </c>
      <c r="FD20" s="182">
        <v>0</v>
      </c>
      <c r="FE20" s="183">
        <v>0</v>
      </c>
      <c r="FF20" s="142">
        <f t="shared" si="5"/>
        <v>0</v>
      </c>
      <c r="FG20" s="143">
        <f t="shared" si="0"/>
        <v>30</v>
      </c>
      <c r="FH20" s="160">
        <f t="shared" si="1"/>
        <v>30</v>
      </c>
      <c r="FI20" s="207">
        <f t="shared" si="2"/>
        <v>43.5</v>
      </c>
      <c r="FJ20" s="208">
        <f t="shared" si="3"/>
        <v>10</v>
      </c>
      <c r="FK20" s="162">
        <f t="shared" si="4"/>
        <v>0</v>
      </c>
      <c r="FL20" s="162">
        <f t="shared" si="6"/>
        <v>40</v>
      </c>
      <c r="FM20" s="191"/>
      <c r="FN20" s="194"/>
      <c r="FO20" s="197"/>
    </row>
    <row r="21" spans="1:173" x14ac:dyDescent="0.25">
      <c r="A21" s="88" t="s">
        <v>13</v>
      </c>
      <c r="B21" s="78">
        <v>17</v>
      </c>
      <c r="C21" s="85" t="s">
        <v>39</v>
      </c>
      <c r="D21" s="81" t="s">
        <v>40</v>
      </c>
      <c r="E21" s="83">
        <v>43617</v>
      </c>
      <c r="F21" s="84" t="s">
        <v>15</v>
      </c>
      <c r="G21" s="181">
        <v>1</v>
      </c>
      <c r="H21" s="182">
        <v>0</v>
      </c>
      <c r="I21" s="182">
        <v>0</v>
      </c>
      <c r="J21" s="182">
        <v>0</v>
      </c>
      <c r="K21" s="183">
        <v>0</v>
      </c>
      <c r="L21" s="181">
        <v>1</v>
      </c>
      <c r="M21" s="182">
        <v>0</v>
      </c>
      <c r="N21" s="182">
        <v>0</v>
      </c>
      <c r="O21" s="182">
        <v>0</v>
      </c>
      <c r="P21" s="183">
        <v>0</v>
      </c>
      <c r="Q21" s="181">
        <v>1</v>
      </c>
      <c r="R21" s="182">
        <v>0</v>
      </c>
      <c r="S21" s="182">
        <v>0</v>
      </c>
      <c r="T21" s="182">
        <v>0</v>
      </c>
      <c r="U21" s="183">
        <v>0</v>
      </c>
      <c r="V21" s="181">
        <v>1</v>
      </c>
      <c r="W21" s="182">
        <v>0</v>
      </c>
      <c r="X21" s="182">
        <v>0</v>
      </c>
      <c r="Y21" s="182">
        <v>0</v>
      </c>
      <c r="Z21" s="183">
        <v>0</v>
      </c>
      <c r="AA21" s="181">
        <v>1</v>
      </c>
      <c r="AB21" s="182">
        <v>1</v>
      </c>
      <c r="AC21" s="182">
        <v>0</v>
      </c>
      <c r="AD21" s="182">
        <v>0</v>
      </c>
      <c r="AE21" s="183">
        <v>0</v>
      </c>
      <c r="AF21" s="181">
        <v>1</v>
      </c>
      <c r="AG21" s="182">
        <v>1</v>
      </c>
      <c r="AH21" s="182">
        <v>0</v>
      </c>
      <c r="AI21" s="182">
        <v>0</v>
      </c>
      <c r="AJ21" s="183">
        <v>0</v>
      </c>
      <c r="AK21" s="181">
        <v>1</v>
      </c>
      <c r="AL21" s="182">
        <v>1</v>
      </c>
      <c r="AM21" s="182">
        <v>0</v>
      </c>
      <c r="AN21" s="182">
        <v>0</v>
      </c>
      <c r="AO21" s="183">
        <v>0</v>
      </c>
      <c r="AP21" s="181">
        <v>1</v>
      </c>
      <c r="AQ21" s="182">
        <v>0</v>
      </c>
      <c r="AR21" s="182">
        <v>0</v>
      </c>
      <c r="AS21" s="182">
        <v>0</v>
      </c>
      <c r="AT21" s="183">
        <v>0</v>
      </c>
      <c r="AU21" s="181">
        <v>1</v>
      </c>
      <c r="AV21" s="182">
        <v>0</v>
      </c>
      <c r="AW21" s="182">
        <v>0</v>
      </c>
      <c r="AX21" s="182">
        <v>0</v>
      </c>
      <c r="AY21" s="183">
        <v>0</v>
      </c>
      <c r="AZ21" s="181">
        <v>1</v>
      </c>
      <c r="BA21" s="182">
        <v>2</v>
      </c>
      <c r="BB21" s="182">
        <v>2</v>
      </c>
      <c r="BC21" s="182">
        <v>0</v>
      </c>
      <c r="BD21" s="183">
        <v>8</v>
      </c>
      <c r="BE21" s="181">
        <v>1</v>
      </c>
      <c r="BF21" s="182">
        <v>2</v>
      </c>
      <c r="BG21" s="182">
        <v>2</v>
      </c>
      <c r="BH21" s="182">
        <v>0</v>
      </c>
      <c r="BI21" s="183">
        <v>8</v>
      </c>
      <c r="BJ21" s="181">
        <v>1</v>
      </c>
      <c r="BK21" s="182">
        <v>2</v>
      </c>
      <c r="BL21" s="182">
        <v>2</v>
      </c>
      <c r="BM21" s="182">
        <v>0</v>
      </c>
      <c r="BN21" s="183">
        <v>8</v>
      </c>
      <c r="BO21" s="181">
        <v>1</v>
      </c>
      <c r="BP21" s="182">
        <v>2</v>
      </c>
      <c r="BQ21" s="182">
        <v>2</v>
      </c>
      <c r="BR21" s="182">
        <v>0</v>
      </c>
      <c r="BS21" s="183">
        <v>8</v>
      </c>
      <c r="BT21" s="181">
        <v>1</v>
      </c>
      <c r="BU21" s="182">
        <v>2</v>
      </c>
      <c r="BV21" s="182">
        <v>2</v>
      </c>
      <c r="BW21" s="182">
        <v>0</v>
      </c>
      <c r="BX21" s="183">
        <v>8</v>
      </c>
      <c r="BY21" s="181">
        <v>1</v>
      </c>
      <c r="BZ21" s="182">
        <v>2</v>
      </c>
      <c r="CA21" s="182">
        <v>2</v>
      </c>
      <c r="CB21" s="182">
        <v>0</v>
      </c>
      <c r="CC21" s="183">
        <v>8</v>
      </c>
      <c r="CD21" s="181">
        <v>1</v>
      </c>
      <c r="CE21" s="182">
        <v>0</v>
      </c>
      <c r="CF21" s="182">
        <v>0</v>
      </c>
      <c r="CG21" s="182">
        <v>0</v>
      </c>
      <c r="CH21" s="183">
        <v>0</v>
      </c>
      <c r="CI21" s="181">
        <v>1</v>
      </c>
      <c r="CJ21" s="182">
        <v>2</v>
      </c>
      <c r="CK21" s="182">
        <v>0</v>
      </c>
      <c r="CL21" s="182">
        <v>0</v>
      </c>
      <c r="CM21" s="183">
        <v>0</v>
      </c>
      <c r="CN21" s="181">
        <v>1</v>
      </c>
      <c r="CO21" s="182">
        <v>2</v>
      </c>
      <c r="CP21" s="182">
        <v>0</v>
      </c>
      <c r="CQ21" s="182">
        <v>0</v>
      </c>
      <c r="CR21" s="183">
        <v>0</v>
      </c>
      <c r="CS21" s="181">
        <v>1</v>
      </c>
      <c r="CT21" s="182">
        <v>2</v>
      </c>
      <c r="CU21" s="182">
        <v>0</v>
      </c>
      <c r="CV21" s="182">
        <v>0</v>
      </c>
      <c r="CW21" s="183">
        <v>0</v>
      </c>
      <c r="CX21" s="181">
        <v>1</v>
      </c>
      <c r="CY21" s="182">
        <v>2</v>
      </c>
      <c r="CZ21" s="182">
        <v>0</v>
      </c>
      <c r="DA21" s="182">
        <v>0</v>
      </c>
      <c r="DB21" s="183">
        <v>0</v>
      </c>
      <c r="DC21" s="181">
        <v>1</v>
      </c>
      <c r="DD21" s="182">
        <v>2</v>
      </c>
      <c r="DE21" s="182">
        <v>0</v>
      </c>
      <c r="DF21" s="182">
        <v>0</v>
      </c>
      <c r="DG21" s="183">
        <v>0</v>
      </c>
      <c r="DH21" s="181">
        <v>1</v>
      </c>
      <c r="DI21" s="182">
        <v>2</v>
      </c>
      <c r="DJ21" s="182">
        <v>0</v>
      </c>
      <c r="DK21" s="182">
        <v>0</v>
      </c>
      <c r="DL21" s="183">
        <v>0</v>
      </c>
      <c r="DM21" s="181">
        <v>1</v>
      </c>
      <c r="DN21" s="182">
        <v>0</v>
      </c>
      <c r="DO21" s="182">
        <v>0</v>
      </c>
      <c r="DP21" s="182">
        <v>0</v>
      </c>
      <c r="DQ21" s="183">
        <v>0</v>
      </c>
      <c r="DR21" s="181">
        <v>1</v>
      </c>
      <c r="DS21" s="182">
        <v>2</v>
      </c>
      <c r="DT21" s="182">
        <v>0</v>
      </c>
      <c r="DU21" s="182">
        <v>0</v>
      </c>
      <c r="DV21" s="183">
        <v>0</v>
      </c>
      <c r="DW21" s="181">
        <v>1</v>
      </c>
      <c r="DX21" s="182">
        <v>2</v>
      </c>
      <c r="DY21" s="182">
        <v>0</v>
      </c>
      <c r="DZ21" s="182">
        <v>0</v>
      </c>
      <c r="EA21" s="183">
        <v>0</v>
      </c>
      <c r="EB21" s="181">
        <v>1</v>
      </c>
      <c r="EC21" s="182">
        <v>2</v>
      </c>
      <c r="ED21" s="182">
        <v>0</v>
      </c>
      <c r="EE21" s="182">
        <v>0</v>
      </c>
      <c r="EF21" s="183">
        <v>0</v>
      </c>
      <c r="EG21" s="181">
        <v>1</v>
      </c>
      <c r="EH21" s="182">
        <v>2</v>
      </c>
      <c r="EI21" s="182">
        <v>0</v>
      </c>
      <c r="EJ21" s="182">
        <v>0</v>
      </c>
      <c r="EK21" s="183">
        <v>0</v>
      </c>
      <c r="EL21" s="181">
        <v>1</v>
      </c>
      <c r="EM21" s="182">
        <v>2</v>
      </c>
      <c r="EN21" s="182">
        <v>0</v>
      </c>
      <c r="EO21" s="182">
        <v>0</v>
      </c>
      <c r="EP21" s="183">
        <v>0</v>
      </c>
      <c r="EQ21" s="181">
        <v>1</v>
      </c>
      <c r="ER21" s="182">
        <v>1.5</v>
      </c>
      <c r="ES21" s="182">
        <v>0</v>
      </c>
      <c r="ET21" s="182">
        <v>0</v>
      </c>
      <c r="EU21" s="183">
        <v>0</v>
      </c>
      <c r="EV21" s="181">
        <v>1</v>
      </c>
      <c r="EW21" s="182">
        <v>0</v>
      </c>
      <c r="EX21" s="182">
        <v>0</v>
      </c>
      <c r="EY21" s="182">
        <v>0</v>
      </c>
      <c r="EZ21" s="183">
        <v>0</v>
      </c>
      <c r="FA21" s="181">
        <v>1</v>
      </c>
      <c r="FB21" s="182">
        <v>1</v>
      </c>
      <c r="FC21" s="182">
        <v>0</v>
      </c>
      <c r="FD21" s="182">
        <v>0</v>
      </c>
      <c r="FE21" s="183">
        <v>0</v>
      </c>
      <c r="FF21" s="142">
        <f t="shared" si="5"/>
        <v>0</v>
      </c>
      <c r="FG21" s="143">
        <f t="shared" si="0"/>
        <v>30</v>
      </c>
      <c r="FH21" s="160">
        <f t="shared" si="1"/>
        <v>30</v>
      </c>
      <c r="FI21" s="207">
        <f t="shared" si="2"/>
        <v>39.5</v>
      </c>
      <c r="FJ21" s="208">
        <f t="shared" si="3"/>
        <v>12</v>
      </c>
      <c r="FK21" s="162">
        <f t="shared" si="4"/>
        <v>0</v>
      </c>
      <c r="FL21" s="162">
        <f t="shared" si="6"/>
        <v>48</v>
      </c>
      <c r="FM21" s="191"/>
      <c r="FN21" s="194"/>
      <c r="FO21" s="197"/>
    </row>
    <row r="22" spans="1:173" x14ac:dyDescent="0.25">
      <c r="A22" s="41" t="s">
        <v>13</v>
      </c>
      <c r="B22" s="42">
        <v>18</v>
      </c>
      <c r="C22" s="43" t="s">
        <v>43</v>
      </c>
      <c r="D22" s="44" t="s">
        <v>44</v>
      </c>
      <c r="E22" s="45">
        <v>43710</v>
      </c>
      <c r="F22" s="46" t="s">
        <v>15</v>
      </c>
      <c r="G22" s="181">
        <v>1</v>
      </c>
      <c r="H22" s="182">
        <v>1</v>
      </c>
      <c r="I22" s="182">
        <v>0</v>
      </c>
      <c r="J22" s="182">
        <v>0</v>
      </c>
      <c r="K22" s="183">
        <v>0</v>
      </c>
      <c r="L22" s="181">
        <v>1</v>
      </c>
      <c r="M22" s="182">
        <v>0</v>
      </c>
      <c r="N22" s="182">
        <v>0</v>
      </c>
      <c r="O22" s="182">
        <v>0</v>
      </c>
      <c r="P22" s="183">
        <v>0</v>
      </c>
      <c r="Q22" s="181">
        <v>1</v>
      </c>
      <c r="R22" s="182">
        <v>1</v>
      </c>
      <c r="S22" s="182">
        <v>0</v>
      </c>
      <c r="T22" s="182">
        <v>0</v>
      </c>
      <c r="U22" s="183">
        <v>0</v>
      </c>
      <c r="V22" s="181">
        <v>1</v>
      </c>
      <c r="W22" s="182">
        <v>0</v>
      </c>
      <c r="X22" s="182">
        <v>0</v>
      </c>
      <c r="Y22" s="182">
        <v>0</v>
      </c>
      <c r="Z22" s="183">
        <v>0</v>
      </c>
      <c r="AA22" s="181">
        <v>1</v>
      </c>
      <c r="AB22" s="182">
        <v>1</v>
      </c>
      <c r="AC22" s="182">
        <v>0</v>
      </c>
      <c r="AD22" s="182">
        <v>0</v>
      </c>
      <c r="AE22" s="183">
        <v>0</v>
      </c>
      <c r="AF22" s="181">
        <v>1</v>
      </c>
      <c r="AG22" s="182">
        <v>0</v>
      </c>
      <c r="AH22" s="182">
        <v>0</v>
      </c>
      <c r="AI22" s="182">
        <v>0</v>
      </c>
      <c r="AJ22" s="183">
        <v>0</v>
      </c>
      <c r="AK22" s="181">
        <v>1</v>
      </c>
      <c r="AL22" s="182">
        <v>0</v>
      </c>
      <c r="AM22" s="182">
        <v>0</v>
      </c>
      <c r="AN22" s="182">
        <v>0</v>
      </c>
      <c r="AO22" s="183">
        <v>0</v>
      </c>
      <c r="AP22" s="181">
        <v>1</v>
      </c>
      <c r="AQ22" s="182">
        <v>0</v>
      </c>
      <c r="AR22" s="182">
        <v>0</v>
      </c>
      <c r="AS22" s="182">
        <v>0</v>
      </c>
      <c r="AT22" s="183">
        <v>0</v>
      </c>
      <c r="AU22" s="181">
        <v>1</v>
      </c>
      <c r="AV22" s="182">
        <v>0</v>
      </c>
      <c r="AW22" s="182">
        <v>0</v>
      </c>
      <c r="AX22" s="182">
        <v>0</v>
      </c>
      <c r="AY22" s="183">
        <v>0</v>
      </c>
      <c r="AZ22" s="181">
        <v>1</v>
      </c>
      <c r="BA22" s="182">
        <v>0</v>
      </c>
      <c r="BB22" s="182">
        <v>0</v>
      </c>
      <c r="BC22" s="182">
        <v>0</v>
      </c>
      <c r="BD22" s="183">
        <v>0</v>
      </c>
      <c r="BE22" s="181">
        <v>1</v>
      </c>
      <c r="BF22" s="182">
        <v>2</v>
      </c>
      <c r="BG22" s="182">
        <v>1</v>
      </c>
      <c r="BH22" s="182">
        <v>0</v>
      </c>
      <c r="BI22" s="183">
        <v>0</v>
      </c>
      <c r="BJ22" s="181">
        <v>1</v>
      </c>
      <c r="BK22" s="182">
        <v>2</v>
      </c>
      <c r="BL22" s="182">
        <v>1</v>
      </c>
      <c r="BM22" s="182">
        <v>0</v>
      </c>
      <c r="BN22" s="183">
        <v>0</v>
      </c>
      <c r="BO22" s="181">
        <v>1</v>
      </c>
      <c r="BP22" s="182">
        <v>2</v>
      </c>
      <c r="BQ22" s="182">
        <v>1</v>
      </c>
      <c r="BR22" s="182">
        <v>0</v>
      </c>
      <c r="BS22" s="183">
        <v>0</v>
      </c>
      <c r="BT22" s="181">
        <v>1</v>
      </c>
      <c r="BU22" s="182">
        <v>2</v>
      </c>
      <c r="BV22" s="182">
        <v>1</v>
      </c>
      <c r="BW22" s="182">
        <v>0</v>
      </c>
      <c r="BX22" s="183">
        <v>0</v>
      </c>
      <c r="BY22" s="181">
        <v>1</v>
      </c>
      <c r="BZ22" s="182">
        <v>2</v>
      </c>
      <c r="CA22" s="182">
        <v>0</v>
      </c>
      <c r="CB22" s="182">
        <v>0</v>
      </c>
      <c r="CC22" s="183">
        <v>0</v>
      </c>
      <c r="CD22" s="181">
        <v>1</v>
      </c>
      <c r="CE22" s="182">
        <v>0</v>
      </c>
      <c r="CF22" s="182">
        <v>0</v>
      </c>
      <c r="CG22" s="182">
        <v>0</v>
      </c>
      <c r="CH22" s="183">
        <v>0</v>
      </c>
      <c r="CI22" s="181">
        <v>1</v>
      </c>
      <c r="CJ22" s="182">
        <v>0</v>
      </c>
      <c r="CK22" s="182">
        <v>0</v>
      </c>
      <c r="CL22" s="182">
        <v>0</v>
      </c>
      <c r="CM22" s="183">
        <v>0</v>
      </c>
      <c r="CN22" s="181">
        <v>1</v>
      </c>
      <c r="CO22" s="182">
        <v>2</v>
      </c>
      <c r="CP22" s="182">
        <v>1</v>
      </c>
      <c r="CQ22" s="182">
        <v>0</v>
      </c>
      <c r="CR22" s="183">
        <v>0</v>
      </c>
      <c r="CS22" s="181">
        <v>1</v>
      </c>
      <c r="CT22" s="182">
        <v>0</v>
      </c>
      <c r="CU22" s="182">
        <v>0</v>
      </c>
      <c r="CV22" s="182">
        <v>0</v>
      </c>
      <c r="CW22" s="183">
        <v>0</v>
      </c>
      <c r="CX22" s="181">
        <v>1</v>
      </c>
      <c r="CY22" s="182">
        <v>2</v>
      </c>
      <c r="CZ22" s="182">
        <v>1</v>
      </c>
      <c r="DA22" s="182">
        <v>0</v>
      </c>
      <c r="DB22" s="183">
        <v>0</v>
      </c>
      <c r="DC22" s="181">
        <v>1</v>
      </c>
      <c r="DD22" s="182">
        <v>2</v>
      </c>
      <c r="DE22" s="182">
        <v>1</v>
      </c>
      <c r="DF22" s="182">
        <v>0</v>
      </c>
      <c r="DG22" s="183">
        <v>0</v>
      </c>
      <c r="DH22" s="181">
        <v>1</v>
      </c>
      <c r="DI22" s="182">
        <v>2</v>
      </c>
      <c r="DJ22" s="182">
        <v>1</v>
      </c>
      <c r="DK22" s="182">
        <v>0</v>
      </c>
      <c r="DL22" s="183">
        <v>0</v>
      </c>
      <c r="DM22" s="181">
        <v>1</v>
      </c>
      <c r="DN22" s="182">
        <v>0</v>
      </c>
      <c r="DO22" s="182">
        <v>0</v>
      </c>
      <c r="DP22" s="182">
        <v>0</v>
      </c>
      <c r="DQ22" s="183">
        <v>0</v>
      </c>
      <c r="DR22" s="181">
        <v>1</v>
      </c>
      <c r="DS22" s="182">
        <v>2</v>
      </c>
      <c r="DT22" s="182">
        <v>0.5</v>
      </c>
      <c r="DU22" s="182">
        <v>0</v>
      </c>
      <c r="DV22" s="183">
        <v>0</v>
      </c>
      <c r="DW22" s="181">
        <v>1</v>
      </c>
      <c r="DX22" s="182">
        <v>2</v>
      </c>
      <c r="DY22" s="182">
        <v>1</v>
      </c>
      <c r="DZ22" s="182">
        <v>0</v>
      </c>
      <c r="EA22" s="183">
        <v>0</v>
      </c>
      <c r="EB22" s="181">
        <v>1</v>
      </c>
      <c r="EC22" s="182">
        <v>2</v>
      </c>
      <c r="ED22" s="182">
        <v>1.5</v>
      </c>
      <c r="EE22" s="182">
        <v>0</v>
      </c>
      <c r="EF22" s="183">
        <v>0</v>
      </c>
      <c r="EG22" s="181">
        <v>1</v>
      </c>
      <c r="EH22" s="182">
        <v>2</v>
      </c>
      <c r="EI22" s="182">
        <v>1</v>
      </c>
      <c r="EJ22" s="182">
        <v>0</v>
      </c>
      <c r="EK22" s="183">
        <v>0</v>
      </c>
      <c r="EL22" s="181">
        <v>1</v>
      </c>
      <c r="EM22" s="182">
        <v>2</v>
      </c>
      <c r="EN22" s="182">
        <v>1.5</v>
      </c>
      <c r="EO22" s="182">
        <v>0</v>
      </c>
      <c r="EP22" s="183">
        <v>0</v>
      </c>
      <c r="EQ22" s="181">
        <v>1</v>
      </c>
      <c r="ER22" s="182">
        <v>2</v>
      </c>
      <c r="ES22" s="182">
        <v>0</v>
      </c>
      <c r="ET22" s="182">
        <v>0</v>
      </c>
      <c r="EU22" s="183">
        <v>0</v>
      </c>
      <c r="EV22" s="181">
        <v>1</v>
      </c>
      <c r="EW22" s="182">
        <v>0</v>
      </c>
      <c r="EX22" s="182">
        <v>0</v>
      </c>
      <c r="EY22" s="182">
        <v>0</v>
      </c>
      <c r="EZ22" s="183">
        <v>0</v>
      </c>
      <c r="FA22" s="181">
        <v>1</v>
      </c>
      <c r="FB22" s="182">
        <v>0</v>
      </c>
      <c r="FC22" s="182">
        <v>0</v>
      </c>
      <c r="FD22" s="182">
        <v>0</v>
      </c>
      <c r="FE22" s="183">
        <v>0</v>
      </c>
      <c r="FF22" s="142">
        <f t="shared" si="5"/>
        <v>0</v>
      </c>
      <c r="FG22" s="143">
        <f t="shared" si="0"/>
        <v>30</v>
      </c>
      <c r="FH22" s="160">
        <f t="shared" si="1"/>
        <v>30</v>
      </c>
      <c r="FI22" s="207">
        <f t="shared" si="2"/>
        <v>33</v>
      </c>
      <c r="FJ22" s="208">
        <f t="shared" si="3"/>
        <v>13.5</v>
      </c>
      <c r="FK22" s="162">
        <f t="shared" si="4"/>
        <v>0</v>
      </c>
      <c r="FL22" s="162">
        <f t="shared" si="6"/>
        <v>0</v>
      </c>
      <c r="FM22" s="191"/>
      <c r="FN22" s="194"/>
      <c r="FO22" s="197"/>
    </row>
    <row r="23" spans="1:173" x14ac:dyDescent="0.25">
      <c r="A23" s="41" t="s">
        <v>13</v>
      </c>
      <c r="B23" s="78">
        <v>19</v>
      </c>
      <c r="C23" s="43" t="s">
        <v>46</v>
      </c>
      <c r="D23" s="44">
        <v>43377960</v>
      </c>
      <c r="E23" s="45">
        <v>43759</v>
      </c>
      <c r="F23" s="46" t="s">
        <v>15</v>
      </c>
      <c r="G23" s="181">
        <v>1</v>
      </c>
      <c r="H23" s="182">
        <v>0</v>
      </c>
      <c r="I23" s="182">
        <v>0</v>
      </c>
      <c r="J23" s="182">
        <v>0</v>
      </c>
      <c r="K23" s="183">
        <v>0</v>
      </c>
      <c r="L23" s="181">
        <v>1</v>
      </c>
      <c r="M23" s="182">
        <v>0</v>
      </c>
      <c r="N23" s="182">
        <v>0</v>
      </c>
      <c r="O23" s="182">
        <v>0</v>
      </c>
      <c r="P23" s="183">
        <v>0</v>
      </c>
      <c r="Q23" s="181">
        <v>1</v>
      </c>
      <c r="R23" s="182">
        <v>0</v>
      </c>
      <c r="S23" s="182">
        <v>0</v>
      </c>
      <c r="T23" s="182">
        <v>0</v>
      </c>
      <c r="U23" s="183">
        <v>0</v>
      </c>
      <c r="V23" s="181">
        <v>1</v>
      </c>
      <c r="W23" s="182">
        <v>0</v>
      </c>
      <c r="X23" s="182">
        <v>0</v>
      </c>
      <c r="Y23" s="182">
        <v>0</v>
      </c>
      <c r="Z23" s="183">
        <v>0</v>
      </c>
      <c r="AA23" s="181">
        <v>1</v>
      </c>
      <c r="AB23" s="182">
        <v>0</v>
      </c>
      <c r="AC23" s="182">
        <v>0</v>
      </c>
      <c r="AD23" s="182">
        <v>0</v>
      </c>
      <c r="AE23" s="183">
        <v>0</v>
      </c>
      <c r="AF23" s="181">
        <v>1</v>
      </c>
      <c r="AG23" s="182">
        <v>0</v>
      </c>
      <c r="AH23" s="182">
        <v>0</v>
      </c>
      <c r="AI23" s="182">
        <v>0</v>
      </c>
      <c r="AJ23" s="183">
        <v>0</v>
      </c>
      <c r="AK23" s="181">
        <v>1</v>
      </c>
      <c r="AL23" s="182">
        <v>0</v>
      </c>
      <c r="AM23" s="182">
        <v>0</v>
      </c>
      <c r="AN23" s="182">
        <v>0</v>
      </c>
      <c r="AO23" s="183">
        <v>0</v>
      </c>
      <c r="AP23" s="181">
        <v>1</v>
      </c>
      <c r="AQ23" s="182">
        <v>0</v>
      </c>
      <c r="AR23" s="182">
        <v>0</v>
      </c>
      <c r="AS23" s="182">
        <v>0</v>
      </c>
      <c r="AT23" s="183">
        <v>0</v>
      </c>
      <c r="AU23" s="181">
        <v>1</v>
      </c>
      <c r="AV23" s="182">
        <v>0</v>
      </c>
      <c r="AW23" s="182">
        <v>0</v>
      </c>
      <c r="AX23" s="182">
        <v>0</v>
      </c>
      <c r="AY23" s="183">
        <v>0</v>
      </c>
      <c r="AZ23" s="181">
        <v>1</v>
      </c>
      <c r="BA23" s="182">
        <v>0</v>
      </c>
      <c r="BB23" s="182">
        <v>0</v>
      </c>
      <c r="BC23" s="182">
        <v>0</v>
      </c>
      <c r="BD23" s="183">
        <v>0</v>
      </c>
      <c r="BE23" s="181">
        <v>1</v>
      </c>
      <c r="BF23" s="182">
        <v>0</v>
      </c>
      <c r="BG23" s="182">
        <v>0</v>
      </c>
      <c r="BH23" s="182">
        <v>0</v>
      </c>
      <c r="BI23" s="183">
        <v>0</v>
      </c>
      <c r="BJ23" s="181">
        <v>1</v>
      </c>
      <c r="BK23" s="182">
        <v>2</v>
      </c>
      <c r="BL23" s="182">
        <v>0</v>
      </c>
      <c r="BM23" s="182">
        <v>0</v>
      </c>
      <c r="BN23" s="183">
        <v>0</v>
      </c>
      <c r="BO23" s="181">
        <v>1</v>
      </c>
      <c r="BP23" s="182">
        <v>2</v>
      </c>
      <c r="BQ23" s="182">
        <v>1</v>
      </c>
      <c r="BR23" s="182">
        <v>0</v>
      </c>
      <c r="BS23" s="183">
        <v>0</v>
      </c>
      <c r="BT23" s="181">
        <v>1</v>
      </c>
      <c r="BU23" s="182">
        <v>2</v>
      </c>
      <c r="BV23" s="182">
        <v>1</v>
      </c>
      <c r="BW23" s="182">
        <v>0</v>
      </c>
      <c r="BX23" s="183">
        <v>0</v>
      </c>
      <c r="BY23" s="181">
        <v>1</v>
      </c>
      <c r="BZ23" s="182">
        <v>2</v>
      </c>
      <c r="CA23" s="182">
        <v>0</v>
      </c>
      <c r="CB23" s="182">
        <v>0</v>
      </c>
      <c r="CC23" s="183">
        <v>0</v>
      </c>
      <c r="CD23" s="181">
        <v>1</v>
      </c>
      <c r="CE23" s="182">
        <v>0</v>
      </c>
      <c r="CF23" s="182">
        <v>0</v>
      </c>
      <c r="CG23" s="182">
        <v>0</v>
      </c>
      <c r="CH23" s="183">
        <v>0</v>
      </c>
      <c r="CI23" s="181">
        <v>1</v>
      </c>
      <c r="CJ23" s="182">
        <v>0</v>
      </c>
      <c r="CK23" s="182">
        <v>0</v>
      </c>
      <c r="CL23" s="182">
        <v>0</v>
      </c>
      <c r="CM23" s="183">
        <v>0</v>
      </c>
      <c r="CN23" s="181">
        <v>1</v>
      </c>
      <c r="CO23" s="182">
        <v>0</v>
      </c>
      <c r="CP23" s="182">
        <v>0</v>
      </c>
      <c r="CQ23" s="182">
        <v>0</v>
      </c>
      <c r="CR23" s="183">
        <v>0</v>
      </c>
      <c r="CS23" s="181">
        <v>1</v>
      </c>
      <c r="CT23" s="182">
        <v>1</v>
      </c>
      <c r="CU23" s="182">
        <v>0</v>
      </c>
      <c r="CV23" s="182">
        <v>0</v>
      </c>
      <c r="CW23" s="183">
        <v>1</v>
      </c>
      <c r="CX23" s="181">
        <v>1</v>
      </c>
      <c r="CY23" s="182">
        <v>1.5</v>
      </c>
      <c r="CZ23" s="182">
        <v>0</v>
      </c>
      <c r="DA23" s="182">
        <v>0</v>
      </c>
      <c r="DB23" s="183">
        <v>1.5</v>
      </c>
      <c r="DC23" s="181">
        <v>1</v>
      </c>
      <c r="DD23" s="182">
        <v>0</v>
      </c>
      <c r="DE23" s="182">
        <v>0</v>
      </c>
      <c r="DF23" s="182">
        <v>0</v>
      </c>
      <c r="DG23" s="183">
        <v>0</v>
      </c>
      <c r="DH23" s="181">
        <v>1</v>
      </c>
      <c r="DI23" s="182">
        <v>0</v>
      </c>
      <c r="DJ23" s="182">
        <v>0</v>
      </c>
      <c r="DK23" s="182">
        <v>0</v>
      </c>
      <c r="DL23" s="183">
        <v>0</v>
      </c>
      <c r="DM23" s="181">
        <v>1</v>
      </c>
      <c r="DN23" s="182">
        <v>0</v>
      </c>
      <c r="DO23" s="182">
        <v>0</v>
      </c>
      <c r="DP23" s="182">
        <v>0</v>
      </c>
      <c r="DQ23" s="183">
        <v>0</v>
      </c>
      <c r="DR23" s="181">
        <v>1</v>
      </c>
      <c r="DS23" s="182">
        <v>0</v>
      </c>
      <c r="DT23" s="182">
        <v>0</v>
      </c>
      <c r="DU23" s="182">
        <v>0</v>
      </c>
      <c r="DV23" s="183">
        <v>0</v>
      </c>
      <c r="DW23" s="181">
        <v>1</v>
      </c>
      <c r="DX23" s="182">
        <v>0</v>
      </c>
      <c r="DY23" s="182">
        <v>0</v>
      </c>
      <c r="DZ23" s="182">
        <v>0</v>
      </c>
      <c r="EA23" s="183">
        <v>0</v>
      </c>
      <c r="EB23" s="181">
        <v>1</v>
      </c>
      <c r="EC23" s="182">
        <v>0</v>
      </c>
      <c r="ED23" s="182">
        <v>0</v>
      </c>
      <c r="EE23" s="182">
        <v>0</v>
      </c>
      <c r="EF23" s="183">
        <v>0</v>
      </c>
      <c r="EG23" s="181">
        <v>1</v>
      </c>
      <c r="EH23" s="182">
        <v>2</v>
      </c>
      <c r="EI23" s="182">
        <v>1</v>
      </c>
      <c r="EJ23" s="182">
        <v>0</v>
      </c>
      <c r="EK23" s="183">
        <v>3</v>
      </c>
      <c r="EL23" s="181">
        <v>1</v>
      </c>
      <c r="EM23" s="182">
        <v>2</v>
      </c>
      <c r="EN23" s="182">
        <v>1</v>
      </c>
      <c r="EO23" s="182">
        <v>0</v>
      </c>
      <c r="EP23" s="183">
        <v>1</v>
      </c>
      <c r="EQ23" s="181">
        <v>1</v>
      </c>
      <c r="ER23" s="182">
        <v>1</v>
      </c>
      <c r="ES23" s="182">
        <v>0</v>
      </c>
      <c r="ET23" s="182">
        <v>0</v>
      </c>
      <c r="EU23" s="183">
        <v>1</v>
      </c>
      <c r="EV23" s="181">
        <v>1</v>
      </c>
      <c r="EW23" s="182">
        <v>0</v>
      </c>
      <c r="EX23" s="182">
        <v>0</v>
      </c>
      <c r="EY23" s="182">
        <v>0</v>
      </c>
      <c r="EZ23" s="183">
        <v>0</v>
      </c>
      <c r="FA23" s="181">
        <v>1</v>
      </c>
      <c r="FB23" s="182">
        <v>2</v>
      </c>
      <c r="FC23" s="182">
        <v>1</v>
      </c>
      <c r="FD23" s="182">
        <v>0</v>
      </c>
      <c r="FE23" s="183">
        <v>0</v>
      </c>
      <c r="FF23" s="142">
        <f t="shared" si="5"/>
        <v>0</v>
      </c>
      <c r="FG23" s="143">
        <f t="shared" si="0"/>
        <v>30</v>
      </c>
      <c r="FH23" s="160">
        <f t="shared" si="1"/>
        <v>30</v>
      </c>
      <c r="FI23" s="207">
        <f t="shared" si="2"/>
        <v>17.5</v>
      </c>
      <c r="FJ23" s="208">
        <f t="shared" si="3"/>
        <v>5</v>
      </c>
      <c r="FK23" s="162">
        <f t="shared" si="4"/>
        <v>0</v>
      </c>
      <c r="FL23" s="162">
        <f t="shared" si="6"/>
        <v>7.5</v>
      </c>
      <c r="FM23" s="191"/>
      <c r="FN23" s="194"/>
      <c r="FO23" s="197"/>
    </row>
    <row r="24" spans="1:173" x14ac:dyDescent="0.25">
      <c r="A24" s="41" t="s">
        <v>13</v>
      </c>
      <c r="B24" s="42">
        <v>20</v>
      </c>
      <c r="C24" s="43" t="s">
        <v>47</v>
      </c>
      <c r="D24" s="44">
        <v>80571960</v>
      </c>
      <c r="E24" s="45">
        <v>43771</v>
      </c>
      <c r="F24" s="46" t="s">
        <v>15</v>
      </c>
      <c r="G24" s="181">
        <v>1</v>
      </c>
      <c r="H24" s="182">
        <v>0</v>
      </c>
      <c r="I24" s="182">
        <v>0</v>
      </c>
      <c r="J24" s="182">
        <v>0</v>
      </c>
      <c r="K24" s="183">
        <v>0</v>
      </c>
      <c r="L24" s="181">
        <v>1</v>
      </c>
      <c r="M24" s="182">
        <v>0</v>
      </c>
      <c r="N24" s="182">
        <v>0</v>
      </c>
      <c r="O24" s="182">
        <v>0</v>
      </c>
      <c r="P24" s="183">
        <v>0</v>
      </c>
      <c r="Q24" s="181">
        <v>1</v>
      </c>
      <c r="R24" s="182">
        <v>2</v>
      </c>
      <c r="S24" s="182">
        <v>0</v>
      </c>
      <c r="T24" s="182">
        <v>0</v>
      </c>
      <c r="U24" s="183">
        <v>0</v>
      </c>
      <c r="V24" s="181">
        <v>1</v>
      </c>
      <c r="W24" s="182">
        <v>0</v>
      </c>
      <c r="X24" s="182">
        <v>0</v>
      </c>
      <c r="Y24" s="182">
        <v>0</v>
      </c>
      <c r="Z24" s="183">
        <v>0</v>
      </c>
      <c r="AA24" s="181">
        <v>1</v>
      </c>
      <c r="AB24" s="182">
        <v>2</v>
      </c>
      <c r="AC24" s="182">
        <v>1</v>
      </c>
      <c r="AD24" s="182">
        <v>0</v>
      </c>
      <c r="AE24" s="183">
        <v>0</v>
      </c>
      <c r="AF24" s="181">
        <v>1</v>
      </c>
      <c r="AG24" s="182">
        <v>2</v>
      </c>
      <c r="AH24" s="182">
        <v>0</v>
      </c>
      <c r="AI24" s="182">
        <v>0</v>
      </c>
      <c r="AJ24" s="183">
        <v>0</v>
      </c>
      <c r="AK24" s="181">
        <v>1</v>
      </c>
      <c r="AL24" s="182">
        <v>2</v>
      </c>
      <c r="AM24" s="182">
        <v>1</v>
      </c>
      <c r="AN24" s="182">
        <v>0</v>
      </c>
      <c r="AO24" s="183">
        <v>0</v>
      </c>
      <c r="AP24" s="181">
        <v>1</v>
      </c>
      <c r="AQ24" s="182">
        <v>0</v>
      </c>
      <c r="AR24" s="182">
        <v>0</v>
      </c>
      <c r="AS24" s="182">
        <v>0</v>
      </c>
      <c r="AT24" s="183">
        <v>0</v>
      </c>
      <c r="AU24" s="181">
        <v>1</v>
      </c>
      <c r="AV24" s="182">
        <v>0</v>
      </c>
      <c r="AW24" s="182">
        <v>0</v>
      </c>
      <c r="AX24" s="182">
        <v>0</v>
      </c>
      <c r="AY24" s="183">
        <v>0</v>
      </c>
      <c r="AZ24" s="181">
        <v>1</v>
      </c>
      <c r="BA24" s="182">
        <v>2</v>
      </c>
      <c r="BB24" s="182">
        <v>1</v>
      </c>
      <c r="BC24" s="182">
        <v>0</v>
      </c>
      <c r="BD24" s="183">
        <v>0</v>
      </c>
      <c r="BE24" s="181">
        <v>1</v>
      </c>
      <c r="BF24" s="182">
        <v>2</v>
      </c>
      <c r="BG24" s="182">
        <v>1</v>
      </c>
      <c r="BH24" s="182">
        <v>0</v>
      </c>
      <c r="BI24" s="183">
        <v>0</v>
      </c>
      <c r="BJ24" s="181">
        <v>1</v>
      </c>
      <c r="BK24" s="182">
        <v>2</v>
      </c>
      <c r="BL24" s="182">
        <v>0.5</v>
      </c>
      <c r="BM24" s="182">
        <v>0</v>
      </c>
      <c r="BN24" s="183">
        <v>0</v>
      </c>
      <c r="BO24" s="181">
        <v>1</v>
      </c>
      <c r="BP24" s="182">
        <v>2</v>
      </c>
      <c r="BQ24" s="182">
        <v>1.5</v>
      </c>
      <c r="BR24" s="182">
        <v>0</v>
      </c>
      <c r="BS24" s="183">
        <v>0</v>
      </c>
      <c r="BT24" s="181">
        <v>0</v>
      </c>
      <c r="BU24" s="182">
        <v>0</v>
      </c>
      <c r="BV24" s="182">
        <v>0</v>
      </c>
      <c r="BW24" s="182">
        <v>0</v>
      </c>
      <c r="BX24" s="183">
        <v>0</v>
      </c>
      <c r="BY24" s="181">
        <v>1</v>
      </c>
      <c r="BZ24" s="182">
        <v>2</v>
      </c>
      <c r="CA24" s="182">
        <v>0</v>
      </c>
      <c r="CB24" s="182">
        <v>0</v>
      </c>
      <c r="CC24" s="183">
        <v>0</v>
      </c>
      <c r="CD24" s="181">
        <v>1</v>
      </c>
      <c r="CE24" s="182">
        <v>0</v>
      </c>
      <c r="CF24" s="182">
        <v>0</v>
      </c>
      <c r="CG24" s="182">
        <v>0</v>
      </c>
      <c r="CH24" s="183">
        <v>0</v>
      </c>
      <c r="CI24" s="181">
        <v>1</v>
      </c>
      <c r="CJ24" s="182">
        <v>2</v>
      </c>
      <c r="CK24" s="182">
        <v>1</v>
      </c>
      <c r="CL24" s="182">
        <v>0</v>
      </c>
      <c r="CM24" s="183">
        <v>0</v>
      </c>
      <c r="CN24" s="181">
        <v>1</v>
      </c>
      <c r="CO24" s="182">
        <v>2</v>
      </c>
      <c r="CP24" s="182">
        <v>0</v>
      </c>
      <c r="CQ24" s="182">
        <v>0</v>
      </c>
      <c r="CR24" s="183">
        <v>0</v>
      </c>
      <c r="CS24" s="181">
        <v>1</v>
      </c>
      <c r="CT24" s="182">
        <v>2</v>
      </c>
      <c r="CU24" s="182">
        <v>1</v>
      </c>
      <c r="CV24" s="182">
        <v>0</v>
      </c>
      <c r="CW24" s="183">
        <v>0</v>
      </c>
      <c r="CX24" s="181">
        <v>1</v>
      </c>
      <c r="CY24" s="182">
        <v>2</v>
      </c>
      <c r="CZ24" s="182">
        <v>1</v>
      </c>
      <c r="DA24" s="182">
        <v>0</v>
      </c>
      <c r="DB24" s="183">
        <v>0</v>
      </c>
      <c r="DC24" s="181">
        <v>1</v>
      </c>
      <c r="DD24" s="182">
        <v>2</v>
      </c>
      <c r="DE24" s="182">
        <v>1</v>
      </c>
      <c r="DF24" s="182">
        <v>0</v>
      </c>
      <c r="DG24" s="183">
        <v>0</v>
      </c>
      <c r="DH24" s="181">
        <v>1</v>
      </c>
      <c r="DI24" s="182">
        <v>2</v>
      </c>
      <c r="DJ24" s="182">
        <v>1</v>
      </c>
      <c r="DK24" s="182">
        <v>0</v>
      </c>
      <c r="DL24" s="183">
        <v>0</v>
      </c>
      <c r="DM24" s="181">
        <v>1</v>
      </c>
      <c r="DN24" s="182">
        <v>0</v>
      </c>
      <c r="DO24" s="182">
        <v>0</v>
      </c>
      <c r="DP24" s="182">
        <v>0</v>
      </c>
      <c r="DQ24" s="183">
        <v>0</v>
      </c>
      <c r="DR24" s="181">
        <v>1</v>
      </c>
      <c r="DS24" s="182">
        <v>2</v>
      </c>
      <c r="DT24" s="182">
        <v>1</v>
      </c>
      <c r="DU24" s="182">
        <v>0</v>
      </c>
      <c r="DV24" s="183">
        <v>0</v>
      </c>
      <c r="DW24" s="181">
        <v>1</v>
      </c>
      <c r="DX24" s="182">
        <v>2</v>
      </c>
      <c r="DY24" s="182">
        <v>1</v>
      </c>
      <c r="DZ24" s="182">
        <v>0</v>
      </c>
      <c r="EA24" s="183">
        <v>0</v>
      </c>
      <c r="EB24" s="181">
        <v>1</v>
      </c>
      <c r="EC24" s="182">
        <v>2</v>
      </c>
      <c r="ED24" s="182">
        <v>1</v>
      </c>
      <c r="EE24" s="182">
        <v>0</v>
      </c>
      <c r="EF24" s="183">
        <v>0</v>
      </c>
      <c r="EG24" s="181">
        <v>1</v>
      </c>
      <c r="EH24" s="182">
        <v>2</v>
      </c>
      <c r="EI24" s="182">
        <v>1</v>
      </c>
      <c r="EJ24" s="182">
        <v>0</v>
      </c>
      <c r="EK24" s="183">
        <v>0</v>
      </c>
      <c r="EL24" s="181">
        <v>1</v>
      </c>
      <c r="EM24" s="182">
        <v>2</v>
      </c>
      <c r="EN24" s="182">
        <v>1</v>
      </c>
      <c r="EO24" s="182">
        <v>0</v>
      </c>
      <c r="EP24" s="183">
        <v>0</v>
      </c>
      <c r="EQ24" s="181">
        <v>1</v>
      </c>
      <c r="ER24" s="182">
        <v>2</v>
      </c>
      <c r="ES24" s="182">
        <v>1</v>
      </c>
      <c r="ET24" s="182">
        <v>0</v>
      </c>
      <c r="EU24" s="183">
        <v>0</v>
      </c>
      <c r="EV24" s="181">
        <v>1</v>
      </c>
      <c r="EW24" s="182">
        <v>0</v>
      </c>
      <c r="EX24" s="182">
        <v>0</v>
      </c>
      <c r="EY24" s="182">
        <v>0</v>
      </c>
      <c r="EZ24" s="183">
        <v>0</v>
      </c>
      <c r="FA24" s="181">
        <v>1</v>
      </c>
      <c r="FB24" s="182">
        <v>2</v>
      </c>
      <c r="FC24" s="182">
        <v>1</v>
      </c>
      <c r="FD24" s="182">
        <v>0</v>
      </c>
      <c r="FE24" s="183">
        <v>0</v>
      </c>
      <c r="FF24" s="142">
        <f t="shared" si="5"/>
        <v>0</v>
      </c>
      <c r="FG24" s="143">
        <f t="shared" si="0"/>
        <v>29</v>
      </c>
      <c r="FH24" s="160">
        <f t="shared" si="1"/>
        <v>29</v>
      </c>
      <c r="FI24" s="207">
        <f t="shared" si="2"/>
        <v>44</v>
      </c>
      <c r="FJ24" s="208">
        <f t="shared" si="3"/>
        <v>18</v>
      </c>
      <c r="FK24" s="162">
        <f t="shared" si="4"/>
        <v>0</v>
      </c>
      <c r="FL24" s="162">
        <f t="shared" si="6"/>
        <v>0</v>
      </c>
      <c r="FM24" s="191"/>
      <c r="FN24" s="194"/>
      <c r="FO24" s="197"/>
    </row>
    <row r="25" spans="1:173" x14ac:dyDescent="0.25">
      <c r="A25" s="88" t="s">
        <v>13</v>
      </c>
      <c r="B25" s="78">
        <v>21</v>
      </c>
      <c r="C25" s="86" t="s">
        <v>48</v>
      </c>
      <c r="D25" s="87">
        <v>46507146</v>
      </c>
      <c r="E25" s="83">
        <v>43617</v>
      </c>
      <c r="F25" s="84" t="s">
        <v>15</v>
      </c>
      <c r="G25" s="181">
        <v>1</v>
      </c>
      <c r="H25" s="182">
        <v>0</v>
      </c>
      <c r="I25" s="182">
        <v>0</v>
      </c>
      <c r="J25" s="182">
        <v>0</v>
      </c>
      <c r="K25" s="183">
        <v>0</v>
      </c>
      <c r="L25" s="181">
        <v>1</v>
      </c>
      <c r="M25" s="182">
        <v>0</v>
      </c>
      <c r="N25" s="182">
        <v>0</v>
      </c>
      <c r="O25" s="182">
        <v>0</v>
      </c>
      <c r="P25" s="183">
        <v>0</v>
      </c>
      <c r="Q25" s="181">
        <v>1</v>
      </c>
      <c r="R25" s="182">
        <v>0</v>
      </c>
      <c r="S25" s="182">
        <v>0</v>
      </c>
      <c r="T25" s="182">
        <v>0</v>
      </c>
      <c r="U25" s="183">
        <v>0</v>
      </c>
      <c r="V25" s="181">
        <v>1</v>
      </c>
      <c r="W25" s="182">
        <v>0</v>
      </c>
      <c r="X25" s="182">
        <v>0</v>
      </c>
      <c r="Y25" s="182">
        <v>0</v>
      </c>
      <c r="Z25" s="183">
        <v>0</v>
      </c>
      <c r="AA25" s="181">
        <v>1</v>
      </c>
      <c r="AB25" s="182">
        <v>0</v>
      </c>
      <c r="AC25" s="182">
        <v>0</v>
      </c>
      <c r="AD25" s="182">
        <v>0</v>
      </c>
      <c r="AE25" s="183">
        <v>0</v>
      </c>
      <c r="AF25" s="181">
        <v>1</v>
      </c>
      <c r="AG25" s="182">
        <v>0</v>
      </c>
      <c r="AH25" s="182">
        <v>0</v>
      </c>
      <c r="AI25" s="182">
        <v>0</v>
      </c>
      <c r="AJ25" s="183">
        <v>0</v>
      </c>
      <c r="AK25" s="181">
        <v>1</v>
      </c>
      <c r="AL25" s="182">
        <v>0</v>
      </c>
      <c r="AM25" s="182">
        <v>0</v>
      </c>
      <c r="AN25" s="182">
        <v>0</v>
      </c>
      <c r="AO25" s="183">
        <v>0</v>
      </c>
      <c r="AP25" s="181">
        <v>1</v>
      </c>
      <c r="AQ25" s="182">
        <v>0</v>
      </c>
      <c r="AR25" s="182">
        <v>0</v>
      </c>
      <c r="AS25" s="182">
        <v>0</v>
      </c>
      <c r="AT25" s="183">
        <v>0</v>
      </c>
      <c r="AU25" s="181">
        <v>1</v>
      </c>
      <c r="AV25" s="182">
        <v>0</v>
      </c>
      <c r="AW25" s="182">
        <v>0</v>
      </c>
      <c r="AX25" s="182">
        <v>0</v>
      </c>
      <c r="AY25" s="183">
        <v>0</v>
      </c>
      <c r="AZ25" s="181">
        <v>1</v>
      </c>
      <c r="BA25" s="182">
        <v>0</v>
      </c>
      <c r="BB25" s="182">
        <v>0</v>
      </c>
      <c r="BC25" s="182">
        <v>0</v>
      </c>
      <c r="BD25" s="183">
        <v>0</v>
      </c>
      <c r="BE25" s="181">
        <v>1</v>
      </c>
      <c r="BF25" s="182">
        <v>0</v>
      </c>
      <c r="BG25" s="182">
        <v>0</v>
      </c>
      <c r="BH25" s="182">
        <v>0</v>
      </c>
      <c r="BI25" s="183">
        <v>0</v>
      </c>
      <c r="BJ25" s="181">
        <v>1</v>
      </c>
      <c r="BK25" s="182">
        <v>0</v>
      </c>
      <c r="BL25" s="182">
        <v>0</v>
      </c>
      <c r="BM25" s="182">
        <v>0</v>
      </c>
      <c r="BN25" s="183">
        <v>0</v>
      </c>
      <c r="BO25" s="181">
        <v>1</v>
      </c>
      <c r="BP25" s="182">
        <v>0</v>
      </c>
      <c r="BQ25" s="182">
        <v>0</v>
      </c>
      <c r="BR25" s="182">
        <v>0</v>
      </c>
      <c r="BS25" s="183">
        <v>0</v>
      </c>
      <c r="BT25" s="181">
        <v>1</v>
      </c>
      <c r="BU25" s="182">
        <v>0</v>
      </c>
      <c r="BV25" s="182">
        <v>0</v>
      </c>
      <c r="BW25" s="182">
        <v>0</v>
      </c>
      <c r="BX25" s="183">
        <v>0</v>
      </c>
      <c r="BY25" s="181">
        <v>1</v>
      </c>
      <c r="BZ25" s="182">
        <v>0</v>
      </c>
      <c r="CA25" s="182">
        <v>0</v>
      </c>
      <c r="CB25" s="182">
        <v>0</v>
      </c>
      <c r="CC25" s="183">
        <v>0</v>
      </c>
      <c r="CD25" s="181">
        <v>1</v>
      </c>
      <c r="CE25" s="182">
        <v>0</v>
      </c>
      <c r="CF25" s="182">
        <v>0</v>
      </c>
      <c r="CG25" s="182">
        <v>0</v>
      </c>
      <c r="CH25" s="183">
        <v>0</v>
      </c>
      <c r="CI25" s="181">
        <v>1</v>
      </c>
      <c r="CJ25" s="182">
        <v>0</v>
      </c>
      <c r="CK25" s="182">
        <v>0</v>
      </c>
      <c r="CL25" s="182">
        <v>0</v>
      </c>
      <c r="CM25" s="183">
        <v>0</v>
      </c>
      <c r="CN25" s="181">
        <v>1</v>
      </c>
      <c r="CO25" s="182">
        <v>0</v>
      </c>
      <c r="CP25" s="182">
        <v>0</v>
      </c>
      <c r="CQ25" s="182">
        <v>0</v>
      </c>
      <c r="CR25" s="183">
        <v>0</v>
      </c>
      <c r="CS25" s="181">
        <v>1</v>
      </c>
      <c r="CT25" s="182">
        <v>0</v>
      </c>
      <c r="CU25" s="182">
        <v>0</v>
      </c>
      <c r="CV25" s="182">
        <v>0</v>
      </c>
      <c r="CW25" s="183">
        <v>0</v>
      </c>
      <c r="CX25" s="181">
        <v>1</v>
      </c>
      <c r="CY25" s="182">
        <v>0</v>
      </c>
      <c r="CZ25" s="182">
        <v>0</v>
      </c>
      <c r="DA25" s="182">
        <v>0</v>
      </c>
      <c r="DB25" s="183">
        <v>0</v>
      </c>
      <c r="DC25" s="181">
        <v>1</v>
      </c>
      <c r="DD25" s="182">
        <v>0</v>
      </c>
      <c r="DE25" s="182">
        <v>0</v>
      </c>
      <c r="DF25" s="182">
        <v>0</v>
      </c>
      <c r="DG25" s="183">
        <v>0</v>
      </c>
      <c r="DH25" s="181">
        <v>1</v>
      </c>
      <c r="DI25" s="182">
        <v>0</v>
      </c>
      <c r="DJ25" s="182">
        <v>0</v>
      </c>
      <c r="DK25" s="182">
        <v>0</v>
      </c>
      <c r="DL25" s="183">
        <v>0</v>
      </c>
      <c r="DM25" s="181">
        <v>1</v>
      </c>
      <c r="DN25" s="182">
        <v>0</v>
      </c>
      <c r="DO25" s="182">
        <v>0</v>
      </c>
      <c r="DP25" s="182">
        <v>0</v>
      </c>
      <c r="DQ25" s="183">
        <v>0</v>
      </c>
      <c r="DR25" s="181">
        <v>1</v>
      </c>
      <c r="DS25" s="182">
        <v>0</v>
      </c>
      <c r="DT25" s="182">
        <v>0</v>
      </c>
      <c r="DU25" s="182">
        <v>0</v>
      </c>
      <c r="DV25" s="183">
        <v>0</v>
      </c>
      <c r="DW25" s="181">
        <v>1</v>
      </c>
      <c r="DX25" s="182">
        <v>0</v>
      </c>
      <c r="DY25" s="182">
        <v>0</v>
      </c>
      <c r="DZ25" s="182">
        <v>0</v>
      </c>
      <c r="EA25" s="183">
        <v>0</v>
      </c>
      <c r="EB25" s="181">
        <v>1</v>
      </c>
      <c r="EC25" s="182">
        <v>0</v>
      </c>
      <c r="ED25" s="182">
        <v>0</v>
      </c>
      <c r="EE25" s="182">
        <v>0</v>
      </c>
      <c r="EF25" s="183">
        <v>0</v>
      </c>
      <c r="EG25" s="181">
        <v>1</v>
      </c>
      <c r="EH25" s="182">
        <v>0</v>
      </c>
      <c r="EI25" s="182">
        <v>0</v>
      </c>
      <c r="EJ25" s="182">
        <v>0</v>
      </c>
      <c r="EK25" s="183">
        <v>0</v>
      </c>
      <c r="EL25" s="181">
        <v>1</v>
      </c>
      <c r="EM25" s="182">
        <v>0</v>
      </c>
      <c r="EN25" s="182">
        <v>0</v>
      </c>
      <c r="EO25" s="182">
        <v>0</v>
      </c>
      <c r="EP25" s="183">
        <v>0</v>
      </c>
      <c r="EQ25" s="181">
        <v>1</v>
      </c>
      <c r="ER25" s="182">
        <v>0</v>
      </c>
      <c r="ES25" s="182">
        <v>0</v>
      </c>
      <c r="ET25" s="182">
        <v>0</v>
      </c>
      <c r="EU25" s="183">
        <v>0</v>
      </c>
      <c r="EV25" s="181">
        <v>1</v>
      </c>
      <c r="EW25" s="182">
        <v>0</v>
      </c>
      <c r="EX25" s="182">
        <v>0</v>
      </c>
      <c r="EY25" s="182">
        <v>0</v>
      </c>
      <c r="EZ25" s="183">
        <v>0</v>
      </c>
      <c r="FA25" s="181">
        <v>1</v>
      </c>
      <c r="FB25" s="182">
        <v>0</v>
      </c>
      <c r="FC25" s="182">
        <v>0</v>
      </c>
      <c r="FD25" s="182">
        <v>0</v>
      </c>
      <c r="FE25" s="183">
        <v>0</v>
      </c>
      <c r="FF25" s="142">
        <f t="shared" si="5"/>
        <v>0</v>
      </c>
      <c r="FG25" s="143">
        <f t="shared" si="0"/>
        <v>30</v>
      </c>
      <c r="FH25" s="160">
        <f t="shared" si="1"/>
        <v>30</v>
      </c>
      <c r="FI25" s="162">
        <f t="shared" si="2"/>
        <v>0</v>
      </c>
      <c r="FJ25" s="165">
        <f t="shared" si="3"/>
        <v>0</v>
      </c>
      <c r="FK25" s="162">
        <f t="shared" si="4"/>
        <v>0</v>
      </c>
      <c r="FL25" s="162">
        <f t="shared" si="6"/>
        <v>0</v>
      </c>
      <c r="FM25" s="191"/>
      <c r="FN25" s="194"/>
      <c r="FO25" s="197"/>
    </row>
    <row r="26" spans="1:173" x14ac:dyDescent="0.25">
      <c r="A26" s="41" t="s">
        <v>13</v>
      </c>
      <c r="B26" s="42">
        <v>22</v>
      </c>
      <c r="C26" s="43" t="s">
        <v>49</v>
      </c>
      <c r="D26" s="44">
        <v>73056033</v>
      </c>
      <c r="E26" s="45">
        <v>43617</v>
      </c>
      <c r="F26" s="46" t="s">
        <v>15</v>
      </c>
      <c r="G26" s="181">
        <v>1</v>
      </c>
      <c r="H26" s="182">
        <v>0</v>
      </c>
      <c r="I26" s="182">
        <v>0</v>
      </c>
      <c r="J26" s="182">
        <v>0</v>
      </c>
      <c r="K26" s="183">
        <v>0</v>
      </c>
      <c r="L26" s="181">
        <v>1</v>
      </c>
      <c r="M26" s="182">
        <v>0</v>
      </c>
      <c r="N26" s="182">
        <v>0</v>
      </c>
      <c r="O26" s="182">
        <v>0</v>
      </c>
      <c r="P26" s="183">
        <v>0</v>
      </c>
      <c r="Q26" s="181">
        <v>1</v>
      </c>
      <c r="R26" s="182">
        <v>2</v>
      </c>
      <c r="S26" s="182">
        <v>0</v>
      </c>
      <c r="T26" s="182">
        <v>0</v>
      </c>
      <c r="U26" s="183">
        <v>0</v>
      </c>
      <c r="V26" s="181">
        <v>1</v>
      </c>
      <c r="W26" s="182">
        <v>0</v>
      </c>
      <c r="X26" s="182">
        <v>0</v>
      </c>
      <c r="Y26" s="182">
        <v>0</v>
      </c>
      <c r="Z26" s="183">
        <v>0</v>
      </c>
      <c r="AA26" s="181">
        <v>1</v>
      </c>
      <c r="AB26" s="182">
        <v>1</v>
      </c>
      <c r="AC26" s="182">
        <v>0</v>
      </c>
      <c r="AD26" s="182">
        <v>0</v>
      </c>
      <c r="AE26" s="183">
        <v>0</v>
      </c>
      <c r="AF26" s="181">
        <v>1</v>
      </c>
      <c r="AG26" s="182">
        <v>1.5</v>
      </c>
      <c r="AH26" s="182">
        <v>0</v>
      </c>
      <c r="AI26" s="182">
        <v>0</v>
      </c>
      <c r="AJ26" s="183">
        <v>0</v>
      </c>
      <c r="AK26" s="181">
        <v>1</v>
      </c>
      <c r="AL26" s="182">
        <v>2</v>
      </c>
      <c r="AM26" s="182">
        <v>0</v>
      </c>
      <c r="AN26" s="182">
        <v>0</v>
      </c>
      <c r="AO26" s="183">
        <v>0</v>
      </c>
      <c r="AP26" s="181">
        <v>1</v>
      </c>
      <c r="AQ26" s="182">
        <v>1.5</v>
      </c>
      <c r="AR26" s="182">
        <v>0</v>
      </c>
      <c r="AS26" s="182">
        <v>0</v>
      </c>
      <c r="AT26" s="183">
        <v>0</v>
      </c>
      <c r="AU26" s="181">
        <v>1</v>
      </c>
      <c r="AV26" s="182">
        <v>0</v>
      </c>
      <c r="AW26" s="182">
        <v>0</v>
      </c>
      <c r="AX26" s="182">
        <v>0</v>
      </c>
      <c r="AY26" s="183">
        <v>0</v>
      </c>
      <c r="AZ26" s="181">
        <v>1</v>
      </c>
      <c r="BA26" s="182">
        <v>1</v>
      </c>
      <c r="BB26" s="182">
        <v>0</v>
      </c>
      <c r="BC26" s="182">
        <v>0</v>
      </c>
      <c r="BD26" s="183">
        <v>0</v>
      </c>
      <c r="BE26" s="181">
        <v>1</v>
      </c>
      <c r="BF26" s="182">
        <v>1.5</v>
      </c>
      <c r="BG26" s="182">
        <v>0</v>
      </c>
      <c r="BH26" s="182">
        <v>0</v>
      </c>
      <c r="BI26" s="183">
        <v>0</v>
      </c>
      <c r="BJ26" s="181">
        <v>1</v>
      </c>
      <c r="BK26" s="182">
        <v>2</v>
      </c>
      <c r="BL26" s="182">
        <v>0</v>
      </c>
      <c r="BM26" s="182">
        <v>0</v>
      </c>
      <c r="BN26" s="183">
        <v>0</v>
      </c>
      <c r="BO26" s="181">
        <v>1</v>
      </c>
      <c r="BP26" s="182">
        <v>1</v>
      </c>
      <c r="BQ26" s="182">
        <v>0</v>
      </c>
      <c r="BR26" s="182">
        <v>0</v>
      </c>
      <c r="BS26" s="183">
        <v>0</v>
      </c>
      <c r="BT26" s="181">
        <v>1</v>
      </c>
      <c r="BU26" s="182">
        <v>1</v>
      </c>
      <c r="BV26" s="182">
        <v>0</v>
      </c>
      <c r="BW26" s="182">
        <v>0</v>
      </c>
      <c r="BX26" s="183">
        <v>0</v>
      </c>
      <c r="BY26" s="181">
        <v>1</v>
      </c>
      <c r="BZ26" s="182">
        <v>1</v>
      </c>
      <c r="CA26" s="182">
        <v>0</v>
      </c>
      <c r="CB26" s="182">
        <v>0</v>
      </c>
      <c r="CC26" s="183">
        <v>0</v>
      </c>
      <c r="CD26" s="181">
        <v>1</v>
      </c>
      <c r="CE26" s="182">
        <v>0</v>
      </c>
      <c r="CF26" s="182">
        <v>0</v>
      </c>
      <c r="CG26" s="182">
        <v>0</v>
      </c>
      <c r="CH26" s="183">
        <v>0</v>
      </c>
      <c r="CI26" s="181">
        <v>1</v>
      </c>
      <c r="CJ26" s="182">
        <v>2</v>
      </c>
      <c r="CK26" s="182">
        <v>0</v>
      </c>
      <c r="CL26" s="182">
        <v>0</v>
      </c>
      <c r="CM26" s="183">
        <v>0</v>
      </c>
      <c r="CN26" s="181">
        <v>1</v>
      </c>
      <c r="CO26" s="182">
        <v>1</v>
      </c>
      <c r="CP26" s="182">
        <v>0</v>
      </c>
      <c r="CQ26" s="182">
        <v>0</v>
      </c>
      <c r="CR26" s="183">
        <v>0</v>
      </c>
      <c r="CS26" s="181">
        <v>1</v>
      </c>
      <c r="CT26" s="182">
        <v>2</v>
      </c>
      <c r="CU26" s="182">
        <v>0</v>
      </c>
      <c r="CV26" s="182">
        <v>0</v>
      </c>
      <c r="CW26" s="183">
        <v>0</v>
      </c>
      <c r="CX26" s="181">
        <v>1</v>
      </c>
      <c r="CY26" s="182">
        <v>2</v>
      </c>
      <c r="CZ26" s="182">
        <v>0</v>
      </c>
      <c r="DA26" s="182">
        <v>0</v>
      </c>
      <c r="DB26" s="183">
        <v>0</v>
      </c>
      <c r="DC26" s="181">
        <v>1</v>
      </c>
      <c r="DD26" s="182">
        <v>1</v>
      </c>
      <c r="DE26" s="182">
        <v>0</v>
      </c>
      <c r="DF26" s="182">
        <v>0</v>
      </c>
      <c r="DG26" s="183">
        <v>0</v>
      </c>
      <c r="DH26" s="181">
        <v>0</v>
      </c>
      <c r="DI26" s="182">
        <v>0</v>
      </c>
      <c r="DJ26" s="182">
        <v>0</v>
      </c>
      <c r="DK26" s="182">
        <v>0</v>
      </c>
      <c r="DL26" s="183">
        <v>0</v>
      </c>
      <c r="DM26" s="181">
        <v>1</v>
      </c>
      <c r="DN26" s="182">
        <v>0</v>
      </c>
      <c r="DO26" s="182">
        <v>0</v>
      </c>
      <c r="DP26" s="182">
        <v>0</v>
      </c>
      <c r="DQ26" s="183">
        <v>0</v>
      </c>
      <c r="DR26" s="181">
        <v>1</v>
      </c>
      <c r="DS26" s="182">
        <v>2</v>
      </c>
      <c r="DT26" s="182">
        <v>0</v>
      </c>
      <c r="DU26" s="182">
        <v>0</v>
      </c>
      <c r="DV26" s="183">
        <v>0</v>
      </c>
      <c r="DW26" s="181">
        <v>1</v>
      </c>
      <c r="DX26" s="182">
        <v>2</v>
      </c>
      <c r="DY26" s="182">
        <v>0</v>
      </c>
      <c r="DZ26" s="182">
        <v>0</v>
      </c>
      <c r="EA26" s="183">
        <v>0</v>
      </c>
      <c r="EB26" s="181">
        <v>1</v>
      </c>
      <c r="EC26" s="182">
        <v>1</v>
      </c>
      <c r="ED26" s="182">
        <v>0</v>
      </c>
      <c r="EE26" s="182">
        <v>0</v>
      </c>
      <c r="EF26" s="183">
        <v>0</v>
      </c>
      <c r="EG26" s="181">
        <v>1</v>
      </c>
      <c r="EH26" s="182">
        <v>2</v>
      </c>
      <c r="EI26" s="182">
        <v>0</v>
      </c>
      <c r="EJ26" s="182">
        <v>0</v>
      </c>
      <c r="EK26" s="183">
        <v>0</v>
      </c>
      <c r="EL26" s="181">
        <v>1</v>
      </c>
      <c r="EM26" s="182">
        <v>1.5</v>
      </c>
      <c r="EN26" s="182">
        <v>0</v>
      </c>
      <c r="EO26" s="182">
        <v>0</v>
      </c>
      <c r="EP26" s="183">
        <v>0</v>
      </c>
      <c r="EQ26" s="181">
        <v>1</v>
      </c>
      <c r="ER26" s="182">
        <v>0</v>
      </c>
      <c r="ES26" s="182">
        <v>0</v>
      </c>
      <c r="ET26" s="182">
        <v>0</v>
      </c>
      <c r="EU26" s="183">
        <v>0</v>
      </c>
      <c r="EV26" s="181">
        <v>1</v>
      </c>
      <c r="EW26" s="182">
        <v>0</v>
      </c>
      <c r="EX26" s="182">
        <v>0</v>
      </c>
      <c r="EY26" s="182">
        <v>0</v>
      </c>
      <c r="EZ26" s="183">
        <v>0</v>
      </c>
      <c r="FA26" s="181">
        <v>1</v>
      </c>
      <c r="FB26" s="182">
        <v>1.5</v>
      </c>
      <c r="FC26" s="182">
        <v>0</v>
      </c>
      <c r="FD26" s="182">
        <v>0</v>
      </c>
      <c r="FE26" s="183">
        <v>0</v>
      </c>
      <c r="FF26" s="142">
        <f t="shared" si="5"/>
        <v>0</v>
      </c>
      <c r="FG26" s="143">
        <f t="shared" si="0"/>
        <v>29</v>
      </c>
      <c r="FH26" s="160">
        <f t="shared" si="1"/>
        <v>29</v>
      </c>
      <c r="FI26" s="207">
        <f t="shared" si="2"/>
        <v>33.5</v>
      </c>
      <c r="FJ26" s="208">
        <f t="shared" si="3"/>
        <v>0</v>
      </c>
      <c r="FK26" s="162">
        <f t="shared" si="4"/>
        <v>0</v>
      </c>
      <c r="FL26" s="162">
        <f t="shared" si="6"/>
        <v>0</v>
      </c>
      <c r="FM26" s="191"/>
      <c r="FN26" s="194"/>
      <c r="FO26" s="197"/>
      <c r="FQ26" s="74"/>
    </row>
    <row r="27" spans="1:173" x14ac:dyDescent="0.25">
      <c r="A27" s="88" t="s">
        <v>13</v>
      </c>
      <c r="B27" s="78">
        <v>23</v>
      </c>
      <c r="C27" s="85" t="s">
        <v>52</v>
      </c>
      <c r="D27" s="81">
        <v>18021784</v>
      </c>
      <c r="E27" s="83">
        <v>43617</v>
      </c>
      <c r="F27" s="84" t="s">
        <v>15</v>
      </c>
      <c r="G27" s="181">
        <v>1</v>
      </c>
      <c r="H27" s="182">
        <v>1</v>
      </c>
      <c r="I27" s="182">
        <v>0</v>
      </c>
      <c r="J27" s="182">
        <v>0</v>
      </c>
      <c r="K27" s="183">
        <v>0</v>
      </c>
      <c r="L27" s="181">
        <v>1</v>
      </c>
      <c r="M27" s="182">
        <v>0</v>
      </c>
      <c r="N27" s="182">
        <v>0</v>
      </c>
      <c r="O27" s="182">
        <v>0</v>
      </c>
      <c r="P27" s="183">
        <v>0</v>
      </c>
      <c r="Q27" s="181">
        <v>1</v>
      </c>
      <c r="R27" s="182">
        <v>1</v>
      </c>
      <c r="S27" s="182">
        <v>0</v>
      </c>
      <c r="T27" s="182">
        <v>0</v>
      </c>
      <c r="U27" s="183">
        <v>0</v>
      </c>
      <c r="V27" s="181">
        <v>1</v>
      </c>
      <c r="W27" s="182">
        <v>0</v>
      </c>
      <c r="X27" s="182">
        <v>0</v>
      </c>
      <c r="Y27" s="182">
        <v>0</v>
      </c>
      <c r="Z27" s="183">
        <v>0</v>
      </c>
      <c r="AA27" s="181">
        <v>1</v>
      </c>
      <c r="AB27" s="182">
        <v>1</v>
      </c>
      <c r="AC27" s="182">
        <v>0</v>
      </c>
      <c r="AD27" s="182">
        <v>0</v>
      </c>
      <c r="AE27" s="183">
        <v>0</v>
      </c>
      <c r="AF27" s="181">
        <v>1</v>
      </c>
      <c r="AG27" s="182">
        <v>0</v>
      </c>
      <c r="AH27" s="182">
        <v>0</v>
      </c>
      <c r="AI27" s="182">
        <v>0</v>
      </c>
      <c r="AJ27" s="183">
        <v>0</v>
      </c>
      <c r="AK27" s="181">
        <v>1</v>
      </c>
      <c r="AL27" s="182">
        <v>0</v>
      </c>
      <c r="AM27" s="182">
        <v>0</v>
      </c>
      <c r="AN27" s="182">
        <v>0</v>
      </c>
      <c r="AO27" s="183">
        <v>0</v>
      </c>
      <c r="AP27" s="181">
        <v>1</v>
      </c>
      <c r="AQ27" s="182">
        <v>2</v>
      </c>
      <c r="AR27" s="182">
        <v>0.5</v>
      </c>
      <c r="AS27" s="182">
        <v>0</v>
      </c>
      <c r="AT27" s="183">
        <v>0</v>
      </c>
      <c r="AU27" s="181">
        <v>1</v>
      </c>
      <c r="AV27" s="182">
        <v>0</v>
      </c>
      <c r="AW27" s="182">
        <v>0</v>
      </c>
      <c r="AX27" s="182">
        <v>0</v>
      </c>
      <c r="AY27" s="183">
        <v>0</v>
      </c>
      <c r="AZ27" s="181">
        <v>1</v>
      </c>
      <c r="BA27" s="182">
        <v>2</v>
      </c>
      <c r="BB27" s="182">
        <v>1</v>
      </c>
      <c r="BC27" s="182">
        <v>0</v>
      </c>
      <c r="BD27" s="183">
        <v>0</v>
      </c>
      <c r="BE27" s="181">
        <v>1</v>
      </c>
      <c r="BF27" s="182">
        <v>2</v>
      </c>
      <c r="BG27" s="182">
        <v>1</v>
      </c>
      <c r="BH27" s="182">
        <v>0</v>
      </c>
      <c r="BI27" s="183">
        <v>0</v>
      </c>
      <c r="BJ27" s="181">
        <v>1</v>
      </c>
      <c r="BK27" s="182">
        <v>2</v>
      </c>
      <c r="BL27" s="182">
        <v>1</v>
      </c>
      <c r="BM27" s="182">
        <v>0</v>
      </c>
      <c r="BN27" s="183">
        <v>0</v>
      </c>
      <c r="BO27" s="181">
        <v>1</v>
      </c>
      <c r="BP27" s="182">
        <v>2</v>
      </c>
      <c r="BQ27" s="182">
        <v>1</v>
      </c>
      <c r="BR27" s="182">
        <v>0</v>
      </c>
      <c r="BS27" s="183">
        <v>0</v>
      </c>
      <c r="BT27" s="181">
        <v>1</v>
      </c>
      <c r="BU27" s="182">
        <v>2</v>
      </c>
      <c r="BV27" s="182">
        <v>1</v>
      </c>
      <c r="BW27" s="182">
        <v>0</v>
      </c>
      <c r="BX27" s="183">
        <v>0</v>
      </c>
      <c r="BY27" s="181">
        <v>1</v>
      </c>
      <c r="BZ27" s="182">
        <v>2</v>
      </c>
      <c r="CA27" s="182">
        <v>1</v>
      </c>
      <c r="CB27" s="182">
        <v>0</v>
      </c>
      <c r="CC27" s="183">
        <v>0</v>
      </c>
      <c r="CD27" s="181">
        <v>1</v>
      </c>
      <c r="CE27" s="182">
        <v>0</v>
      </c>
      <c r="CF27" s="182">
        <v>0</v>
      </c>
      <c r="CG27" s="182">
        <v>0</v>
      </c>
      <c r="CH27" s="183">
        <v>0</v>
      </c>
      <c r="CI27" s="181">
        <v>1</v>
      </c>
      <c r="CJ27" s="182">
        <v>0</v>
      </c>
      <c r="CK27" s="182">
        <v>0</v>
      </c>
      <c r="CL27" s="182">
        <v>0</v>
      </c>
      <c r="CM27" s="183">
        <v>0</v>
      </c>
      <c r="CN27" s="181">
        <v>1</v>
      </c>
      <c r="CO27" s="182">
        <v>0</v>
      </c>
      <c r="CP27" s="182">
        <v>0</v>
      </c>
      <c r="CQ27" s="182">
        <v>0</v>
      </c>
      <c r="CR27" s="183">
        <v>0</v>
      </c>
      <c r="CS27" s="181">
        <v>1</v>
      </c>
      <c r="CT27" s="182">
        <v>1</v>
      </c>
      <c r="CU27" s="182">
        <v>0</v>
      </c>
      <c r="CV27" s="182">
        <v>0</v>
      </c>
      <c r="CW27" s="183">
        <v>1</v>
      </c>
      <c r="CX27" s="181">
        <v>1</v>
      </c>
      <c r="CY27" s="182">
        <v>1</v>
      </c>
      <c r="CZ27" s="182">
        <v>0</v>
      </c>
      <c r="DA27" s="182">
        <v>0</v>
      </c>
      <c r="DB27" s="183">
        <v>1</v>
      </c>
      <c r="DC27" s="181">
        <v>1</v>
      </c>
      <c r="DD27" s="182">
        <v>0</v>
      </c>
      <c r="DE27" s="182">
        <v>0</v>
      </c>
      <c r="DF27" s="182">
        <v>0</v>
      </c>
      <c r="DG27" s="183">
        <v>0</v>
      </c>
      <c r="DH27" s="181">
        <v>1</v>
      </c>
      <c r="DI27" s="182">
        <v>0</v>
      </c>
      <c r="DJ27" s="182">
        <v>0</v>
      </c>
      <c r="DK27" s="182">
        <v>0</v>
      </c>
      <c r="DL27" s="183">
        <v>0</v>
      </c>
      <c r="DM27" s="181">
        <v>1</v>
      </c>
      <c r="DN27" s="182">
        <v>0</v>
      </c>
      <c r="DO27" s="182">
        <v>0</v>
      </c>
      <c r="DP27" s="182">
        <v>0</v>
      </c>
      <c r="DQ27" s="183">
        <v>0</v>
      </c>
      <c r="DR27" s="181">
        <v>1</v>
      </c>
      <c r="DS27" s="182">
        <v>0</v>
      </c>
      <c r="DT27" s="182">
        <v>0</v>
      </c>
      <c r="DU27" s="182">
        <v>0</v>
      </c>
      <c r="DV27" s="183">
        <v>0</v>
      </c>
      <c r="DW27" s="181">
        <v>1</v>
      </c>
      <c r="DX27" s="182">
        <v>0</v>
      </c>
      <c r="DY27" s="182">
        <v>0</v>
      </c>
      <c r="DZ27" s="182">
        <v>0</v>
      </c>
      <c r="EA27" s="183">
        <v>0</v>
      </c>
      <c r="EB27" s="181">
        <v>1</v>
      </c>
      <c r="EC27" s="182">
        <v>0</v>
      </c>
      <c r="ED27" s="182">
        <v>0</v>
      </c>
      <c r="EE27" s="182">
        <v>0</v>
      </c>
      <c r="EF27" s="183">
        <v>0</v>
      </c>
      <c r="EG27" s="181">
        <v>1</v>
      </c>
      <c r="EH27" s="182">
        <v>2</v>
      </c>
      <c r="EI27" s="182">
        <v>1</v>
      </c>
      <c r="EJ27" s="182">
        <v>0</v>
      </c>
      <c r="EK27" s="183">
        <v>3</v>
      </c>
      <c r="EL27" s="181">
        <v>1</v>
      </c>
      <c r="EM27" s="182">
        <v>2</v>
      </c>
      <c r="EN27" s="182">
        <v>1</v>
      </c>
      <c r="EO27" s="182">
        <v>0</v>
      </c>
      <c r="EP27" s="183">
        <v>1</v>
      </c>
      <c r="EQ27" s="181">
        <v>1</v>
      </c>
      <c r="ER27" s="182">
        <v>1</v>
      </c>
      <c r="ES27" s="182">
        <v>0</v>
      </c>
      <c r="ET27" s="182">
        <v>0</v>
      </c>
      <c r="EU27" s="183">
        <v>0</v>
      </c>
      <c r="EV27" s="181">
        <v>1</v>
      </c>
      <c r="EW27" s="182">
        <v>0</v>
      </c>
      <c r="EX27" s="182">
        <v>0</v>
      </c>
      <c r="EY27" s="182">
        <v>0</v>
      </c>
      <c r="EZ27" s="183">
        <v>0</v>
      </c>
      <c r="FA27" s="181">
        <v>1</v>
      </c>
      <c r="FB27" s="182">
        <v>2</v>
      </c>
      <c r="FC27" s="182">
        <v>0.5</v>
      </c>
      <c r="FD27" s="182">
        <v>0</v>
      </c>
      <c r="FE27" s="183">
        <v>0</v>
      </c>
      <c r="FF27" s="142">
        <f t="shared" si="5"/>
        <v>0</v>
      </c>
      <c r="FG27" s="143">
        <f t="shared" si="0"/>
        <v>30</v>
      </c>
      <c r="FH27" s="160">
        <f t="shared" si="1"/>
        <v>30</v>
      </c>
      <c r="FI27" s="207">
        <f t="shared" si="2"/>
        <v>26</v>
      </c>
      <c r="FJ27" s="208">
        <f t="shared" si="3"/>
        <v>9</v>
      </c>
      <c r="FK27" s="162">
        <f t="shared" si="4"/>
        <v>0</v>
      </c>
      <c r="FL27" s="162">
        <f t="shared" si="6"/>
        <v>6</v>
      </c>
      <c r="FM27" s="191"/>
      <c r="FN27" s="194"/>
      <c r="FO27" s="197"/>
    </row>
    <row r="28" spans="1:173" x14ac:dyDescent="0.25">
      <c r="A28" s="88" t="s">
        <v>32</v>
      </c>
      <c r="B28" s="81">
        <v>24</v>
      </c>
      <c r="C28" s="43" t="s">
        <v>53</v>
      </c>
      <c r="D28" s="44">
        <v>48301339</v>
      </c>
      <c r="E28" s="118">
        <v>43617</v>
      </c>
      <c r="F28" s="119" t="s">
        <v>15</v>
      </c>
      <c r="G28" s="181">
        <v>1</v>
      </c>
      <c r="H28" s="182">
        <v>0</v>
      </c>
      <c r="I28" s="182">
        <v>0</v>
      </c>
      <c r="J28" s="182">
        <v>0</v>
      </c>
      <c r="K28" s="183">
        <v>0</v>
      </c>
      <c r="L28" s="181">
        <v>1</v>
      </c>
      <c r="M28" s="182">
        <v>1</v>
      </c>
      <c r="N28" s="182">
        <v>0</v>
      </c>
      <c r="O28" s="182">
        <v>0</v>
      </c>
      <c r="P28" s="183">
        <v>0</v>
      </c>
      <c r="Q28" s="181">
        <v>1</v>
      </c>
      <c r="R28" s="182">
        <v>0</v>
      </c>
      <c r="S28" s="182">
        <v>0</v>
      </c>
      <c r="T28" s="182">
        <v>0</v>
      </c>
      <c r="U28" s="183">
        <v>0</v>
      </c>
      <c r="V28" s="181">
        <v>1</v>
      </c>
      <c r="W28" s="182">
        <v>0</v>
      </c>
      <c r="X28" s="182">
        <v>0</v>
      </c>
      <c r="Y28" s="182">
        <v>0</v>
      </c>
      <c r="Z28" s="183">
        <v>0</v>
      </c>
      <c r="AA28" s="181">
        <v>1</v>
      </c>
      <c r="AB28" s="182">
        <v>1</v>
      </c>
      <c r="AC28" s="182">
        <v>0</v>
      </c>
      <c r="AD28" s="182">
        <v>0</v>
      </c>
      <c r="AE28" s="183">
        <v>0</v>
      </c>
      <c r="AF28" s="181">
        <v>1</v>
      </c>
      <c r="AG28" s="182">
        <v>1</v>
      </c>
      <c r="AH28" s="182">
        <v>0</v>
      </c>
      <c r="AI28" s="182">
        <v>0</v>
      </c>
      <c r="AJ28" s="183">
        <v>0</v>
      </c>
      <c r="AK28" s="181">
        <v>1</v>
      </c>
      <c r="AL28" s="182">
        <v>0</v>
      </c>
      <c r="AM28" s="182">
        <v>0</v>
      </c>
      <c r="AN28" s="182">
        <v>0</v>
      </c>
      <c r="AO28" s="183">
        <v>0</v>
      </c>
      <c r="AP28" s="201">
        <v>1</v>
      </c>
      <c r="AQ28" s="202">
        <v>0</v>
      </c>
      <c r="AR28" s="202">
        <v>0</v>
      </c>
      <c r="AS28" s="202">
        <v>0</v>
      </c>
      <c r="AT28" s="203">
        <v>0</v>
      </c>
      <c r="AU28" s="201">
        <v>1</v>
      </c>
      <c r="AV28" s="202">
        <v>0</v>
      </c>
      <c r="AW28" s="202">
        <v>0</v>
      </c>
      <c r="AX28" s="202">
        <v>0</v>
      </c>
      <c r="AY28" s="203">
        <v>0</v>
      </c>
      <c r="AZ28" s="201">
        <v>1</v>
      </c>
      <c r="BA28" s="202">
        <v>0</v>
      </c>
      <c r="BB28" s="202">
        <v>0</v>
      </c>
      <c r="BC28" s="202">
        <v>0</v>
      </c>
      <c r="BD28" s="203">
        <v>0</v>
      </c>
      <c r="BE28" s="201">
        <v>1</v>
      </c>
      <c r="BF28" s="202">
        <v>0</v>
      </c>
      <c r="BG28" s="202">
        <v>0</v>
      </c>
      <c r="BH28" s="202">
        <v>0</v>
      </c>
      <c r="BI28" s="203">
        <v>0</v>
      </c>
      <c r="BJ28" s="201">
        <v>1</v>
      </c>
      <c r="BK28" s="202">
        <v>0</v>
      </c>
      <c r="BL28" s="202">
        <v>0</v>
      </c>
      <c r="BM28" s="202">
        <v>0</v>
      </c>
      <c r="BN28" s="203">
        <v>0</v>
      </c>
      <c r="BO28" s="201">
        <v>1</v>
      </c>
      <c r="BP28" s="202">
        <v>0</v>
      </c>
      <c r="BQ28" s="202">
        <v>0</v>
      </c>
      <c r="BR28" s="202">
        <v>0</v>
      </c>
      <c r="BS28" s="203">
        <v>0</v>
      </c>
      <c r="BT28" s="201">
        <v>1</v>
      </c>
      <c r="BU28" s="202">
        <v>0</v>
      </c>
      <c r="BV28" s="202">
        <v>0</v>
      </c>
      <c r="BW28" s="202">
        <v>0</v>
      </c>
      <c r="BX28" s="203">
        <v>0</v>
      </c>
      <c r="BY28" s="201">
        <v>1</v>
      </c>
      <c r="BZ28" s="202">
        <v>0</v>
      </c>
      <c r="CA28" s="202">
        <v>0</v>
      </c>
      <c r="CB28" s="202">
        <v>0</v>
      </c>
      <c r="CC28" s="203">
        <v>0</v>
      </c>
      <c r="CD28" s="201">
        <v>1</v>
      </c>
      <c r="CE28" s="202">
        <v>0</v>
      </c>
      <c r="CF28" s="202">
        <v>0</v>
      </c>
      <c r="CG28" s="202">
        <v>0</v>
      </c>
      <c r="CH28" s="203">
        <v>0</v>
      </c>
      <c r="CI28" s="201">
        <v>1</v>
      </c>
      <c r="CJ28" s="202">
        <v>0</v>
      </c>
      <c r="CK28" s="202">
        <v>0</v>
      </c>
      <c r="CL28" s="202">
        <v>0</v>
      </c>
      <c r="CM28" s="203">
        <v>0</v>
      </c>
      <c r="CN28" s="201">
        <v>1</v>
      </c>
      <c r="CO28" s="202">
        <v>0</v>
      </c>
      <c r="CP28" s="202">
        <v>0</v>
      </c>
      <c r="CQ28" s="202">
        <v>0</v>
      </c>
      <c r="CR28" s="203">
        <v>0</v>
      </c>
      <c r="CS28" s="201">
        <v>1</v>
      </c>
      <c r="CT28" s="202">
        <v>0</v>
      </c>
      <c r="CU28" s="202">
        <v>0</v>
      </c>
      <c r="CV28" s="202">
        <v>0</v>
      </c>
      <c r="CW28" s="203">
        <v>0</v>
      </c>
      <c r="CX28" s="201">
        <v>1</v>
      </c>
      <c r="CY28" s="202">
        <v>0</v>
      </c>
      <c r="CZ28" s="202">
        <v>0</v>
      </c>
      <c r="DA28" s="202">
        <v>0</v>
      </c>
      <c r="DB28" s="203">
        <v>0</v>
      </c>
      <c r="DC28" s="201">
        <v>1</v>
      </c>
      <c r="DD28" s="202">
        <v>0</v>
      </c>
      <c r="DE28" s="202">
        <v>0</v>
      </c>
      <c r="DF28" s="202">
        <v>0</v>
      </c>
      <c r="DG28" s="203">
        <v>0</v>
      </c>
      <c r="DH28" s="201">
        <v>1</v>
      </c>
      <c r="DI28" s="202">
        <v>0</v>
      </c>
      <c r="DJ28" s="202">
        <v>0</v>
      </c>
      <c r="DK28" s="202">
        <v>0</v>
      </c>
      <c r="DL28" s="203">
        <v>0</v>
      </c>
      <c r="DM28" s="181">
        <v>1</v>
      </c>
      <c r="DN28" s="182">
        <v>0</v>
      </c>
      <c r="DO28" s="182">
        <v>0</v>
      </c>
      <c r="DP28" s="182">
        <v>0</v>
      </c>
      <c r="DQ28" s="183">
        <v>0</v>
      </c>
      <c r="DR28" s="181">
        <v>1</v>
      </c>
      <c r="DS28" s="182">
        <v>1</v>
      </c>
      <c r="DT28" s="182">
        <v>0</v>
      </c>
      <c r="DU28" s="182">
        <v>0</v>
      </c>
      <c r="DV28" s="183">
        <v>0</v>
      </c>
      <c r="DW28" s="181">
        <v>1</v>
      </c>
      <c r="DX28" s="182">
        <v>1</v>
      </c>
      <c r="DY28" s="182">
        <v>0</v>
      </c>
      <c r="DZ28" s="182">
        <v>0</v>
      </c>
      <c r="EA28" s="183">
        <v>0</v>
      </c>
      <c r="EB28" s="181">
        <v>1</v>
      </c>
      <c r="EC28" s="182">
        <v>1</v>
      </c>
      <c r="ED28" s="182">
        <v>0</v>
      </c>
      <c r="EE28" s="182">
        <v>0</v>
      </c>
      <c r="EF28" s="183">
        <v>0</v>
      </c>
      <c r="EG28" s="181">
        <v>1</v>
      </c>
      <c r="EH28" s="182">
        <v>1</v>
      </c>
      <c r="EI28" s="182">
        <v>0</v>
      </c>
      <c r="EJ28" s="182">
        <v>0</v>
      </c>
      <c r="EK28" s="183">
        <v>0</v>
      </c>
      <c r="EL28" s="181">
        <v>1</v>
      </c>
      <c r="EM28" s="182">
        <v>0</v>
      </c>
      <c r="EN28" s="182">
        <v>0</v>
      </c>
      <c r="EO28" s="182">
        <v>0</v>
      </c>
      <c r="EP28" s="183">
        <v>0</v>
      </c>
      <c r="EQ28" s="181">
        <v>1</v>
      </c>
      <c r="ER28" s="182">
        <v>0</v>
      </c>
      <c r="ES28" s="182">
        <v>0</v>
      </c>
      <c r="ET28" s="182">
        <v>0</v>
      </c>
      <c r="EU28" s="183">
        <v>0</v>
      </c>
      <c r="EV28" s="181">
        <v>1</v>
      </c>
      <c r="EW28" s="182">
        <v>0</v>
      </c>
      <c r="EX28" s="182">
        <v>0</v>
      </c>
      <c r="EY28" s="182">
        <v>0</v>
      </c>
      <c r="EZ28" s="183">
        <v>0</v>
      </c>
      <c r="FA28" s="181">
        <v>1</v>
      </c>
      <c r="FB28" s="182">
        <v>2</v>
      </c>
      <c r="FC28" s="182">
        <v>2</v>
      </c>
      <c r="FD28" s="182">
        <v>0</v>
      </c>
      <c r="FE28" s="183">
        <v>8</v>
      </c>
      <c r="FF28" s="142">
        <f t="shared" si="5"/>
        <v>0</v>
      </c>
      <c r="FG28" s="143">
        <f t="shared" si="0"/>
        <v>30</v>
      </c>
      <c r="FH28" s="160">
        <f t="shared" si="1"/>
        <v>30</v>
      </c>
      <c r="FI28" s="162">
        <f t="shared" si="2"/>
        <v>9</v>
      </c>
      <c r="FJ28" s="165">
        <f t="shared" si="3"/>
        <v>2</v>
      </c>
      <c r="FK28" s="162">
        <f t="shared" si="4"/>
        <v>0</v>
      </c>
      <c r="FL28" s="162">
        <f t="shared" si="6"/>
        <v>8</v>
      </c>
      <c r="FM28" s="191"/>
      <c r="FN28" s="194"/>
      <c r="FO28" s="197"/>
    </row>
    <row r="29" spans="1:173" x14ac:dyDescent="0.25">
      <c r="A29" s="41" t="s">
        <v>13</v>
      </c>
      <c r="B29" s="78">
        <v>25</v>
      </c>
      <c r="C29" s="52" t="s">
        <v>54</v>
      </c>
      <c r="D29" s="53">
        <v>18138160</v>
      </c>
      <c r="E29" s="45">
        <v>43617</v>
      </c>
      <c r="F29" s="46" t="s">
        <v>15</v>
      </c>
      <c r="G29" s="181">
        <v>1</v>
      </c>
      <c r="H29" s="182">
        <v>0</v>
      </c>
      <c r="I29" s="182">
        <v>0</v>
      </c>
      <c r="J29" s="182">
        <v>0</v>
      </c>
      <c r="K29" s="183">
        <v>0</v>
      </c>
      <c r="L29" s="181">
        <v>1</v>
      </c>
      <c r="M29" s="182">
        <v>0</v>
      </c>
      <c r="N29" s="182">
        <v>0</v>
      </c>
      <c r="O29" s="182">
        <v>0</v>
      </c>
      <c r="P29" s="183">
        <v>0</v>
      </c>
      <c r="Q29" s="181">
        <v>1</v>
      </c>
      <c r="R29" s="182">
        <v>0</v>
      </c>
      <c r="S29" s="182">
        <v>0</v>
      </c>
      <c r="T29" s="182">
        <v>0</v>
      </c>
      <c r="U29" s="183">
        <v>0</v>
      </c>
      <c r="V29" s="181">
        <v>1</v>
      </c>
      <c r="W29" s="182">
        <v>0</v>
      </c>
      <c r="X29" s="182">
        <v>0</v>
      </c>
      <c r="Y29" s="182">
        <v>0</v>
      </c>
      <c r="Z29" s="183">
        <v>0</v>
      </c>
      <c r="AA29" s="181">
        <v>1</v>
      </c>
      <c r="AB29" s="182">
        <v>0</v>
      </c>
      <c r="AC29" s="182">
        <v>0</v>
      </c>
      <c r="AD29" s="182">
        <v>0</v>
      </c>
      <c r="AE29" s="183">
        <v>0</v>
      </c>
      <c r="AF29" s="181">
        <v>1</v>
      </c>
      <c r="AG29" s="182">
        <v>0</v>
      </c>
      <c r="AH29" s="182">
        <v>0</v>
      </c>
      <c r="AI29" s="182">
        <v>0</v>
      </c>
      <c r="AJ29" s="183">
        <v>0</v>
      </c>
      <c r="AK29" s="181">
        <v>1</v>
      </c>
      <c r="AL29" s="182">
        <v>0</v>
      </c>
      <c r="AM29" s="182">
        <v>0</v>
      </c>
      <c r="AN29" s="182">
        <v>0</v>
      </c>
      <c r="AO29" s="183">
        <v>0</v>
      </c>
      <c r="AP29" s="181">
        <v>1</v>
      </c>
      <c r="AQ29" s="182">
        <v>0</v>
      </c>
      <c r="AR29" s="182">
        <v>0</v>
      </c>
      <c r="AS29" s="182">
        <v>0</v>
      </c>
      <c r="AT29" s="183">
        <v>0</v>
      </c>
      <c r="AU29" s="181">
        <v>1</v>
      </c>
      <c r="AV29" s="182">
        <v>0</v>
      </c>
      <c r="AW29" s="182">
        <v>0</v>
      </c>
      <c r="AX29" s="182">
        <v>0</v>
      </c>
      <c r="AY29" s="183">
        <v>0</v>
      </c>
      <c r="AZ29" s="181">
        <v>1</v>
      </c>
      <c r="BA29" s="182">
        <v>0</v>
      </c>
      <c r="BB29" s="182">
        <v>0</v>
      </c>
      <c r="BC29" s="182">
        <v>0</v>
      </c>
      <c r="BD29" s="183">
        <v>0</v>
      </c>
      <c r="BE29" s="181">
        <v>1</v>
      </c>
      <c r="BF29" s="182">
        <v>0</v>
      </c>
      <c r="BG29" s="182">
        <v>0</v>
      </c>
      <c r="BH29" s="182">
        <v>0</v>
      </c>
      <c r="BI29" s="183">
        <v>0</v>
      </c>
      <c r="BJ29" s="181">
        <v>1</v>
      </c>
      <c r="BK29" s="182">
        <v>0</v>
      </c>
      <c r="BL29" s="182">
        <v>0</v>
      </c>
      <c r="BM29" s="182">
        <v>0</v>
      </c>
      <c r="BN29" s="183">
        <v>0</v>
      </c>
      <c r="BO29" s="181">
        <v>1</v>
      </c>
      <c r="BP29" s="182">
        <v>0</v>
      </c>
      <c r="BQ29" s="182">
        <v>0</v>
      </c>
      <c r="BR29" s="182">
        <v>0</v>
      </c>
      <c r="BS29" s="183">
        <v>0</v>
      </c>
      <c r="BT29" s="181">
        <v>1</v>
      </c>
      <c r="BU29" s="182">
        <v>0</v>
      </c>
      <c r="BV29" s="182">
        <v>0</v>
      </c>
      <c r="BW29" s="182">
        <v>0</v>
      </c>
      <c r="BX29" s="183">
        <v>0</v>
      </c>
      <c r="BY29" s="181">
        <v>1</v>
      </c>
      <c r="BZ29" s="182">
        <v>0</v>
      </c>
      <c r="CA29" s="182">
        <v>0</v>
      </c>
      <c r="CB29" s="182">
        <v>0</v>
      </c>
      <c r="CC29" s="183">
        <v>0</v>
      </c>
      <c r="CD29" s="181">
        <v>1</v>
      </c>
      <c r="CE29" s="182">
        <v>0</v>
      </c>
      <c r="CF29" s="182">
        <v>0</v>
      </c>
      <c r="CG29" s="182">
        <v>0</v>
      </c>
      <c r="CH29" s="183">
        <v>0</v>
      </c>
      <c r="CI29" s="181">
        <v>1</v>
      </c>
      <c r="CJ29" s="182">
        <v>0</v>
      </c>
      <c r="CK29" s="182">
        <v>0</v>
      </c>
      <c r="CL29" s="182">
        <v>0</v>
      </c>
      <c r="CM29" s="183">
        <v>0</v>
      </c>
      <c r="CN29" s="181">
        <v>1</v>
      </c>
      <c r="CO29" s="182">
        <v>0</v>
      </c>
      <c r="CP29" s="182">
        <v>0</v>
      </c>
      <c r="CQ29" s="182">
        <v>0</v>
      </c>
      <c r="CR29" s="183">
        <v>0</v>
      </c>
      <c r="CS29" s="181">
        <v>1</v>
      </c>
      <c r="CT29" s="182">
        <v>0</v>
      </c>
      <c r="CU29" s="182">
        <v>0</v>
      </c>
      <c r="CV29" s="182">
        <v>0</v>
      </c>
      <c r="CW29" s="183">
        <v>0</v>
      </c>
      <c r="CX29" s="181">
        <v>1</v>
      </c>
      <c r="CY29" s="182">
        <v>0</v>
      </c>
      <c r="CZ29" s="182">
        <v>0</v>
      </c>
      <c r="DA29" s="182">
        <v>0</v>
      </c>
      <c r="DB29" s="183">
        <v>0</v>
      </c>
      <c r="DC29" s="181">
        <v>1</v>
      </c>
      <c r="DD29" s="182">
        <v>0</v>
      </c>
      <c r="DE29" s="182">
        <v>0</v>
      </c>
      <c r="DF29" s="182">
        <v>0</v>
      </c>
      <c r="DG29" s="183">
        <v>0</v>
      </c>
      <c r="DH29" s="181">
        <v>1</v>
      </c>
      <c r="DI29" s="182">
        <v>0</v>
      </c>
      <c r="DJ29" s="182">
        <v>0</v>
      </c>
      <c r="DK29" s="182">
        <v>0</v>
      </c>
      <c r="DL29" s="183">
        <v>0</v>
      </c>
      <c r="DM29" s="181">
        <v>1</v>
      </c>
      <c r="DN29" s="182">
        <v>0</v>
      </c>
      <c r="DO29" s="182">
        <v>0</v>
      </c>
      <c r="DP29" s="182">
        <v>0</v>
      </c>
      <c r="DQ29" s="183">
        <v>0</v>
      </c>
      <c r="DR29" s="181">
        <v>1</v>
      </c>
      <c r="DS29" s="182">
        <v>0</v>
      </c>
      <c r="DT29" s="182">
        <v>0</v>
      </c>
      <c r="DU29" s="182">
        <v>0</v>
      </c>
      <c r="DV29" s="183">
        <v>0</v>
      </c>
      <c r="DW29" s="181">
        <v>1</v>
      </c>
      <c r="DX29" s="182">
        <v>0</v>
      </c>
      <c r="DY29" s="182">
        <v>0</v>
      </c>
      <c r="DZ29" s="182">
        <v>0</v>
      </c>
      <c r="EA29" s="183">
        <v>0</v>
      </c>
      <c r="EB29" s="181">
        <v>1</v>
      </c>
      <c r="EC29" s="182">
        <v>0</v>
      </c>
      <c r="ED29" s="182">
        <v>0</v>
      </c>
      <c r="EE29" s="182">
        <v>0</v>
      </c>
      <c r="EF29" s="183">
        <v>0</v>
      </c>
      <c r="EG29" s="181">
        <v>1</v>
      </c>
      <c r="EH29" s="182">
        <v>0</v>
      </c>
      <c r="EI29" s="182">
        <v>0</v>
      </c>
      <c r="EJ29" s="182">
        <v>0</v>
      </c>
      <c r="EK29" s="183">
        <v>0</v>
      </c>
      <c r="EL29" s="181">
        <v>1</v>
      </c>
      <c r="EM29" s="182">
        <v>0</v>
      </c>
      <c r="EN29" s="182">
        <v>0</v>
      </c>
      <c r="EO29" s="182">
        <v>0</v>
      </c>
      <c r="EP29" s="183">
        <v>0</v>
      </c>
      <c r="EQ29" s="181">
        <v>1</v>
      </c>
      <c r="ER29" s="182">
        <v>0</v>
      </c>
      <c r="ES29" s="182">
        <v>0</v>
      </c>
      <c r="ET29" s="182">
        <v>0</v>
      </c>
      <c r="EU29" s="183">
        <v>0</v>
      </c>
      <c r="EV29" s="181">
        <v>1</v>
      </c>
      <c r="EW29" s="182">
        <v>0</v>
      </c>
      <c r="EX29" s="182">
        <v>0</v>
      </c>
      <c r="EY29" s="182">
        <v>0</v>
      </c>
      <c r="EZ29" s="183">
        <v>0</v>
      </c>
      <c r="FA29" s="181">
        <v>1</v>
      </c>
      <c r="FB29" s="182">
        <v>0</v>
      </c>
      <c r="FC29" s="182">
        <v>0</v>
      </c>
      <c r="FD29" s="182">
        <v>0</v>
      </c>
      <c r="FE29" s="183">
        <v>0</v>
      </c>
      <c r="FF29" s="142">
        <f t="shared" si="5"/>
        <v>0</v>
      </c>
      <c r="FG29" s="143">
        <f t="shared" si="0"/>
        <v>30</v>
      </c>
      <c r="FH29" s="160">
        <f t="shared" si="1"/>
        <v>30</v>
      </c>
      <c r="FI29" s="162">
        <f t="shared" si="2"/>
        <v>0</v>
      </c>
      <c r="FJ29" s="165">
        <f t="shared" si="3"/>
        <v>0</v>
      </c>
      <c r="FK29" s="162">
        <f t="shared" si="4"/>
        <v>0</v>
      </c>
      <c r="FL29" s="162">
        <f t="shared" si="6"/>
        <v>0</v>
      </c>
      <c r="FM29" s="191"/>
      <c r="FN29" s="194"/>
      <c r="FO29" s="197"/>
    </row>
    <row r="30" spans="1:173" x14ac:dyDescent="0.25">
      <c r="A30" s="41" t="s">
        <v>13</v>
      </c>
      <c r="B30" s="42">
        <v>26</v>
      </c>
      <c r="C30" s="43" t="s">
        <v>55</v>
      </c>
      <c r="D30" s="44">
        <v>45543716</v>
      </c>
      <c r="E30" s="45">
        <v>43741</v>
      </c>
      <c r="F30" s="46" t="s">
        <v>15</v>
      </c>
      <c r="G30" s="181">
        <v>1</v>
      </c>
      <c r="H30" s="182">
        <v>0</v>
      </c>
      <c r="I30" s="182">
        <v>0</v>
      </c>
      <c r="J30" s="182">
        <v>0</v>
      </c>
      <c r="K30" s="183">
        <v>0</v>
      </c>
      <c r="L30" s="181">
        <v>1</v>
      </c>
      <c r="M30" s="182">
        <v>0</v>
      </c>
      <c r="N30" s="182">
        <v>0</v>
      </c>
      <c r="O30" s="182">
        <v>0</v>
      </c>
      <c r="P30" s="183">
        <v>0</v>
      </c>
      <c r="Q30" s="181">
        <v>1</v>
      </c>
      <c r="R30" s="182">
        <v>0.5</v>
      </c>
      <c r="S30" s="182">
        <v>0</v>
      </c>
      <c r="T30" s="182">
        <v>0</v>
      </c>
      <c r="U30" s="183">
        <v>0</v>
      </c>
      <c r="V30" s="181">
        <v>1</v>
      </c>
      <c r="W30" s="182">
        <v>0</v>
      </c>
      <c r="X30" s="182">
        <v>0</v>
      </c>
      <c r="Y30" s="182">
        <v>0</v>
      </c>
      <c r="Z30" s="183">
        <v>0</v>
      </c>
      <c r="AA30" s="181">
        <v>1</v>
      </c>
      <c r="AB30" s="182">
        <v>1</v>
      </c>
      <c r="AC30" s="182">
        <v>0</v>
      </c>
      <c r="AD30" s="182">
        <v>0</v>
      </c>
      <c r="AE30" s="183">
        <v>0</v>
      </c>
      <c r="AF30" s="181">
        <v>1</v>
      </c>
      <c r="AG30" s="182">
        <v>2</v>
      </c>
      <c r="AH30" s="182">
        <v>0</v>
      </c>
      <c r="AI30" s="182">
        <v>0</v>
      </c>
      <c r="AJ30" s="183">
        <v>0</v>
      </c>
      <c r="AK30" s="181">
        <v>1</v>
      </c>
      <c r="AL30" s="182">
        <v>2</v>
      </c>
      <c r="AM30" s="182">
        <v>0</v>
      </c>
      <c r="AN30" s="182">
        <v>0</v>
      </c>
      <c r="AO30" s="183">
        <v>0</v>
      </c>
      <c r="AP30" s="181">
        <v>1</v>
      </c>
      <c r="AQ30" s="182">
        <v>0</v>
      </c>
      <c r="AR30" s="182">
        <v>0</v>
      </c>
      <c r="AS30" s="182">
        <v>0</v>
      </c>
      <c r="AT30" s="183">
        <v>0</v>
      </c>
      <c r="AU30" s="181">
        <v>1</v>
      </c>
      <c r="AV30" s="182">
        <v>0</v>
      </c>
      <c r="AW30" s="182">
        <v>0</v>
      </c>
      <c r="AX30" s="182">
        <v>0</v>
      </c>
      <c r="AY30" s="183">
        <v>0</v>
      </c>
      <c r="AZ30" s="181">
        <v>1</v>
      </c>
      <c r="BA30" s="182">
        <v>2</v>
      </c>
      <c r="BB30" s="182">
        <v>0</v>
      </c>
      <c r="BC30" s="182">
        <v>0</v>
      </c>
      <c r="BD30" s="183">
        <v>0</v>
      </c>
      <c r="BE30" s="181">
        <v>1</v>
      </c>
      <c r="BF30" s="182">
        <v>2</v>
      </c>
      <c r="BG30" s="182">
        <v>0</v>
      </c>
      <c r="BH30" s="182">
        <v>0</v>
      </c>
      <c r="BI30" s="183">
        <v>0</v>
      </c>
      <c r="BJ30" s="181">
        <v>1</v>
      </c>
      <c r="BK30" s="182">
        <v>2</v>
      </c>
      <c r="BL30" s="182">
        <v>0</v>
      </c>
      <c r="BM30" s="182">
        <v>0</v>
      </c>
      <c r="BN30" s="183">
        <v>0</v>
      </c>
      <c r="BO30" s="181">
        <v>1</v>
      </c>
      <c r="BP30" s="182">
        <v>2</v>
      </c>
      <c r="BQ30" s="182">
        <v>0</v>
      </c>
      <c r="BR30" s="182">
        <v>0</v>
      </c>
      <c r="BS30" s="183">
        <v>0</v>
      </c>
      <c r="BT30" s="181">
        <v>1</v>
      </c>
      <c r="BU30" s="182">
        <v>2</v>
      </c>
      <c r="BV30" s="182">
        <v>0</v>
      </c>
      <c r="BW30" s="182">
        <v>0</v>
      </c>
      <c r="BX30" s="183">
        <v>0</v>
      </c>
      <c r="BY30" s="181">
        <v>1</v>
      </c>
      <c r="BZ30" s="182">
        <v>2</v>
      </c>
      <c r="CA30" s="182">
        <v>0</v>
      </c>
      <c r="CB30" s="182">
        <v>0</v>
      </c>
      <c r="CC30" s="183">
        <v>0</v>
      </c>
      <c r="CD30" s="181">
        <v>1</v>
      </c>
      <c r="CE30" s="182">
        <v>0</v>
      </c>
      <c r="CF30" s="182">
        <v>0</v>
      </c>
      <c r="CG30" s="182">
        <v>0</v>
      </c>
      <c r="CH30" s="183">
        <v>0</v>
      </c>
      <c r="CI30" s="181">
        <v>1</v>
      </c>
      <c r="CJ30" s="182">
        <v>2</v>
      </c>
      <c r="CK30" s="182">
        <v>0</v>
      </c>
      <c r="CL30" s="182">
        <v>0</v>
      </c>
      <c r="CM30" s="183">
        <v>0</v>
      </c>
      <c r="CN30" s="181">
        <v>1</v>
      </c>
      <c r="CO30" s="182">
        <v>2</v>
      </c>
      <c r="CP30" s="182">
        <v>0</v>
      </c>
      <c r="CQ30" s="182">
        <v>0</v>
      </c>
      <c r="CR30" s="183">
        <v>0</v>
      </c>
      <c r="CS30" s="181">
        <v>1</v>
      </c>
      <c r="CT30" s="182">
        <v>2</v>
      </c>
      <c r="CU30" s="182">
        <v>0</v>
      </c>
      <c r="CV30" s="182">
        <v>0</v>
      </c>
      <c r="CW30" s="183">
        <v>0</v>
      </c>
      <c r="CX30" s="181">
        <v>1</v>
      </c>
      <c r="CY30" s="182">
        <v>2</v>
      </c>
      <c r="CZ30" s="182">
        <v>0</v>
      </c>
      <c r="DA30" s="182">
        <v>0</v>
      </c>
      <c r="DB30" s="183">
        <v>0</v>
      </c>
      <c r="DC30" s="181">
        <v>1</v>
      </c>
      <c r="DD30" s="182">
        <v>2</v>
      </c>
      <c r="DE30" s="182">
        <v>0</v>
      </c>
      <c r="DF30" s="182">
        <v>0</v>
      </c>
      <c r="DG30" s="183">
        <v>0</v>
      </c>
      <c r="DH30" s="181">
        <v>1</v>
      </c>
      <c r="DI30" s="182">
        <v>2</v>
      </c>
      <c r="DJ30" s="182">
        <v>0</v>
      </c>
      <c r="DK30" s="182">
        <v>0</v>
      </c>
      <c r="DL30" s="183">
        <v>0</v>
      </c>
      <c r="DM30" s="181">
        <v>1</v>
      </c>
      <c r="DN30" s="182">
        <v>0</v>
      </c>
      <c r="DO30" s="182">
        <v>0</v>
      </c>
      <c r="DP30" s="182">
        <v>0</v>
      </c>
      <c r="DQ30" s="183">
        <v>0</v>
      </c>
      <c r="DR30" s="181">
        <v>1</v>
      </c>
      <c r="DS30" s="182">
        <v>2</v>
      </c>
      <c r="DT30" s="182">
        <v>0</v>
      </c>
      <c r="DU30" s="182">
        <v>0</v>
      </c>
      <c r="DV30" s="183">
        <v>0</v>
      </c>
      <c r="DW30" s="181">
        <v>1</v>
      </c>
      <c r="DX30" s="182">
        <v>2</v>
      </c>
      <c r="DY30" s="182">
        <v>0</v>
      </c>
      <c r="DZ30" s="182">
        <v>0</v>
      </c>
      <c r="EA30" s="183">
        <v>0</v>
      </c>
      <c r="EB30" s="181">
        <v>1</v>
      </c>
      <c r="EC30" s="182">
        <v>2</v>
      </c>
      <c r="ED30" s="182">
        <v>0</v>
      </c>
      <c r="EE30" s="182">
        <v>0</v>
      </c>
      <c r="EF30" s="183">
        <v>0</v>
      </c>
      <c r="EG30" s="181">
        <v>1</v>
      </c>
      <c r="EH30" s="182">
        <v>2</v>
      </c>
      <c r="EI30" s="182">
        <v>0</v>
      </c>
      <c r="EJ30" s="182">
        <v>0</v>
      </c>
      <c r="EK30" s="183">
        <v>0</v>
      </c>
      <c r="EL30" s="181">
        <v>1</v>
      </c>
      <c r="EM30" s="182">
        <v>2</v>
      </c>
      <c r="EN30" s="182">
        <v>0</v>
      </c>
      <c r="EO30" s="182">
        <v>0</v>
      </c>
      <c r="EP30" s="183">
        <v>0</v>
      </c>
      <c r="EQ30" s="181">
        <v>1</v>
      </c>
      <c r="ER30" s="182">
        <v>1</v>
      </c>
      <c r="ES30" s="182">
        <v>0</v>
      </c>
      <c r="ET30" s="182">
        <v>0</v>
      </c>
      <c r="EU30" s="183">
        <v>0</v>
      </c>
      <c r="EV30" s="181">
        <v>1</v>
      </c>
      <c r="EW30" s="182">
        <v>0</v>
      </c>
      <c r="EX30" s="182">
        <v>0</v>
      </c>
      <c r="EY30" s="182">
        <v>0</v>
      </c>
      <c r="EZ30" s="183">
        <v>0</v>
      </c>
      <c r="FA30" s="181">
        <v>1</v>
      </c>
      <c r="FB30" s="182">
        <v>2</v>
      </c>
      <c r="FC30" s="182">
        <v>0</v>
      </c>
      <c r="FD30" s="182">
        <v>0</v>
      </c>
      <c r="FE30" s="183">
        <v>0</v>
      </c>
      <c r="FF30" s="142">
        <f t="shared" si="5"/>
        <v>0</v>
      </c>
      <c r="FG30" s="143">
        <f t="shared" si="0"/>
        <v>30</v>
      </c>
      <c r="FH30" s="160">
        <f t="shared" si="1"/>
        <v>30</v>
      </c>
      <c r="FI30" s="207">
        <f t="shared" si="2"/>
        <v>42.5</v>
      </c>
      <c r="FJ30" s="208">
        <f t="shared" si="3"/>
        <v>0</v>
      </c>
      <c r="FK30" s="162">
        <f t="shared" si="4"/>
        <v>0</v>
      </c>
      <c r="FL30" s="162">
        <f t="shared" si="6"/>
        <v>0</v>
      </c>
      <c r="FM30" s="191"/>
      <c r="FN30" s="194"/>
      <c r="FO30" s="197"/>
    </row>
    <row r="31" spans="1:173" x14ac:dyDescent="0.25">
      <c r="A31" s="88" t="s">
        <v>13</v>
      </c>
      <c r="B31" s="78">
        <v>27</v>
      </c>
      <c r="C31" s="86" t="s">
        <v>56</v>
      </c>
      <c r="D31" s="87">
        <v>47036371</v>
      </c>
      <c r="E31" s="83">
        <v>43771</v>
      </c>
      <c r="F31" s="84" t="s">
        <v>15</v>
      </c>
      <c r="G31" s="181">
        <v>1</v>
      </c>
      <c r="H31" s="182">
        <v>2</v>
      </c>
      <c r="I31" s="182">
        <v>2</v>
      </c>
      <c r="J31" s="182">
        <v>0</v>
      </c>
      <c r="K31" s="183">
        <v>8</v>
      </c>
      <c r="L31" s="181">
        <v>1</v>
      </c>
      <c r="M31" s="182">
        <v>0</v>
      </c>
      <c r="N31" s="182">
        <v>0</v>
      </c>
      <c r="O31" s="182">
        <v>0</v>
      </c>
      <c r="P31" s="183">
        <v>0</v>
      </c>
      <c r="Q31" s="181">
        <v>1</v>
      </c>
      <c r="R31" s="182">
        <v>0</v>
      </c>
      <c r="S31" s="182">
        <v>0</v>
      </c>
      <c r="T31" s="182">
        <v>0</v>
      </c>
      <c r="U31" s="183">
        <v>0</v>
      </c>
      <c r="V31" s="181">
        <v>1</v>
      </c>
      <c r="W31" s="182">
        <v>0</v>
      </c>
      <c r="X31" s="182">
        <v>0</v>
      </c>
      <c r="Y31" s="182">
        <v>0</v>
      </c>
      <c r="Z31" s="183">
        <v>0</v>
      </c>
      <c r="AA31" s="181">
        <v>1</v>
      </c>
      <c r="AB31" s="182">
        <v>2</v>
      </c>
      <c r="AC31" s="182">
        <v>2</v>
      </c>
      <c r="AD31" s="182">
        <v>0</v>
      </c>
      <c r="AE31" s="183">
        <v>8</v>
      </c>
      <c r="AF31" s="181">
        <v>1</v>
      </c>
      <c r="AG31" s="182">
        <v>2</v>
      </c>
      <c r="AH31" s="182">
        <v>2</v>
      </c>
      <c r="AI31" s="182">
        <v>0</v>
      </c>
      <c r="AJ31" s="183">
        <v>8</v>
      </c>
      <c r="AK31" s="181">
        <v>1</v>
      </c>
      <c r="AL31" s="182">
        <v>2</v>
      </c>
      <c r="AM31" s="182">
        <v>2</v>
      </c>
      <c r="AN31" s="182">
        <v>0</v>
      </c>
      <c r="AO31" s="183">
        <v>8</v>
      </c>
      <c r="AP31" s="181">
        <v>1</v>
      </c>
      <c r="AQ31" s="182">
        <v>2</v>
      </c>
      <c r="AR31" s="182">
        <v>2</v>
      </c>
      <c r="AS31" s="182">
        <v>0</v>
      </c>
      <c r="AT31" s="183">
        <v>8</v>
      </c>
      <c r="AU31" s="181">
        <v>1</v>
      </c>
      <c r="AV31" s="182">
        <v>0</v>
      </c>
      <c r="AW31" s="182">
        <v>0</v>
      </c>
      <c r="AX31" s="182">
        <v>0</v>
      </c>
      <c r="AY31" s="183">
        <v>0</v>
      </c>
      <c r="AZ31" s="181">
        <v>1</v>
      </c>
      <c r="BA31" s="182">
        <v>2</v>
      </c>
      <c r="BB31" s="182">
        <v>1</v>
      </c>
      <c r="BC31" s="182">
        <v>0</v>
      </c>
      <c r="BD31" s="183">
        <v>0</v>
      </c>
      <c r="BE31" s="181">
        <v>1</v>
      </c>
      <c r="BF31" s="182">
        <v>2</v>
      </c>
      <c r="BG31" s="182">
        <v>1</v>
      </c>
      <c r="BH31" s="182">
        <v>0</v>
      </c>
      <c r="BI31" s="183">
        <v>0</v>
      </c>
      <c r="BJ31" s="181">
        <v>1</v>
      </c>
      <c r="BK31" s="182">
        <v>2</v>
      </c>
      <c r="BL31" s="182">
        <v>1</v>
      </c>
      <c r="BM31" s="182">
        <v>0</v>
      </c>
      <c r="BN31" s="183">
        <v>0</v>
      </c>
      <c r="BO31" s="181">
        <v>1</v>
      </c>
      <c r="BP31" s="182">
        <v>2</v>
      </c>
      <c r="BQ31" s="182">
        <v>1</v>
      </c>
      <c r="BR31" s="182">
        <v>0</v>
      </c>
      <c r="BS31" s="183">
        <v>0</v>
      </c>
      <c r="BT31" s="181">
        <v>1</v>
      </c>
      <c r="BU31" s="182">
        <v>2</v>
      </c>
      <c r="BV31" s="182">
        <v>1</v>
      </c>
      <c r="BW31" s="182">
        <v>0</v>
      </c>
      <c r="BX31" s="183">
        <v>0</v>
      </c>
      <c r="BY31" s="181">
        <v>1</v>
      </c>
      <c r="BZ31" s="182">
        <v>2</v>
      </c>
      <c r="CA31" s="182">
        <v>1</v>
      </c>
      <c r="CB31" s="182">
        <v>0</v>
      </c>
      <c r="CC31" s="183">
        <v>0</v>
      </c>
      <c r="CD31" s="181">
        <v>1</v>
      </c>
      <c r="CE31" s="182">
        <v>0</v>
      </c>
      <c r="CF31" s="182">
        <v>0</v>
      </c>
      <c r="CG31" s="182">
        <v>0</v>
      </c>
      <c r="CH31" s="183">
        <v>0</v>
      </c>
      <c r="CI31" s="181">
        <v>1</v>
      </c>
      <c r="CJ31" s="182">
        <v>0</v>
      </c>
      <c r="CK31" s="182">
        <v>0</v>
      </c>
      <c r="CL31" s="182">
        <v>0</v>
      </c>
      <c r="CM31" s="183">
        <v>0</v>
      </c>
      <c r="CN31" s="181">
        <v>1</v>
      </c>
      <c r="CO31" s="182">
        <v>0</v>
      </c>
      <c r="CP31" s="182">
        <v>0</v>
      </c>
      <c r="CQ31" s="182">
        <v>0</v>
      </c>
      <c r="CR31" s="183">
        <v>0</v>
      </c>
      <c r="CS31" s="181">
        <v>1</v>
      </c>
      <c r="CT31" s="182">
        <v>1</v>
      </c>
      <c r="CU31" s="182">
        <v>0</v>
      </c>
      <c r="CV31" s="182">
        <v>0</v>
      </c>
      <c r="CW31" s="183">
        <v>1</v>
      </c>
      <c r="CX31" s="181">
        <v>1</v>
      </c>
      <c r="CY31" s="182">
        <v>1</v>
      </c>
      <c r="CZ31" s="182">
        <v>0</v>
      </c>
      <c r="DA31" s="182">
        <v>0</v>
      </c>
      <c r="DB31" s="183">
        <v>1</v>
      </c>
      <c r="DC31" s="181">
        <v>1</v>
      </c>
      <c r="DD31" s="182">
        <v>0</v>
      </c>
      <c r="DE31" s="182">
        <v>0</v>
      </c>
      <c r="DF31" s="182">
        <v>0</v>
      </c>
      <c r="DG31" s="183">
        <v>0</v>
      </c>
      <c r="DH31" s="181">
        <v>1</v>
      </c>
      <c r="DI31" s="182">
        <v>0</v>
      </c>
      <c r="DJ31" s="182">
        <v>0</v>
      </c>
      <c r="DK31" s="182">
        <v>0</v>
      </c>
      <c r="DL31" s="183">
        <v>0</v>
      </c>
      <c r="DM31" s="181">
        <v>1</v>
      </c>
      <c r="DN31" s="182">
        <v>0</v>
      </c>
      <c r="DO31" s="182">
        <v>0</v>
      </c>
      <c r="DP31" s="182">
        <v>0</v>
      </c>
      <c r="DQ31" s="183">
        <v>0</v>
      </c>
      <c r="DR31" s="181">
        <v>1</v>
      </c>
      <c r="DS31" s="182">
        <v>0</v>
      </c>
      <c r="DT31" s="182">
        <v>0</v>
      </c>
      <c r="DU31" s="182">
        <v>0</v>
      </c>
      <c r="DV31" s="183">
        <v>0</v>
      </c>
      <c r="DW31" s="181">
        <v>1</v>
      </c>
      <c r="DX31" s="182">
        <v>0</v>
      </c>
      <c r="DY31" s="182">
        <v>0</v>
      </c>
      <c r="DZ31" s="182">
        <v>0</v>
      </c>
      <c r="EA31" s="183">
        <v>0</v>
      </c>
      <c r="EB31" s="181">
        <v>1</v>
      </c>
      <c r="EC31" s="182">
        <v>0</v>
      </c>
      <c r="ED31" s="182">
        <v>0</v>
      </c>
      <c r="EE31" s="182">
        <v>0</v>
      </c>
      <c r="EF31" s="183">
        <v>0</v>
      </c>
      <c r="EG31" s="181">
        <v>1</v>
      </c>
      <c r="EH31" s="182">
        <v>1</v>
      </c>
      <c r="EI31" s="182">
        <v>0</v>
      </c>
      <c r="EJ31" s="182">
        <v>0</v>
      </c>
      <c r="EK31" s="183">
        <v>1</v>
      </c>
      <c r="EL31" s="181">
        <v>1</v>
      </c>
      <c r="EM31" s="182">
        <v>1</v>
      </c>
      <c r="EN31" s="182">
        <v>0</v>
      </c>
      <c r="EO31" s="182">
        <v>0</v>
      </c>
      <c r="EP31" s="183">
        <v>0</v>
      </c>
      <c r="EQ31" s="181">
        <v>1</v>
      </c>
      <c r="ER31" s="182">
        <v>1</v>
      </c>
      <c r="ES31" s="182">
        <v>0</v>
      </c>
      <c r="ET31" s="182">
        <v>0</v>
      </c>
      <c r="EU31" s="183">
        <v>1</v>
      </c>
      <c r="EV31" s="181">
        <v>1</v>
      </c>
      <c r="EW31" s="182">
        <v>0</v>
      </c>
      <c r="EX31" s="182">
        <v>0</v>
      </c>
      <c r="EY31" s="182">
        <v>0</v>
      </c>
      <c r="EZ31" s="183">
        <v>0</v>
      </c>
      <c r="FA31" s="181">
        <v>1</v>
      </c>
      <c r="FB31" s="182">
        <v>0</v>
      </c>
      <c r="FC31" s="182">
        <v>0</v>
      </c>
      <c r="FD31" s="182">
        <v>0</v>
      </c>
      <c r="FE31" s="183">
        <v>0</v>
      </c>
      <c r="FF31" s="142">
        <f t="shared" si="5"/>
        <v>0</v>
      </c>
      <c r="FG31" s="143">
        <f t="shared" si="0"/>
        <v>30</v>
      </c>
      <c r="FH31" s="160">
        <f t="shared" si="1"/>
        <v>30</v>
      </c>
      <c r="FI31" s="207">
        <f t="shared" si="2"/>
        <v>27</v>
      </c>
      <c r="FJ31" s="208">
        <f t="shared" si="3"/>
        <v>16</v>
      </c>
      <c r="FK31" s="162">
        <f t="shared" si="4"/>
        <v>0</v>
      </c>
      <c r="FL31" s="162">
        <f t="shared" si="6"/>
        <v>44</v>
      </c>
      <c r="FM31" s="191"/>
      <c r="FN31" s="194"/>
      <c r="FO31" s="197"/>
    </row>
    <row r="32" spans="1:173" x14ac:dyDescent="0.25">
      <c r="A32" s="116" t="s">
        <v>13</v>
      </c>
      <c r="B32" s="44">
        <v>28</v>
      </c>
      <c r="C32" s="43" t="s">
        <v>57</v>
      </c>
      <c r="D32" s="44">
        <v>76468131</v>
      </c>
      <c r="E32" s="118">
        <v>43617</v>
      </c>
      <c r="F32" s="119" t="s">
        <v>15</v>
      </c>
      <c r="G32" s="181">
        <v>0</v>
      </c>
      <c r="H32" s="182">
        <v>0</v>
      </c>
      <c r="I32" s="182">
        <v>0</v>
      </c>
      <c r="J32" s="182">
        <v>0</v>
      </c>
      <c r="K32" s="183">
        <v>0</v>
      </c>
      <c r="L32" s="181">
        <v>1</v>
      </c>
      <c r="M32" s="182">
        <v>0</v>
      </c>
      <c r="N32" s="182">
        <v>0</v>
      </c>
      <c r="O32" s="182">
        <v>0</v>
      </c>
      <c r="P32" s="183">
        <v>0</v>
      </c>
      <c r="Q32" s="181">
        <v>1</v>
      </c>
      <c r="R32" s="182">
        <v>0</v>
      </c>
      <c r="S32" s="182">
        <v>0</v>
      </c>
      <c r="T32" s="182">
        <v>0</v>
      </c>
      <c r="U32" s="183">
        <v>0</v>
      </c>
      <c r="V32" s="181">
        <v>1</v>
      </c>
      <c r="W32" s="182">
        <v>0</v>
      </c>
      <c r="X32" s="182">
        <v>0</v>
      </c>
      <c r="Y32" s="182">
        <v>0</v>
      </c>
      <c r="Z32" s="183">
        <v>0</v>
      </c>
      <c r="AA32" s="181">
        <v>1</v>
      </c>
      <c r="AB32" s="182">
        <v>0</v>
      </c>
      <c r="AC32" s="182">
        <v>0</v>
      </c>
      <c r="AD32" s="182">
        <v>0</v>
      </c>
      <c r="AE32" s="183">
        <v>0</v>
      </c>
      <c r="AF32" s="181">
        <v>1</v>
      </c>
      <c r="AG32" s="182">
        <v>0</v>
      </c>
      <c r="AH32" s="182">
        <v>0</v>
      </c>
      <c r="AI32" s="182">
        <v>0</v>
      </c>
      <c r="AJ32" s="183">
        <v>0</v>
      </c>
      <c r="AK32" s="181">
        <v>1</v>
      </c>
      <c r="AL32" s="182">
        <v>0</v>
      </c>
      <c r="AM32" s="182">
        <v>0</v>
      </c>
      <c r="AN32" s="182">
        <v>0</v>
      </c>
      <c r="AO32" s="183">
        <v>0</v>
      </c>
      <c r="AP32" s="181">
        <v>1</v>
      </c>
      <c r="AQ32" s="182">
        <v>0</v>
      </c>
      <c r="AR32" s="182">
        <v>0</v>
      </c>
      <c r="AS32" s="182">
        <v>0</v>
      </c>
      <c r="AT32" s="183">
        <v>0</v>
      </c>
      <c r="AU32" s="181">
        <v>1</v>
      </c>
      <c r="AV32" s="182">
        <v>0</v>
      </c>
      <c r="AW32" s="182">
        <v>0</v>
      </c>
      <c r="AX32" s="182">
        <v>0</v>
      </c>
      <c r="AY32" s="183">
        <v>0</v>
      </c>
      <c r="AZ32" s="181">
        <v>1</v>
      </c>
      <c r="BA32" s="182">
        <v>0</v>
      </c>
      <c r="BB32" s="182">
        <v>0</v>
      </c>
      <c r="BC32" s="182">
        <v>0</v>
      </c>
      <c r="BD32" s="183">
        <v>0</v>
      </c>
      <c r="BE32" s="181">
        <v>1</v>
      </c>
      <c r="BF32" s="182">
        <v>0</v>
      </c>
      <c r="BG32" s="182">
        <v>0</v>
      </c>
      <c r="BH32" s="182">
        <v>0</v>
      </c>
      <c r="BI32" s="183">
        <v>0</v>
      </c>
      <c r="BJ32" s="181">
        <v>1</v>
      </c>
      <c r="BK32" s="182">
        <v>0</v>
      </c>
      <c r="BL32" s="182">
        <v>0</v>
      </c>
      <c r="BM32" s="182">
        <v>0</v>
      </c>
      <c r="BN32" s="183">
        <v>0</v>
      </c>
      <c r="BO32" s="181">
        <v>1</v>
      </c>
      <c r="BP32" s="182">
        <v>0</v>
      </c>
      <c r="BQ32" s="182">
        <v>0</v>
      </c>
      <c r="BR32" s="182">
        <v>0</v>
      </c>
      <c r="BS32" s="183">
        <v>0</v>
      </c>
      <c r="BT32" s="181">
        <v>1</v>
      </c>
      <c r="BU32" s="182">
        <v>0</v>
      </c>
      <c r="BV32" s="182">
        <v>0</v>
      </c>
      <c r="BW32" s="182">
        <v>0</v>
      </c>
      <c r="BX32" s="183">
        <v>0</v>
      </c>
      <c r="BY32" s="181">
        <v>1</v>
      </c>
      <c r="BZ32" s="182">
        <v>0</v>
      </c>
      <c r="CA32" s="182">
        <v>0</v>
      </c>
      <c r="CB32" s="182">
        <v>0</v>
      </c>
      <c r="CC32" s="183">
        <v>0</v>
      </c>
      <c r="CD32" s="181">
        <v>1</v>
      </c>
      <c r="CE32" s="182">
        <v>0</v>
      </c>
      <c r="CF32" s="182">
        <v>0</v>
      </c>
      <c r="CG32" s="182">
        <v>0</v>
      </c>
      <c r="CH32" s="183">
        <v>0</v>
      </c>
      <c r="CI32" s="181">
        <v>1</v>
      </c>
      <c r="CJ32" s="182">
        <v>0</v>
      </c>
      <c r="CK32" s="182">
        <v>0</v>
      </c>
      <c r="CL32" s="182">
        <v>0</v>
      </c>
      <c r="CM32" s="183">
        <v>0</v>
      </c>
      <c r="CN32" s="181">
        <v>1</v>
      </c>
      <c r="CO32" s="182">
        <v>0</v>
      </c>
      <c r="CP32" s="182">
        <v>0</v>
      </c>
      <c r="CQ32" s="182">
        <v>0</v>
      </c>
      <c r="CR32" s="183">
        <v>0</v>
      </c>
      <c r="CS32" s="181">
        <v>1</v>
      </c>
      <c r="CT32" s="182">
        <v>0</v>
      </c>
      <c r="CU32" s="182">
        <v>0</v>
      </c>
      <c r="CV32" s="182">
        <v>0</v>
      </c>
      <c r="CW32" s="183">
        <v>0</v>
      </c>
      <c r="CX32" s="181">
        <v>1</v>
      </c>
      <c r="CY32" s="182">
        <v>0</v>
      </c>
      <c r="CZ32" s="182">
        <v>0</v>
      </c>
      <c r="DA32" s="182">
        <v>0</v>
      </c>
      <c r="DB32" s="183">
        <v>0</v>
      </c>
      <c r="DC32" s="181">
        <v>1</v>
      </c>
      <c r="DD32" s="182">
        <v>0</v>
      </c>
      <c r="DE32" s="182">
        <v>0</v>
      </c>
      <c r="DF32" s="182">
        <v>0</v>
      </c>
      <c r="DG32" s="183">
        <v>0</v>
      </c>
      <c r="DH32" s="181">
        <v>1</v>
      </c>
      <c r="DI32" s="182">
        <v>0</v>
      </c>
      <c r="DJ32" s="182">
        <v>0</v>
      </c>
      <c r="DK32" s="182">
        <v>0</v>
      </c>
      <c r="DL32" s="183">
        <v>0</v>
      </c>
      <c r="DM32" s="181">
        <v>1</v>
      </c>
      <c r="DN32" s="182">
        <v>0</v>
      </c>
      <c r="DO32" s="182">
        <v>0</v>
      </c>
      <c r="DP32" s="182">
        <v>0</v>
      </c>
      <c r="DQ32" s="183">
        <v>0</v>
      </c>
      <c r="DR32" s="181">
        <v>1</v>
      </c>
      <c r="DS32" s="182">
        <v>0</v>
      </c>
      <c r="DT32" s="182">
        <v>0</v>
      </c>
      <c r="DU32" s="182">
        <v>0</v>
      </c>
      <c r="DV32" s="183">
        <v>0</v>
      </c>
      <c r="DW32" s="181">
        <v>1</v>
      </c>
      <c r="DX32" s="182">
        <v>0</v>
      </c>
      <c r="DY32" s="182">
        <v>0</v>
      </c>
      <c r="DZ32" s="182">
        <v>0</v>
      </c>
      <c r="EA32" s="183">
        <v>0</v>
      </c>
      <c r="EB32" s="181">
        <v>1</v>
      </c>
      <c r="EC32" s="182">
        <v>0</v>
      </c>
      <c r="ED32" s="182">
        <v>0</v>
      </c>
      <c r="EE32" s="182">
        <v>0</v>
      </c>
      <c r="EF32" s="183">
        <v>0</v>
      </c>
      <c r="EG32" s="181">
        <v>1</v>
      </c>
      <c r="EH32" s="182">
        <v>0</v>
      </c>
      <c r="EI32" s="182">
        <v>0</v>
      </c>
      <c r="EJ32" s="182">
        <v>0</v>
      </c>
      <c r="EK32" s="183">
        <v>0</v>
      </c>
      <c r="EL32" s="181">
        <v>1</v>
      </c>
      <c r="EM32" s="182">
        <v>0</v>
      </c>
      <c r="EN32" s="182">
        <v>0</v>
      </c>
      <c r="EO32" s="182">
        <v>0</v>
      </c>
      <c r="EP32" s="183">
        <v>0</v>
      </c>
      <c r="EQ32" s="181">
        <v>1</v>
      </c>
      <c r="ER32" s="182">
        <v>0</v>
      </c>
      <c r="ES32" s="182">
        <v>0</v>
      </c>
      <c r="ET32" s="182">
        <v>0</v>
      </c>
      <c r="EU32" s="183">
        <v>0</v>
      </c>
      <c r="EV32" s="181">
        <v>1</v>
      </c>
      <c r="EW32" s="182">
        <v>0</v>
      </c>
      <c r="EX32" s="182">
        <v>0</v>
      </c>
      <c r="EY32" s="182">
        <v>0</v>
      </c>
      <c r="EZ32" s="183">
        <v>0</v>
      </c>
      <c r="FA32" s="181">
        <v>1</v>
      </c>
      <c r="FB32" s="182">
        <v>0</v>
      </c>
      <c r="FC32" s="182">
        <v>0</v>
      </c>
      <c r="FD32" s="182">
        <v>0</v>
      </c>
      <c r="FE32" s="183">
        <v>0</v>
      </c>
      <c r="FF32" s="142">
        <f t="shared" si="5"/>
        <v>1</v>
      </c>
      <c r="FG32" s="143">
        <f t="shared" si="0"/>
        <v>30</v>
      </c>
      <c r="FH32" s="160">
        <f t="shared" si="1"/>
        <v>29</v>
      </c>
      <c r="FI32" s="162">
        <f t="shared" si="2"/>
        <v>0</v>
      </c>
      <c r="FJ32" s="165">
        <f t="shared" si="3"/>
        <v>0</v>
      </c>
      <c r="FK32" s="162">
        <f t="shared" si="4"/>
        <v>0</v>
      </c>
      <c r="FL32" s="162">
        <f t="shared" si="6"/>
        <v>0</v>
      </c>
      <c r="FM32" s="191"/>
      <c r="FN32" s="194"/>
      <c r="FO32" s="197"/>
    </row>
    <row r="33" spans="1:171" ht="16.5" customHeight="1" x14ac:dyDescent="0.25">
      <c r="A33" s="41" t="s">
        <v>28</v>
      </c>
      <c r="B33" s="78">
        <v>29</v>
      </c>
      <c r="C33" s="56" t="s">
        <v>58</v>
      </c>
      <c r="D33" s="44">
        <v>18021602</v>
      </c>
      <c r="E33" s="45">
        <v>43617</v>
      </c>
      <c r="F33" s="46" t="s">
        <v>15</v>
      </c>
      <c r="G33" s="181">
        <v>1</v>
      </c>
      <c r="H33" s="182">
        <v>0</v>
      </c>
      <c r="I33" s="182">
        <v>0</v>
      </c>
      <c r="J33" s="182">
        <v>0</v>
      </c>
      <c r="K33" s="183">
        <v>0</v>
      </c>
      <c r="L33" s="181">
        <v>1</v>
      </c>
      <c r="M33" s="182">
        <v>0</v>
      </c>
      <c r="N33" s="182">
        <v>0</v>
      </c>
      <c r="O33" s="182">
        <v>0</v>
      </c>
      <c r="P33" s="183">
        <v>0</v>
      </c>
      <c r="Q33" s="181">
        <v>1</v>
      </c>
      <c r="R33" s="182">
        <v>0</v>
      </c>
      <c r="S33" s="182">
        <v>0</v>
      </c>
      <c r="T33" s="182">
        <v>0</v>
      </c>
      <c r="U33" s="183">
        <v>0</v>
      </c>
      <c r="V33" s="181">
        <v>1</v>
      </c>
      <c r="W33" s="182">
        <v>0</v>
      </c>
      <c r="X33" s="182">
        <v>0</v>
      </c>
      <c r="Y33" s="182">
        <v>0</v>
      </c>
      <c r="Z33" s="183">
        <v>0</v>
      </c>
      <c r="AA33" s="181">
        <v>1</v>
      </c>
      <c r="AB33" s="182">
        <v>0</v>
      </c>
      <c r="AC33" s="182">
        <v>0</v>
      </c>
      <c r="AD33" s="182">
        <v>0</v>
      </c>
      <c r="AE33" s="183">
        <v>0</v>
      </c>
      <c r="AF33" s="181">
        <v>1</v>
      </c>
      <c r="AG33" s="182">
        <v>0</v>
      </c>
      <c r="AH33" s="182">
        <v>0</v>
      </c>
      <c r="AI33" s="182">
        <v>0</v>
      </c>
      <c r="AJ33" s="183">
        <v>0</v>
      </c>
      <c r="AK33" s="181">
        <v>1</v>
      </c>
      <c r="AL33" s="182">
        <v>0</v>
      </c>
      <c r="AM33" s="182">
        <v>0</v>
      </c>
      <c r="AN33" s="182">
        <v>0</v>
      </c>
      <c r="AO33" s="183">
        <v>0</v>
      </c>
      <c r="AP33" s="181">
        <v>1</v>
      </c>
      <c r="AQ33" s="182">
        <v>0</v>
      </c>
      <c r="AR33" s="182">
        <v>0</v>
      </c>
      <c r="AS33" s="182">
        <v>0</v>
      </c>
      <c r="AT33" s="183">
        <v>0</v>
      </c>
      <c r="AU33" s="181">
        <v>1</v>
      </c>
      <c r="AV33" s="182">
        <v>0</v>
      </c>
      <c r="AW33" s="182">
        <v>0</v>
      </c>
      <c r="AX33" s="182">
        <v>0</v>
      </c>
      <c r="AY33" s="183">
        <v>0</v>
      </c>
      <c r="AZ33" s="181">
        <v>1</v>
      </c>
      <c r="BA33" s="182">
        <v>0</v>
      </c>
      <c r="BB33" s="182">
        <v>0</v>
      </c>
      <c r="BC33" s="182">
        <v>0</v>
      </c>
      <c r="BD33" s="183">
        <v>0</v>
      </c>
      <c r="BE33" s="181">
        <v>1</v>
      </c>
      <c r="BF33" s="182">
        <v>0</v>
      </c>
      <c r="BG33" s="182">
        <v>0</v>
      </c>
      <c r="BH33" s="182">
        <v>0</v>
      </c>
      <c r="BI33" s="183">
        <v>0</v>
      </c>
      <c r="BJ33" s="181">
        <v>1</v>
      </c>
      <c r="BK33" s="182">
        <v>0</v>
      </c>
      <c r="BL33" s="182">
        <v>0</v>
      </c>
      <c r="BM33" s="182">
        <v>0</v>
      </c>
      <c r="BN33" s="183">
        <v>0</v>
      </c>
      <c r="BO33" s="181">
        <v>1</v>
      </c>
      <c r="BP33" s="182">
        <v>0</v>
      </c>
      <c r="BQ33" s="182">
        <v>0</v>
      </c>
      <c r="BR33" s="182">
        <v>0</v>
      </c>
      <c r="BS33" s="183">
        <v>0</v>
      </c>
      <c r="BT33" s="181">
        <v>1</v>
      </c>
      <c r="BU33" s="182">
        <v>0</v>
      </c>
      <c r="BV33" s="182">
        <v>0</v>
      </c>
      <c r="BW33" s="182">
        <v>0</v>
      </c>
      <c r="BX33" s="183">
        <v>0</v>
      </c>
      <c r="BY33" s="181">
        <v>1</v>
      </c>
      <c r="BZ33" s="182">
        <v>0</v>
      </c>
      <c r="CA33" s="182">
        <v>0</v>
      </c>
      <c r="CB33" s="182">
        <v>0</v>
      </c>
      <c r="CC33" s="183">
        <v>0</v>
      </c>
      <c r="CD33" s="181">
        <v>1</v>
      </c>
      <c r="CE33" s="182">
        <v>0</v>
      </c>
      <c r="CF33" s="182">
        <v>0</v>
      </c>
      <c r="CG33" s="182">
        <v>0</v>
      </c>
      <c r="CH33" s="183">
        <v>0</v>
      </c>
      <c r="CI33" s="181">
        <v>1</v>
      </c>
      <c r="CJ33" s="182">
        <v>0</v>
      </c>
      <c r="CK33" s="182">
        <v>0</v>
      </c>
      <c r="CL33" s="182">
        <v>0</v>
      </c>
      <c r="CM33" s="183">
        <v>0</v>
      </c>
      <c r="CN33" s="181">
        <v>1</v>
      </c>
      <c r="CO33" s="182">
        <v>0</v>
      </c>
      <c r="CP33" s="182">
        <v>0</v>
      </c>
      <c r="CQ33" s="182">
        <v>0</v>
      </c>
      <c r="CR33" s="183">
        <v>0</v>
      </c>
      <c r="CS33" s="181">
        <v>1</v>
      </c>
      <c r="CT33" s="182">
        <v>0</v>
      </c>
      <c r="CU33" s="182">
        <v>0</v>
      </c>
      <c r="CV33" s="182">
        <v>0</v>
      </c>
      <c r="CW33" s="183">
        <v>0</v>
      </c>
      <c r="CX33" s="181">
        <v>1</v>
      </c>
      <c r="CY33" s="182">
        <v>0</v>
      </c>
      <c r="CZ33" s="182">
        <v>0</v>
      </c>
      <c r="DA33" s="182">
        <v>0</v>
      </c>
      <c r="DB33" s="183">
        <v>0</v>
      </c>
      <c r="DC33" s="181">
        <v>1</v>
      </c>
      <c r="DD33" s="182">
        <v>0</v>
      </c>
      <c r="DE33" s="182">
        <v>0</v>
      </c>
      <c r="DF33" s="182">
        <v>0</v>
      </c>
      <c r="DG33" s="183">
        <v>0</v>
      </c>
      <c r="DH33" s="181">
        <v>1</v>
      </c>
      <c r="DI33" s="182">
        <v>0</v>
      </c>
      <c r="DJ33" s="182">
        <v>0</v>
      </c>
      <c r="DK33" s="182">
        <v>0</v>
      </c>
      <c r="DL33" s="183">
        <v>0</v>
      </c>
      <c r="DM33" s="181">
        <v>1</v>
      </c>
      <c r="DN33" s="182">
        <v>0</v>
      </c>
      <c r="DO33" s="182">
        <v>0</v>
      </c>
      <c r="DP33" s="182">
        <v>0</v>
      </c>
      <c r="DQ33" s="183">
        <v>0</v>
      </c>
      <c r="DR33" s="181">
        <v>1</v>
      </c>
      <c r="DS33" s="182">
        <v>0</v>
      </c>
      <c r="DT33" s="182">
        <v>0</v>
      </c>
      <c r="DU33" s="182">
        <v>0</v>
      </c>
      <c r="DV33" s="183">
        <v>0</v>
      </c>
      <c r="DW33" s="181">
        <v>1</v>
      </c>
      <c r="DX33" s="182">
        <v>0</v>
      </c>
      <c r="DY33" s="182">
        <v>0</v>
      </c>
      <c r="DZ33" s="182">
        <v>0</v>
      </c>
      <c r="EA33" s="183">
        <v>0</v>
      </c>
      <c r="EB33" s="181">
        <v>1</v>
      </c>
      <c r="EC33" s="182">
        <v>0</v>
      </c>
      <c r="ED33" s="182">
        <v>0</v>
      </c>
      <c r="EE33" s="182">
        <v>0</v>
      </c>
      <c r="EF33" s="183">
        <v>0</v>
      </c>
      <c r="EG33" s="181">
        <v>1</v>
      </c>
      <c r="EH33" s="182">
        <v>0</v>
      </c>
      <c r="EI33" s="182">
        <v>0</v>
      </c>
      <c r="EJ33" s="182">
        <v>0</v>
      </c>
      <c r="EK33" s="183">
        <v>0</v>
      </c>
      <c r="EL33" s="181">
        <v>1</v>
      </c>
      <c r="EM33" s="182">
        <v>0</v>
      </c>
      <c r="EN33" s="182">
        <v>0</v>
      </c>
      <c r="EO33" s="182">
        <v>0</v>
      </c>
      <c r="EP33" s="183">
        <v>0</v>
      </c>
      <c r="EQ33" s="181">
        <v>1</v>
      </c>
      <c r="ER33" s="182">
        <v>0</v>
      </c>
      <c r="ES33" s="182">
        <v>0</v>
      </c>
      <c r="ET33" s="182">
        <v>0</v>
      </c>
      <c r="EU33" s="183">
        <v>0</v>
      </c>
      <c r="EV33" s="181">
        <v>1</v>
      </c>
      <c r="EW33" s="182">
        <v>0</v>
      </c>
      <c r="EX33" s="182">
        <v>0</v>
      </c>
      <c r="EY33" s="182">
        <v>0</v>
      </c>
      <c r="EZ33" s="183">
        <v>0</v>
      </c>
      <c r="FA33" s="181">
        <v>1</v>
      </c>
      <c r="FB33" s="182">
        <v>0</v>
      </c>
      <c r="FC33" s="182">
        <v>0</v>
      </c>
      <c r="FD33" s="182">
        <v>0</v>
      </c>
      <c r="FE33" s="183">
        <v>0</v>
      </c>
      <c r="FF33" s="142">
        <f t="shared" si="5"/>
        <v>0</v>
      </c>
      <c r="FG33" s="143">
        <f t="shared" si="0"/>
        <v>30</v>
      </c>
      <c r="FH33" s="160">
        <f t="shared" si="1"/>
        <v>30</v>
      </c>
      <c r="FI33" s="162">
        <f t="shared" si="2"/>
        <v>0</v>
      </c>
      <c r="FJ33" s="165">
        <f t="shared" si="3"/>
        <v>0</v>
      </c>
      <c r="FK33" s="162">
        <f t="shared" si="4"/>
        <v>0</v>
      </c>
      <c r="FL33" s="162">
        <f t="shared" si="6"/>
        <v>0</v>
      </c>
      <c r="FM33" s="191"/>
      <c r="FN33" s="194"/>
      <c r="FO33" s="197"/>
    </row>
    <row r="34" spans="1:171" x14ac:dyDescent="0.25">
      <c r="A34" s="41" t="s">
        <v>13</v>
      </c>
      <c r="B34" s="42">
        <v>30</v>
      </c>
      <c r="C34" s="82" t="s">
        <v>59</v>
      </c>
      <c r="D34" s="81">
        <v>71622389</v>
      </c>
      <c r="E34" s="83">
        <v>43803</v>
      </c>
      <c r="F34" s="84" t="s">
        <v>15</v>
      </c>
      <c r="G34" s="181">
        <v>1</v>
      </c>
      <c r="H34" s="182">
        <v>0</v>
      </c>
      <c r="I34" s="182">
        <v>0</v>
      </c>
      <c r="J34" s="182">
        <v>0</v>
      </c>
      <c r="K34" s="183">
        <v>0</v>
      </c>
      <c r="L34" s="181">
        <v>1</v>
      </c>
      <c r="M34" s="182">
        <v>0</v>
      </c>
      <c r="N34" s="182">
        <v>0</v>
      </c>
      <c r="O34" s="182">
        <v>0</v>
      </c>
      <c r="P34" s="183">
        <v>0</v>
      </c>
      <c r="Q34" s="181">
        <v>1</v>
      </c>
      <c r="R34" s="182">
        <v>1</v>
      </c>
      <c r="S34" s="182">
        <v>0</v>
      </c>
      <c r="T34" s="182">
        <v>0</v>
      </c>
      <c r="U34" s="183">
        <v>0</v>
      </c>
      <c r="V34" s="181">
        <v>1</v>
      </c>
      <c r="W34" s="182">
        <v>0</v>
      </c>
      <c r="X34" s="182">
        <v>0</v>
      </c>
      <c r="Y34" s="182">
        <v>0</v>
      </c>
      <c r="Z34" s="183">
        <v>0</v>
      </c>
      <c r="AA34" s="181">
        <v>1</v>
      </c>
      <c r="AB34" s="182">
        <v>2</v>
      </c>
      <c r="AC34" s="182">
        <v>0</v>
      </c>
      <c r="AD34" s="182">
        <v>0</v>
      </c>
      <c r="AE34" s="183">
        <v>0</v>
      </c>
      <c r="AF34" s="181">
        <v>1</v>
      </c>
      <c r="AG34" s="182">
        <v>1</v>
      </c>
      <c r="AH34" s="182">
        <v>0</v>
      </c>
      <c r="AI34" s="182">
        <v>0</v>
      </c>
      <c r="AJ34" s="183">
        <v>0</v>
      </c>
      <c r="AK34" s="181">
        <v>1</v>
      </c>
      <c r="AL34" s="182">
        <v>1</v>
      </c>
      <c r="AM34" s="182">
        <v>0</v>
      </c>
      <c r="AN34" s="182">
        <v>0</v>
      </c>
      <c r="AO34" s="183">
        <v>0</v>
      </c>
      <c r="AP34" s="181">
        <v>1</v>
      </c>
      <c r="AQ34" s="182">
        <v>0</v>
      </c>
      <c r="AR34" s="182">
        <v>0</v>
      </c>
      <c r="AS34" s="182">
        <v>0</v>
      </c>
      <c r="AT34" s="183">
        <v>0</v>
      </c>
      <c r="AU34" s="181">
        <v>1</v>
      </c>
      <c r="AV34" s="182">
        <v>0</v>
      </c>
      <c r="AW34" s="182">
        <v>0</v>
      </c>
      <c r="AX34" s="182">
        <v>0</v>
      </c>
      <c r="AY34" s="183">
        <v>0</v>
      </c>
      <c r="AZ34" s="181">
        <v>1</v>
      </c>
      <c r="BA34" s="182">
        <v>2</v>
      </c>
      <c r="BB34" s="182">
        <v>0</v>
      </c>
      <c r="BC34" s="182">
        <v>0</v>
      </c>
      <c r="BD34" s="183">
        <v>0</v>
      </c>
      <c r="BE34" s="181">
        <v>1</v>
      </c>
      <c r="BF34" s="182">
        <v>2</v>
      </c>
      <c r="BG34" s="182">
        <v>1</v>
      </c>
      <c r="BH34" s="182">
        <v>0</v>
      </c>
      <c r="BI34" s="183">
        <v>0</v>
      </c>
      <c r="BJ34" s="181">
        <v>1</v>
      </c>
      <c r="BK34" s="182">
        <v>1</v>
      </c>
      <c r="BL34" s="182">
        <v>0</v>
      </c>
      <c r="BM34" s="182">
        <v>0</v>
      </c>
      <c r="BN34" s="183">
        <v>0</v>
      </c>
      <c r="BO34" s="181">
        <v>1</v>
      </c>
      <c r="BP34" s="182">
        <v>2</v>
      </c>
      <c r="BQ34" s="182">
        <v>0</v>
      </c>
      <c r="BR34" s="182">
        <v>0</v>
      </c>
      <c r="BS34" s="183">
        <v>0</v>
      </c>
      <c r="BT34" s="181">
        <v>1</v>
      </c>
      <c r="BU34" s="182">
        <v>2</v>
      </c>
      <c r="BV34" s="182">
        <v>0</v>
      </c>
      <c r="BW34" s="182">
        <v>0</v>
      </c>
      <c r="BX34" s="183">
        <v>0</v>
      </c>
      <c r="BY34" s="181">
        <v>1</v>
      </c>
      <c r="BZ34" s="182">
        <v>1</v>
      </c>
      <c r="CA34" s="182">
        <v>0</v>
      </c>
      <c r="CB34" s="182">
        <v>0</v>
      </c>
      <c r="CC34" s="183">
        <v>0</v>
      </c>
      <c r="CD34" s="181">
        <v>1</v>
      </c>
      <c r="CE34" s="182">
        <v>0</v>
      </c>
      <c r="CF34" s="182">
        <v>0</v>
      </c>
      <c r="CG34" s="182">
        <v>0</v>
      </c>
      <c r="CH34" s="183">
        <v>0</v>
      </c>
      <c r="CI34" s="181">
        <v>1</v>
      </c>
      <c r="CJ34" s="182">
        <v>2</v>
      </c>
      <c r="CK34" s="182">
        <v>0</v>
      </c>
      <c r="CL34" s="182">
        <v>0</v>
      </c>
      <c r="CM34" s="183">
        <v>0</v>
      </c>
      <c r="CN34" s="181">
        <v>1</v>
      </c>
      <c r="CO34" s="182">
        <v>1</v>
      </c>
      <c r="CP34" s="182">
        <v>0</v>
      </c>
      <c r="CQ34" s="182">
        <v>0</v>
      </c>
      <c r="CR34" s="183">
        <v>0</v>
      </c>
      <c r="CS34" s="181">
        <v>1</v>
      </c>
      <c r="CT34" s="182">
        <v>2</v>
      </c>
      <c r="CU34" s="182">
        <v>0</v>
      </c>
      <c r="CV34" s="182">
        <v>0</v>
      </c>
      <c r="CW34" s="183">
        <v>0</v>
      </c>
      <c r="CX34" s="181">
        <v>1</v>
      </c>
      <c r="CY34" s="182">
        <v>2</v>
      </c>
      <c r="CZ34" s="182">
        <v>0</v>
      </c>
      <c r="DA34" s="182">
        <v>0</v>
      </c>
      <c r="DB34" s="183">
        <v>0</v>
      </c>
      <c r="DC34" s="181">
        <v>1</v>
      </c>
      <c r="DD34" s="182">
        <v>2</v>
      </c>
      <c r="DE34" s="182">
        <v>0</v>
      </c>
      <c r="DF34" s="182">
        <v>0</v>
      </c>
      <c r="DG34" s="183">
        <v>0</v>
      </c>
      <c r="DH34" s="181">
        <v>1</v>
      </c>
      <c r="DI34" s="182">
        <v>2</v>
      </c>
      <c r="DJ34" s="182">
        <v>0</v>
      </c>
      <c r="DK34" s="182">
        <v>0</v>
      </c>
      <c r="DL34" s="183">
        <v>0</v>
      </c>
      <c r="DM34" s="181">
        <v>1</v>
      </c>
      <c r="DN34" s="182">
        <v>0</v>
      </c>
      <c r="DO34" s="182">
        <v>0</v>
      </c>
      <c r="DP34" s="182">
        <v>0</v>
      </c>
      <c r="DQ34" s="183">
        <v>0</v>
      </c>
      <c r="DR34" s="181">
        <v>1</v>
      </c>
      <c r="DS34" s="182">
        <v>2</v>
      </c>
      <c r="DT34" s="182">
        <v>0</v>
      </c>
      <c r="DU34" s="182">
        <v>0</v>
      </c>
      <c r="DV34" s="183">
        <v>0</v>
      </c>
      <c r="DW34" s="181">
        <v>1</v>
      </c>
      <c r="DX34" s="182">
        <v>2</v>
      </c>
      <c r="DY34" s="182">
        <v>0</v>
      </c>
      <c r="DZ34" s="182">
        <v>0</v>
      </c>
      <c r="EA34" s="183">
        <v>0</v>
      </c>
      <c r="EB34" s="181">
        <v>1</v>
      </c>
      <c r="EC34" s="182">
        <v>2</v>
      </c>
      <c r="ED34" s="182">
        <v>1</v>
      </c>
      <c r="EE34" s="182">
        <v>0</v>
      </c>
      <c r="EF34" s="183">
        <v>0</v>
      </c>
      <c r="EG34" s="181">
        <v>1</v>
      </c>
      <c r="EH34" s="182">
        <v>2</v>
      </c>
      <c r="EI34" s="182">
        <v>0</v>
      </c>
      <c r="EJ34" s="182">
        <v>0</v>
      </c>
      <c r="EK34" s="183">
        <v>0</v>
      </c>
      <c r="EL34" s="181">
        <v>1</v>
      </c>
      <c r="EM34" s="182">
        <v>2</v>
      </c>
      <c r="EN34" s="182">
        <v>0</v>
      </c>
      <c r="EO34" s="182">
        <v>0</v>
      </c>
      <c r="EP34" s="183">
        <v>0</v>
      </c>
      <c r="EQ34" s="181">
        <v>1</v>
      </c>
      <c r="ER34" s="182">
        <v>1</v>
      </c>
      <c r="ES34" s="182">
        <v>0</v>
      </c>
      <c r="ET34" s="182">
        <v>0</v>
      </c>
      <c r="EU34" s="183">
        <v>0</v>
      </c>
      <c r="EV34" s="181">
        <v>1</v>
      </c>
      <c r="EW34" s="182">
        <v>0</v>
      </c>
      <c r="EX34" s="182">
        <v>0</v>
      </c>
      <c r="EY34" s="182">
        <v>0</v>
      </c>
      <c r="EZ34" s="183">
        <v>0</v>
      </c>
      <c r="FA34" s="181">
        <v>1</v>
      </c>
      <c r="FB34" s="182">
        <v>2</v>
      </c>
      <c r="FC34" s="182">
        <v>0</v>
      </c>
      <c r="FD34" s="182">
        <v>0</v>
      </c>
      <c r="FE34" s="183">
        <v>0</v>
      </c>
      <c r="FF34" s="142">
        <f t="shared" si="5"/>
        <v>0</v>
      </c>
      <c r="FG34" s="143">
        <f t="shared" si="0"/>
        <v>30</v>
      </c>
      <c r="FH34" s="160">
        <f t="shared" si="1"/>
        <v>30</v>
      </c>
      <c r="FI34" s="207">
        <f t="shared" si="2"/>
        <v>39</v>
      </c>
      <c r="FJ34" s="208">
        <f t="shared" si="3"/>
        <v>2</v>
      </c>
      <c r="FK34" s="162">
        <f t="shared" si="4"/>
        <v>0</v>
      </c>
      <c r="FL34" s="162">
        <f t="shared" si="6"/>
        <v>0</v>
      </c>
      <c r="FM34" s="191"/>
      <c r="FN34" s="194"/>
      <c r="FO34" s="197"/>
    </row>
    <row r="35" spans="1:171" x14ac:dyDescent="0.25">
      <c r="A35" s="41" t="s">
        <v>13</v>
      </c>
      <c r="B35" s="78">
        <v>31</v>
      </c>
      <c r="C35" s="85" t="s">
        <v>60</v>
      </c>
      <c r="D35" s="81">
        <v>40816865</v>
      </c>
      <c r="E35" s="83">
        <v>43617</v>
      </c>
      <c r="F35" s="84" t="s">
        <v>15</v>
      </c>
      <c r="G35" s="181">
        <v>1</v>
      </c>
      <c r="H35" s="182">
        <v>1</v>
      </c>
      <c r="I35" s="182">
        <v>0</v>
      </c>
      <c r="J35" s="182">
        <v>0</v>
      </c>
      <c r="K35" s="183">
        <v>0</v>
      </c>
      <c r="L35" s="181">
        <v>1</v>
      </c>
      <c r="M35" s="182">
        <v>0</v>
      </c>
      <c r="N35" s="182">
        <v>0</v>
      </c>
      <c r="O35" s="182">
        <v>0</v>
      </c>
      <c r="P35" s="183">
        <v>0</v>
      </c>
      <c r="Q35" s="181">
        <v>1</v>
      </c>
      <c r="R35" s="182">
        <v>1.5</v>
      </c>
      <c r="S35" s="182">
        <v>0</v>
      </c>
      <c r="T35" s="182">
        <v>0</v>
      </c>
      <c r="U35" s="183">
        <v>0</v>
      </c>
      <c r="V35" s="181">
        <v>1</v>
      </c>
      <c r="W35" s="182">
        <v>0</v>
      </c>
      <c r="X35" s="182">
        <v>0</v>
      </c>
      <c r="Y35" s="182">
        <v>0</v>
      </c>
      <c r="Z35" s="183">
        <v>0</v>
      </c>
      <c r="AA35" s="181">
        <v>1</v>
      </c>
      <c r="AB35" s="182">
        <v>1</v>
      </c>
      <c r="AC35" s="182">
        <v>0</v>
      </c>
      <c r="AD35" s="182">
        <v>0</v>
      </c>
      <c r="AE35" s="183">
        <v>0</v>
      </c>
      <c r="AF35" s="181">
        <v>1</v>
      </c>
      <c r="AG35" s="182">
        <v>0</v>
      </c>
      <c r="AH35" s="182">
        <v>0</v>
      </c>
      <c r="AI35" s="182">
        <v>0</v>
      </c>
      <c r="AJ35" s="183">
        <v>0</v>
      </c>
      <c r="AK35" s="181">
        <v>1</v>
      </c>
      <c r="AL35" s="182">
        <v>0</v>
      </c>
      <c r="AM35" s="182">
        <v>0</v>
      </c>
      <c r="AN35" s="182">
        <v>0</v>
      </c>
      <c r="AO35" s="183">
        <v>0</v>
      </c>
      <c r="AP35" s="181">
        <v>1</v>
      </c>
      <c r="AQ35" s="182">
        <v>1</v>
      </c>
      <c r="AR35" s="182">
        <v>0</v>
      </c>
      <c r="AS35" s="182">
        <v>0</v>
      </c>
      <c r="AT35" s="183">
        <v>0</v>
      </c>
      <c r="AU35" s="181">
        <v>1</v>
      </c>
      <c r="AV35" s="182">
        <v>0</v>
      </c>
      <c r="AW35" s="182">
        <v>0</v>
      </c>
      <c r="AX35" s="182">
        <v>0</v>
      </c>
      <c r="AY35" s="183">
        <v>0</v>
      </c>
      <c r="AZ35" s="181">
        <v>1</v>
      </c>
      <c r="BA35" s="182">
        <v>2</v>
      </c>
      <c r="BB35" s="182">
        <v>0</v>
      </c>
      <c r="BC35" s="182">
        <v>0</v>
      </c>
      <c r="BD35" s="183">
        <v>0</v>
      </c>
      <c r="BE35" s="181">
        <v>1</v>
      </c>
      <c r="BF35" s="182">
        <v>2</v>
      </c>
      <c r="BG35" s="182">
        <v>0</v>
      </c>
      <c r="BH35" s="182">
        <v>0</v>
      </c>
      <c r="BI35" s="183">
        <v>0</v>
      </c>
      <c r="BJ35" s="181">
        <v>1</v>
      </c>
      <c r="BK35" s="182">
        <v>2</v>
      </c>
      <c r="BL35" s="182">
        <v>1</v>
      </c>
      <c r="BM35" s="182">
        <v>0</v>
      </c>
      <c r="BN35" s="183">
        <v>0</v>
      </c>
      <c r="BO35" s="181">
        <v>1</v>
      </c>
      <c r="BP35" s="182">
        <v>2</v>
      </c>
      <c r="BQ35" s="182">
        <v>1</v>
      </c>
      <c r="BR35" s="182">
        <v>0</v>
      </c>
      <c r="BS35" s="183">
        <v>0</v>
      </c>
      <c r="BT35" s="181">
        <v>1</v>
      </c>
      <c r="BU35" s="182">
        <v>2</v>
      </c>
      <c r="BV35" s="182">
        <v>1</v>
      </c>
      <c r="BW35" s="182">
        <v>0</v>
      </c>
      <c r="BX35" s="183">
        <v>0</v>
      </c>
      <c r="BY35" s="181">
        <v>1</v>
      </c>
      <c r="BZ35" s="182">
        <v>2</v>
      </c>
      <c r="CA35" s="182">
        <v>0</v>
      </c>
      <c r="CB35" s="182">
        <v>0</v>
      </c>
      <c r="CC35" s="183">
        <v>0</v>
      </c>
      <c r="CD35" s="181">
        <v>1</v>
      </c>
      <c r="CE35" s="182">
        <v>0</v>
      </c>
      <c r="CF35" s="182">
        <v>0</v>
      </c>
      <c r="CG35" s="182">
        <v>0</v>
      </c>
      <c r="CH35" s="183">
        <v>0</v>
      </c>
      <c r="CI35" s="181">
        <v>1</v>
      </c>
      <c r="CJ35" s="182">
        <v>2</v>
      </c>
      <c r="CK35" s="182">
        <v>0.5</v>
      </c>
      <c r="CL35" s="182">
        <v>0</v>
      </c>
      <c r="CM35" s="183">
        <v>0</v>
      </c>
      <c r="CN35" s="181">
        <v>1</v>
      </c>
      <c r="CO35" s="182">
        <v>2</v>
      </c>
      <c r="CP35" s="182">
        <v>0</v>
      </c>
      <c r="CQ35" s="182">
        <v>0</v>
      </c>
      <c r="CR35" s="183">
        <v>0</v>
      </c>
      <c r="CS35" s="181">
        <v>1</v>
      </c>
      <c r="CT35" s="182">
        <v>2</v>
      </c>
      <c r="CU35" s="182">
        <v>1</v>
      </c>
      <c r="CV35" s="182">
        <v>0</v>
      </c>
      <c r="CW35" s="183">
        <v>0</v>
      </c>
      <c r="CX35" s="181">
        <v>1</v>
      </c>
      <c r="CY35" s="182">
        <v>2</v>
      </c>
      <c r="CZ35" s="182">
        <v>1.5</v>
      </c>
      <c r="DA35" s="182">
        <v>0</v>
      </c>
      <c r="DB35" s="183">
        <v>0</v>
      </c>
      <c r="DC35" s="181">
        <v>1</v>
      </c>
      <c r="DD35" s="182">
        <v>2</v>
      </c>
      <c r="DE35" s="182">
        <v>0</v>
      </c>
      <c r="DF35" s="182">
        <v>0</v>
      </c>
      <c r="DG35" s="183">
        <v>0</v>
      </c>
      <c r="DH35" s="181">
        <v>1</v>
      </c>
      <c r="DI35" s="182">
        <v>2</v>
      </c>
      <c r="DJ35" s="182">
        <v>0</v>
      </c>
      <c r="DK35" s="182">
        <v>0</v>
      </c>
      <c r="DL35" s="183">
        <v>0</v>
      </c>
      <c r="DM35" s="181">
        <v>1</v>
      </c>
      <c r="DN35" s="182">
        <v>0</v>
      </c>
      <c r="DO35" s="182">
        <v>0</v>
      </c>
      <c r="DP35" s="182">
        <v>0</v>
      </c>
      <c r="DQ35" s="183">
        <v>0</v>
      </c>
      <c r="DR35" s="181">
        <v>1</v>
      </c>
      <c r="DS35" s="182">
        <v>2</v>
      </c>
      <c r="DT35" s="182">
        <v>0</v>
      </c>
      <c r="DU35" s="182">
        <v>0</v>
      </c>
      <c r="DV35" s="183">
        <v>0</v>
      </c>
      <c r="DW35" s="181">
        <v>1</v>
      </c>
      <c r="DX35" s="182">
        <v>2</v>
      </c>
      <c r="DY35" s="182">
        <v>0</v>
      </c>
      <c r="DZ35" s="182">
        <v>0</v>
      </c>
      <c r="EA35" s="183">
        <v>0</v>
      </c>
      <c r="EB35" s="181">
        <v>1</v>
      </c>
      <c r="EC35" s="182">
        <v>2</v>
      </c>
      <c r="ED35" s="182">
        <v>1</v>
      </c>
      <c r="EE35" s="182">
        <v>0</v>
      </c>
      <c r="EF35" s="183">
        <v>0</v>
      </c>
      <c r="EG35" s="181">
        <v>1</v>
      </c>
      <c r="EH35" s="182">
        <v>2</v>
      </c>
      <c r="EI35" s="182">
        <v>0</v>
      </c>
      <c r="EJ35" s="182">
        <v>0</v>
      </c>
      <c r="EK35" s="183">
        <v>0</v>
      </c>
      <c r="EL35" s="181">
        <v>1</v>
      </c>
      <c r="EM35" s="182">
        <v>2</v>
      </c>
      <c r="EN35" s="182">
        <v>0</v>
      </c>
      <c r="EO35" s="182">
        <v>0</v>
      </c>
      <c r="EP35" s="183">
        <v>0</v>
      </c>
      <c r="EQ35" s="181">
        <v>1</v>
      </c>
      <c r="ER35" s="182">
        <v>1</v>
      </c>
      <c r="ES35" s="182">
        <v>0</v>
      </c>
      <c r="ET35" s="182">
        <v>0</v>
      </c>
      <c r="EU35" s="183">
        <v>0</v>
      </c>
      <c r="EV35" s="181">
        <v>1</v>
      </c>
      <c r="EW35" s="182">
        <v>0</v>
      </c>
      <c r="EX35" s="182">
        <v>0</v>
      </c>
      <c r="EY35" s="182">
        <v>0</v>
      </c>
      <c r="EZ35" s="183">
        <v>0</v>
      </c>
      <c r="FA35" s="181">
        <v>1</v>
      </c>
      <c r="FB35" s="182">
        <v>2</v>
      </c>
      <c r="FC35" s="182">
        <v>1</v>
      </c>
      <c r="FD35" s="182">
        <v>0</v>
      </c>
      <c r="FE35" s="183">
        <v>0</v>
      </c>
      <c r="FF35" s="142">
        <f t="shared" si="5"/>
        <v>0</v>
      </c>
      <c r="FG35" s="143">
        <f t="shared" si="0"/>
        <v>30</v>
      </c>
      <c r="FH35" s="160">
        <f t="shared" si="1"/>
        <v>30</v>
      </c>
      <c r="FI35" s="207">
        <f t="shared" si="2"/>
        <v>41.5</v>
      </c>
      <c r="FJ35" s="208">
        <f t="shared" si="3"/>
        <v>8</v>
      </c>
      <c r="FK35" s="162">
        <f t="shared" si="4"/>
        <v>0</v>
      </c>
      <c r="FL35" s="162">
        <f t="shared" si="6"/>
        <v>0</v>
      </c>
      <c r="FM35" s="191"/>
      <c r="FN35" s="194"/>
      <c r="FO35" s="197"/>
    </row>
    <row r="36" spans="1:171" x14ac:dyDescent="0.25">
      <c r="A36" s="88" t="s">
        <v>13</v>
      </c>
      <c r="B36" s="42">
        <v>32</v>
      </c>
      <c r="C36" s="86" t="s">
        <v>61</v>
      </c>
      <c r="D36" s="87">
        <v>45582179</v>
      </c>
      <c r="E36" s="83">
        <v>43617</v>
      </c>
      <c r="F36" s="84" t="s">
        <v>15</v>
      </c>
      <c r="G36" s="181">
        <v>1</v>
      </c>
      <c r="H36" s="182">
        <v>0</v>
      </c>
      <c r="I36" s="182">
        <v>0</v>
      </c>
      <c r="J36" s="182">
        <v>0</v>
      </c>
      <c r="K36" s="183">
        <v>0</v>
      </c>
      <c r="L36" s="181">
        <v>1</v>
      </c>
      <c r="M36" s="182">
        <v>0</v>
      </c>
      <c r="N36" s="182">
        <v>0</v>
      </c>
      <c r="O36" s="182">
        <v>0</v>
      </c>
      <c r="P36" s="183">
        <v>0</v>
      </c>
      <c r="Q36" s="181">
        <v>1</v>
      </c>
      <c r="R36" s="182">
        <v>0</v>
      </c>
      <c r="S36" s="182">
        <v>0</v>
      </c>
      <c r="T36" s="182">
        <v>0</v>
      </c>
      <c r="U36" s="183">
        <v>0</v>
      </c>
      <c r="V36" s="181">
        <v>1</v>
      </c>
      <c r="W36" s="182">
        <v>0</v>
      </c>
      <c r="X36" s="182">
        <v>0</v>
      </c>
      <c r="Y36" s="182">
        <v>0</v>
      </c>
      <c r="Z36" s="183">
        <v>0</v>
      </c>
      <c r="AA36" s="181">
        <v>1</v>
      </c>
      <c r="AB36" s="182">
        <v>0</v>
      </c>
      <c r="AC36" s="182">
        <v>0</v>
      </c>
      <c r="AD36" s="182">
        <v>0</v>
      </c>
      <c r="AE36" s="183">
        <v>0</v>
      </c>
      <c r="AF36" s="181">
        <v>1</v>
      </c>
      <c r="AG36" s="182">
        <v>0</v>
      </c>
      <c r="AH36" s="182">
        <v>0</v>
      </c>
      <c r="AI36" s="182">
        <v>0</v>
      </c>
      <c r="AJ36" s="183">
        <v>0</v>
      </c>
      <c r="AK36" s="181">
        <v>1</v>
      </c>
      <c r="AL36" s="182">
        <v>0</v>
      </c>
      <c r="AM36" s="182">
        <v>0</v>
      </c>
      <c r="AN36" s="182">
        <v>0</v>
      </c>
      <c r="AO36" s="183">
        <v>0</v>
      </c>
      <c r="AP36" s="181">
        <v>1</v>
      </c>
      <c r="AQ36" s="182">
        <v>0</v>
      </c>
      <c r="AR36" s="182">
        <v>0</v>
      </c>
      <c r="AS36" s="182">
        <v>0</v>
      </c>
      <c r="AT36" s="183">
        <v>0</v>
      </c>
      <c r="AU36" s="181">
        <v>1</v>
      </c>
      <c r="AV36" s="182">
        <v>0</v>
      </c>
      <c r="AW36" s="182">
        <v>0</v>
      </c>
      <c r="AX36" s="182">
        <v>0</v>
      </c>
      <c r="AY36" s="183">
        <v>0</v>
      </c>
      <c r="AZ36" s="181">
        <v>1</v>
      </c>
      <c r="BA36" s="182">
        <v>0</v>
      </c>
      <c r="BB36" s="182">
        <v>0</v>
      </c>
      <c r="BC36" s="182">
        <v>0</v>
      </c>
      <c r="BD36" s="183">
        <v>0</v>
      </c>
      <c r="BE36" s="181">
        <v>1</v>
      </c>
      <c r="BF36" s="182">
        <v>0</v>
      </c>
      <c r="BG36" s="182">
        <v>0</v>
      </c>
      <c r="BH36" s="182">
        <v>0</v>
      </c>
      <c r="BI36" s="183">
        <v>0</v>
      </c>
      <c r="BJ36" s="181">
        <v>1</v>
      </c>
      <c r="BK36" s="182">
        <v>0</v>
      </c>
      <c r="BL36" s="182">
        <v>0</v>
      </c>
      <c r="BM36" s="182">
        <v>0</v>
      </c>
      <c r="BN36" s="183">
        <v>0</v>
      </c>
      <c r="BO36" s="181">
        <v>1</v>
      </c>
      <c r="BP36" s="182">
        <v>0</v>
      </c>
      <c r="BQ36" s="182">
        <v>0</v>
      </c>
      <c r="BR36" s="182">
        <v>0</v>
      </c>
      <c r="BS36" s="183">
        <v>0</v>
      </c>
      <c r="BT36" s="181">
        <v>1</v>
      </c>
      <c r="BU36" s="182">
        <v>0</v>
      </c>
      <c r="BV36" s="182">
        <v>0</v>
      </c>
      <c r="BW36" s="182">
        <v>0</v>
      </c>
      <c r="BX36" s="183">
        <v>0</v>
      </c>
      <c r="BY36" s="181">
        <v>1</v>
      </c>
      <c r="BZ36" s="182">
        <v>0</v>
      </c>
      <c r="CA36" s="182">
        <v>0</v>
      </c>
      <c r="CB36" s="182">
        <v>0</v>
      </c>
      <c r="CC36" s="183">
        <v>0</v>
      </c>
      <c r="CD36" s="181">
        <v>1</v>
      </c>
      <c r="CE36" s="182">
        <v>0</v>
      </c>
      <c r="CF36" s="182">
        <v>0</v>
      </c>
      <c r="CG36" s="182">
        <v>0</v>
      </c>
      <c r="CH36" s="183">
        <v>0</v>
      </c>
      <c r="CI36" s="181">
        <v>1</v>
      </c>
      <c r="CJ36" s="182">
        <v>0</v>
      </c>
      <c r="CK36" s="182">
        <v>0</v>
      </c>
      <c r="CL36" s="182">
        <v>0</v>
      </c>
      <c r="CM36" s="183">
        <v>0</v>
      </c>
      <c r="CN36" s="181">
        <v>1</v>
      </c>
      <c r="CO36" s="182">
        <v>0</v>
      </c>
      <c r="CP36" s="182">
        <v>0</v>
      </c>
      <c r="CQ36" s="182">
        <v>0</v>
      </c>
      <c r="CR36" s="183">
        <v>0</v>
      </c>
      <c r="CS36" s="181">
        <v>1</v>
      </c>
      <c r="CT36" s="182">
        <v>0</v>
      </c>
      <c r="CU36" s="182">
        <v>0</v>
      </c>
      <c r="CV36" s="182">
        <v>0</v>
      </c>
      <c r="CW36" s="183">
        <v>0</v>
      </c>
      <c r="CX36" s="181">
        <v>1</v>
      </c>
      <c r="CY36" s="182">
        <v>0</v>
      </c>
      <c r="CZ36" s="182">
        <v>0</v>
      </c>
      <c r="DA36" s="182">
        <v>0</v>
      </c>
      <c r="DB36" s="183">
        <v>0</v>
      </c>
      <c r="DC36" s="181">
        <v>1</v>
      </c>
      <c r="DD36" s="182">
        <v>0</v>
      </c>
      <c r="DE36" s="182">
        <v>0</v>
      </c>
      <c r="DF36" s="182">
        <v>0</v>
      </c>
      <c r="DG36" s="183">
        <v>0</v>
      </c>
      <c r="DH36" s="181">
        <v>1</v>
      </c>
      <c r="DI36" s="182">
        <v>0</v>
      </c>
      <c r="DJ36" s="182">
        <v>0</v>
      </c>
      <c r="DK36" s="182">
        <v>0</v>
      </c>
      <c r="DL36" s="183">
        <v>0</v>
      </c>
      <c r="DM36" s="181">
        <v>1</v>
      </c>
      <c r="DN36" s="182">
        <v>0</v>
      </c>
      <c r="DO36" s="182">
        <v>0</v>
      </c>
      <c r="DP36" s="182">
        <v>0</v>
      </c>
      <c r="DQ36" s="183">
        <v>0</v>
      </c>
      <c r="DR36" s="181">
        <v>1</v>
      </c>
      <c r="DS36" s="182">
        <v>0</v>
      </c>
      <c r="DT36" s="182">
        <v>0</v>
      </c>
      <c r="DU36" s="182">
        <v>0</v>
      </c>
      <c r="DV36" s="183">
        <v>0</v>
      </c>
      <c r="DW36" s="181">
        <v>1</v>
      </c>
      <c r="DX36" s="182">
        <v>0</v>
      </c>
      <c r="DY36" s="182">
        <v>0</v>
      </c>
      <c r="DZ36" s="182">
        <v>0</v>
      </c>
      <c r="EA36" s="183">
        <v>0</v>
      </c>
      <c r="EB36" s="181">
        <v>1</v>
      </c>
      <c r="EC36" s="182">
        <v>0</v>
      </c>
      <c r="ED36" s="182">
        <v>0</v>
      </c>
      <c r="EE36" s="182">
        <v>0</v>
      </c>
      <c r="EF36" s="183">
        <v>0</v>
      </c>
      <c r="EG36" s="181">
        <v>1</v>
      </c>
      <c r="EH36" s="182">
        <v>0</v>
      </c>
      <c r="EI36" s="182">
        <v>0</v>
      </c>
      <c r="EJ36" s="182">
        <v>0</v>
      </c>
      <c r="EK36" s="183">
        <v>0</v>
      </c>
      <c r="EL36" s="181">
        <v>1</v>
      </c>
      <c r="EM36" s="182">
        <v>0</v>
      </c>
      <c r="EN36" s="182">
        <v>0</v>
      </c>
      <c r="EO36" s="182">
        <v>0</v>
      </c>
      <c r="EP36" s="183">
        <v>0</v>
      </c>
      <c r="EQ36" s="181">
        <v>1</v>
      </c>
      <c r="ER36" s="182">
        <v>0</v>
      </c>
      <c r="ES36" s="182">
        <v>0</v>
      </c>
      <c r="ET36" s="182">
        <v>0</v>
      </c>
      <c r="EU36" s="183">
        <v>0</v>
      </c>
      <c r="EV36" s="181">
        <v>1</v>
      </c>
      <c r="EW36" s="182">
        <v>0</v>
      </c>
      <c r="EX36" s="182">
        <v>0</v>
      </c>
      <c r="EY36" s="182">
        <v>0</v>
      </c>
      <c r="EZ36" s="183">
        <v>0</v>
      </c>
      <c r="FA36" s="181">
        <v>1</v>
      </c>
      <c r="FB36" s="182">
        <v>0</v>
      </c>
      <c r="FC36" s="182">
        <v>0</v>
      </c>
      <c r="FD36" s="182">
        <v>0</v>
      </c>
      <c r="FE36" s="183">
        <v>0</v>
      </c>
      <c r="FF36" s="142">
        <f t="shared" si="5"/>
        <v>0</v>
      </c>
      <c r="FG36" s="143">
        <f t="shared" si="0"/>
        <v>30</v>
      </c>
      <c r="FH36" s="160">
        <f t="shared" si="1"/>
        <v>30</v>
      </c>
      <c r="FI36" s="162">
        <f t="shared" si="2"/>
        <v>0</v>
      </c>
      <c r="FJ36" s="165">
        <f t="shared" si="3"/>
        <v>0</v>
      </c>
      <c r="FK36" s="162">
        <f t="shared" si="4"/>
        <v>0</v>
      </c>
      <c r="FL36" s="162">
        <f t="shared" si="6"/>
        <v>0</v>
      </c>
      <c r="FM36" s="191"/>
      <c r="FN36" s="194"/>
      <c r="FO36" s="197"/>
    </row>
    <row r="37" spans="1:171" x14ac:dyDescent="0.25">
      <c r="A37" s="88" t="s">
        <v>13</v>
      </c>
      <c r="B37" s="78">
        <v>33</v>
      </c>
      <c r="C37" s="85" t="s">
        <v>62</v>
      </c>
      <c r="D37" s="81">
        <v>43968133</v>
      </c>
      <c r="E37" s="83">
        <v>43617</v>
      </c>
      <c r="F37" s="84" t="s">
        <v>15</v>
      </c>
      <c r="G37" s="181">
        <v>1</v>
      </c>
      <c r="H37" s="182">
        <v>0</v>
      </c>
      <c r="I37" s="182">
        <v>0</v>
      </c>
      <c r="J37" s="182">
        <v>0</v>
      </c>
      <c r="K37" s="183">
        <v>0</v>
      </c>
      <c r="L37" s="181">
        <v>1</v>
      </c>
      <c r="M37" s="182">
        <v>0</v>
      </c>
      <c r="N37" s="182">
        <v>0</v>
      </c>
      <c r="O37" s="182">
        <v>0</v>
      </c>
      <c r="P37" s="183">
        <v>0</v>
      </c>
      <c r="Q37" s="181">
        <v>1</v>
      </c>
      <c r="R37" s="182">
        <v>0</v>
      </c>
      <c r="S37" s="182">
        <v>0</v>
      </c>
      <c r="T37" s="182">
        <v>0</v>
      </c>
      <c r="U37" s="183">
        <v>0</v>
      </c>
      <c r="V37" s="181">
        <v>1</v>
      </c>
      <c r="W37" s="182">
        <v>0</v>
      </c>
      <c r="X37" s="182">
        <v>0</v>
      </c>
      <c r="Y37" s="182">
        <v>0</v>
      </c>
      <c r="Z37" s="183">
        <v>0</v>
      </c>
      <c r="AA37" s="181">
        <v>1</v>
      </c>
      <c r="AB37" s="182">
        <v>0</v>
      </c>
      <c r="AC37" s="182">
        <v>0</v>
      </c>
      <c r="AD37" s="182">
        <v>0</v>
      </c>
      <c r="AE37" s="183">
        <v>0</v>
      </c>
      <c r="AF37" s="181">
        <v>1</v>
      </c>
      <c r="AG37" s="182">
        <v>0</v>
      </c>
      <c r="AH37" s="182">
        <v>0</v>
      </c>
      <c r="AI37" s="182">
        <v>0</v>
      </c>
      <c r="AJ37" s="183">
        <v>0</v>
      </c>
      <c r="AK37" s="181">
        <v>1</v>
      </c>
      <c r="AL37" s="182">
        <v>0</v>
      </c>
      <c r="AM37" s="182">
        <v>0</v>
      </c>
      <c r="AN37" s="182">
        <v>0</v>
      </c>
      <c r="AO37" s="183">
        <v>0</v>
      </c>
      <c r="AP37" s="181">
        <v>1</v>
      </c>
      <c r="AQ37" s="182">
        <v>0</v>
      </c>
      <c r="AR37" s="182">
        <v>0</v>
      </c>
      <c r="AS37" s="182">
        <v>0</v>
      </c>
      <c r="AT37" s="183">
        <v>0</v>
      </c>
      <c r="AU37" s="181">
        <v>1</v>
      </c>
      <c r="AV37" s="182">
        <v>0</v>
      </c>
      <c r="AW37" s="182">
        <v>0</v>
      </c>
      <c r="AX37" s="182">
        <v>0</v>
      </c>
      <c r="AY37" s="183">
        <v>0</v>
      </c>
      <c r="AZ37" s="181">
        <v>1</v>
      </c>
      <c r="BA37" s="182">
        <v>0</v>
      </c>
      <c r="BB37" s="182">
        <v>0</v>
      </c>
      <c r="BC37" s="182">
        <v>0</v>
      </c>
      <c r="BD37" s="183">
        <v>0</v>
      </c>
      <c r="BE37" s="181">
        <v>1</v>
      </c>
      <c r="BF37" s="182">
        <v>2</v>
      </c>
      <c r="BG37" s="182">
        <v>1</v>
      </c>
      <c r="BH37" s="182">
        <v>0</v>
      </c>
      <c r="BI37" s="183">
        <v>0</v>
      </c>
      <c r="BJ37" s="181">
        <v>1</v>
      </c>
      <c r="BK37" s="182">
        <v>2</v>
      </c>
      <c r="BL37" s="182">
        <v>1</v>
      </c>
      <c r="BM37" s="182">
        <v>0</v>
      </c>
      <c r="BN37" s="183">
        <v>0</v>
      </c>
      <c r="BO37" s="181">
        <v>1</v>
      </c>
      <c r="BP37" s="182">
        <v>2</v>
      </c>
      <c r="BQ37" s="182">
        <v>1</v>
      </c>
      <c r="BR37" s="182">
        <v>0</v>
      </c>
      <c r="BS37" s="183">
        <v>0</v>
      </c>
      <c r="BT37" s="181">
        <v>1</v>
      </c>
      <c r="BU37" s="182">
        <v>2</v>
      </c>
      <c r="BV37" s="182">
        <v>1</v>
      </c>
      <c r="BW37" s="182">
        <v>0</v>
      </c>
      <c r="BX37" s="183">
        <v>0</v>
      </c>
      <c r="BY37" s="181">
        <v>1</v>
      </c>
      <c r="BZ37" s="182">
        <v>2</v>
      </c>
      <c r="CA37" s="182">
        <v>1</v>
      </c>
      <c r="CB37" s="182">
        <v>0</v>
      </c>
      <c r="CC37" s="183">
        <v>0</v>
      </c>
      <c r="CD37" s="181">
        <v>1</v>
      </c>
      <c r="CE37" s="182">
        <v>0</v>
      </c>
      <c r="CF37" s="182">
        <v>0</v>
      </c>
      <c r="CG37" s="182">
        <v>0</v>
      </c>
      <c r="CH37" s="183">
        <v>0</v>
      </c>
      <c r="CI37" s="181">
        <v>1</v>
      </c>
      <c r="CJ37" s="182">
        <v>0</v>
      </c>
      <c r="CK37" s="182">
        <v>0</v>
      </c>
      <c r="CL37" s="182">
        <v>0</v>
      </c>
      <c r="CM37" s="183">
        <v>0</v>
      </c>
      <c r="CN37" s="181">
        <v>1</v>
      </c>
      <c r="CO37" s="182">
        <v>0</v>
      </c>
      <c r="CP37" s="182">
        <v>0</v>
      </c>
      <c r="CQ37" s="182">
        <v>0</v>
      </c>
      <c r="CR37" s="183">
        <v>0</v>
      </c>
      <c r="CS37" s="181">
        <v>1</v>
      </c>
      <c r="CT37" s="182">
        <v>0</v>
      </c>
      <c r="CU37" s="182">
        <v>0</v>
      </c>
      <c r="CV37" s="182">
        <v>0</v>
      </c>
      <c r="CW37" s="183">
        <v>0</v>
      </c>
      <c r="CX37" s="181">
        <v>1</v>
      </c>
      <c r="CY37" s="182">
        <v>0</v>
      </c>
      <c r="CZ37" s="182">
        <v>0</v>
      </c>
      <c r="DA37" s="182">
        <v>0</v>
      </c>
      <c r="DB37" s="183">
        <v>0</v>
      </c>
      <c r="DC37" s="181">
        <v>1</v>
      </c>
      <c r="DD37" s="182">
        <v>0</v>
      </c>
      <c r="DE37" s="182">
        <v>0</v>
      </c>
      <c r="DF37" s="182">
        <v>0</v>
      </c>
      <c r="DG37" s="183">
        <v>0</v>
      </c>
      <c r="DH37" s="181">
        <v>1</v>
      </c>
      <c r="DI37" s="182">
        <v>0</v>
      </c>
      <c r="DJ37" s="182">
        <v>0</v>
      </c>
      <c r="DK37" s="182">
        <v>0</v>
      </c>
      <c r="DL37" s="183">
        <v>0</v>
      </c>
      <c r="DM37" s="181">
        <v>1</v>
      </c>
      <c r="DN37" s="182">
        <v>0</v>
      </c>
      <c r="DO37" s="182">
        <v>0</v>
      </c>
      <c r="DP37" s="182">
        <v>0</v>
      </c>
      <c r="DQ37" s="183">
        <v>0</v>
      </c>
      <c r="DR37" s="181">
        <v>1</v>
      </c>
      <c r="DS37" s="182">
        <v>0</v>
      </c>
      <c r="DT37" s="182">
        <v>0</v>
      </c>
      <c r="DU37" s="182">
        <v>0</v>
      </c>
      <c r="DV37" s="183">
        <v>0</v>
      </c>
      <c r="DW37" s="181">
        <v>1</v>
      </c>
      <c r="DX37" s="182">
        <v>0</v>
      </c>
      <c r="DY37" s="182">
        <v>0</v>
      </c>
      <c r="DZ37" s="182">
        <v>0</v>
      </c>
      <c r="EA37" s="183">
        <v>0</v>
      </c>
      <c r="EB37" s="181">
        <v>1</v>
      </c>
      <c r="EC37" s="182">
        <v>0</v>
      </c>
      <c r="ED37" s="182">
        <v>0</v>
      </c>
      <c r="EE37" s="182">
        <v>0</v>
      </c>
      <c r="EF37" s="183">
        <v>0</v>
      </c>
      <c r="EG37" s="181">
        <v>1</v>
      </c>
      <c r="EH37" s="182">
        <v>0</v>
      </c>
      <c r="EI37" s="182">
        <v>0</v>
      </c>
      <c r="EJ37" s="182">
        <v>0</v>
      </c>
      <c r="EK37" s="183">
        <v>0</v>
      </c>
      <c r="EL37" s="181">
        <v>1</v>
      </c>
      <c r="EM37" s="182">
        <v>0</v>
      </c>
      <c r="EN37" s="182">
        <v>0</v>
      </c>
      <c r="EO37" s="182">
        <v>0</v>
      </c>
      <c r="EP37" s="183">
        <v>0</v>
      </c>
      <c r="EQ37" s="181">
        <v>1</v>
      </c>
      <c r="ER37" s="182">
        <v>0</v>
      </c>
      <c r="ES37" s="182">
        <v>0</v>
      </c>
      <c r="ET37" s="182">
        <v>0</v>
      </c>
      <c r="EU37" s="183">
        <v>0</v>
      </c>
      <c r="EV37" s="181">
        <v>1</v>
      </c>
      <c r="EW37" s="182">
        <v>0</v>
      </c>
      <c r="EX37" s="182">
        <v>0</v>
      </c>
      <c r="EY37" s="182">
        <v>0</v>
      </c>
      <c r="EZ37" s="183">
        <v>0</v>
      </c>
      <c r="FA37" s="181">
        <v>1</v>
      </c>
      <c r="FB37" s="182">
        <v>0</v>
      </c>
      <c r="FC37" s="182">
        <v>0</v>
      </c>
      <c r="FD37" s="182">
        <v>0</v>
      </c>
      <c r="FE37" s="183">
        <v>0</v>
      </c>
      <c r="FF37" s="142">
        <f t="shared" si="5"/>
        <v>0</v>
      </c>
      <c r="FG37" s="143">
        <f t="shared" si="0"/>
        <v>30</v>
      </c>
      <c r="FH37" s="160">
        <f t="shared" si="1"/>
        <v>30</v>
      </c>
      <c r="FI37" s="162">
        <f t="shared" si="2"/>
        <v>10</v>
      </c>
      <c r="FJ37" s="165">
        <f t="shared" si="3"/>
        <v>5</v>
      </c>
      <c r="FK37" s="162">
        <f t="shared" si="4"/>
        <v>0</v>
      </c>
      <c r="FL37" s="162">
        <f t="shared" si="6"/>
        <v>0</v>
      </c>
      <c r="FM37" s="191"/>
      <c r="FN37" s="194"/>
      <c r="FO37" s="197"/>
    </row>
    <row r="38" spans="1:171" x14ac:dyDescent="0.25">
      <c r="A38" s="41" t="s">
        <v>13</v>
      </c>
      <c r="B38" s="42">
        <v>34</v>
      </c>
      <c r="C38" s="86" t="s">
        <v>63</v>
      </c>
      <c r="D38" s="87">
        <v>47410160</v>
      </c>
      <c r="E38" s="83">
        <v>43617</v>
      </c>
      <c r="F38" s="84" t="s">
        <v>15</v>
      </c>
      <c r="G38" s="181">
        <v>1</v>
      </c>
      <c r="H38" s="182">
        <v>1</v>
      </c>
      <c r="I38" s="182">
        <v>0</v>
      </c>
      <c r="J38" s="182">
        <v>0</v>
      </c>
      <c r="K38" s="183">
        <v>0</v>
      </c>
      <c r="L38" s="181">
        <v>1</v>
      </c>
      <c r="M38" s="182">
        <v>0</v>
      </c>
      <c r="N38" s="182">
        <v>0</v>
      </c>
      <c r="O38" s="182">
        <v>0</v>
      </c>
      <c r="P38" s="183">
        <v>0</v>
      </c>
      <c r="Q38" s="181">
        <v>1</v>
      </c>
      <c r="R38" s="182">
        <v>1.5</v>
      </c>
      <c r="S38" s="182">
        <v>0</v>
      </c>
      <c r="T38" s="182">
        <v>0</v>
      </c>
      <c r="U38" s="183">
        <v>0</v>
      </c>
      <c r="V38" s="181">
        <v>1</v>
      </c>
      <c r="W38" s="182">
        <v>0</v>
      </c>
      <c r="X38" s="182">
        <v>0</v>
      </c>
      <c r="Y38" s="182">
        <v>0</v>
      </c>
      <c r="Z38" s="183">
        <v>0</v>
      </c>
      <c r="AA38" s="181">
        <v>1</v>
      </c>
      <c r="AB38" s="182">
        <v>1</v>
      </c>
      <c r="AC38" s="182">
        <v>0</v>
      </c>
      <c r="AD38" s="182">
        <v>0</v>
      </c>
      <c r="AE38" s="183">
        <v>0</v>
      </c>
      <c r="AF38" s="181">
        <v>1</v>
      </c>
      <c r="AG38" s="182">
        <v>0</v>
      </c>
      <c r="AH38" s="182">
        <v>0</v>
      </c>
      <c r="AI38" s="182">
        <v>0</v>
      </c>
      <c r="AJ38" s="183">
        <v>0</v>
      </c>
      <c r="AK38" s="181">
        <v>1</v>
      </c>
      <c r="AL38" s="182">
        <v>0</v>
      </c>
      <c r="AM38" s="182">
        <v>0</v>
      </c>
      <c r="AN38" s="182">
        <v>0</v>
      </c>
      <c r="AO38" s="183">
        <v>0</v>
      </c>
      <c r="AP38" s="201">
        <v>1</v>
      </c>
      <c r="AQ38" s="202">
        <v>0</v>
      </c>
      <c r="AR38" s="202">
        <v>0</v>
      </c>
      <c r="AS38" s="202">
        <v>0</v>
      </c>
      <c r="AT38" s="203">
        <v>0</v>
      </c>
      <c r="AU38" s="201">
        <v>1</v>
      </c>
      <c r="AV38" s="202">
        <v>0</v>
      </c>
      <c r="AW38" s="202">
        <v>0</v>
      </c>
      <c r="AX38" s="202">
        <v>0</v>
      </c>
      <c r="AY38" s="203">
        <v>0</v>
      </c>
      <c r="AZ38" s="201">
        <v>1</v>
      </c>
      <c r="BA38" s="202">
        <v>0</v>
      </c>
      <c r="BB38" s="202">
        <v>0</v>
      </c>
      <c r="BC38" s="202">
        <v>0</v>
      </c>
      <c r="BD38" s="203">
        <v>0</v>
      </c>
      <c r="BE38" s="201">
        <v>1</v>
      </c>
      <c r="BF38" s="202">
        <v>0</v>
      </c>
      <c r="BG38" s="202">
        <v>0</v>
      </c>
      <c r="BH38" s="202">
        <v>0</v>
      </c>
      <c r="BI38" s="203">
        <v>0</v>
      </c>
      <c r="BJ38" s="201">
        <v>1</v>
      </c>
      <c r="BK38" s="202">
        <v>0</v>
      </c>
      <c r="BL38" s="202">
        <v>0</v>
      </c>
      <c r="BM38" s="202">
        <v>0</v>
      </c>
      <c r="BN38" s="203">
        <v>0</v>
      </c>
      <c r="BO38" s="201">
        <v>1</v>
      </c>
      <c r="BP38" s="202">
        <v>0</v>
      </c>
      <c r="BQ38" s="202">
        <v>0</v>
      </c>
      <c r="BR38" s="202">
        <v>0</v>
      </c>
      <c r="BS38" s="203">
        <v>0</v>
      </c>
      <c r="BT38" s="201">
        <v>1</v>
      </c>
      <c r="BU38" s="202">
        <v>0</v>
      </c>
      <c r="BV38" s="202">
        <v>0</v>
      </c>
      <c r="BW38" s="202">
        <v>0</v>
      </c>
      <c r="BX38" s="203">
        <v>0</v>
      </c>
      <c r="BY38" s="201">
        <v>1</v>
      </c>
      <c r="BZ38" s="202">
        <v>0</v>
      </c>
      <c r="CA38" s="202">
        <v>0</v>
      </c>
      <c r="CB38" s="202">
        <v>0</v>
      </c>
      <c r="CC38" s="203">
        <v>0</v>
      </c>
      <c r="CD38" s="201">
        <v>1</v>
      </c>
      <c r="CE38" s="202">
        <v>0</v>
      </c>
      <c r="CF38" s="202">
        <v>0</v>
      </c>
      <c r="CG38" s="202">
        <v>0</v>
      </c>
      <c r="CH38" s="203">
        <v>0</v>
      </c>
      <c r="CI38" s="201">
        <v>1</v>
      </c>
      <c r="CJ38" s="202">
        <v>0</v>
      </c>
      <c r="CK38" s="202">
        <v>0</v>
      </c>
      <c r="CL38" s="202">
        <v>0</v>
      </c>
      <c r="CM38" s="203">
        <v>0</v>
      </c>
      <c r="CN38" s="201">
        <v>1</v>
      </c>
      <c r="CO38" s="202">
        <v>0</v>
      </c>
      <c r="CP38" s="202">
        <v>0</v>
      </c>
      <c r="CQ38" s="202">
        <v>0</v>
      </c>
      <c r="CR38" s="203">
        <v>0</v>
      </c>
      <c r="CS38" s="201">
        <v>1</v>
      </c>
      <c r="CT38" s="202">
        <v>0</v>
      </c>
      <c r="CU38" s="202">
        <v>0</v>
      </c>
      <c r="CV38" s="202">
        <v>0</v>
      </c>
      <c r="CW38" s="203">
        <v>0</v>
      </c>
      <c r="CX38" s="201">
        <v>1</v>
      </c>
      <c r="CY38" s="202">
        <v>0</v>
      </c>
      <c r="CZ38" s="202">
        <v>0</v>
      </c>
      <c r="DA38" s="202">
        <v>0</v>
      </c>
      <c r="DB38" s="203">
        <v>0</v>
      </c>
      <c r="DC38" s="201">
        <v>1</v>
      </c>
      <c r="DD38" s="202">
        <v>0</v>
      </c>
      <c r="DE38" s="202">
        <v>0</v>
      </c>
      <c r="DF38" s="202">
        <v>0</v>
      </c>
      <c r="DG38" s="203">
        <v>0</v>
      </c>
      <c r="DH38" s="201">
        <v>1</v>
      </c>
      <c r="DI38" s="202">
        <v>0</v>
      </c>
      <c r="DJ38" s="202">
        <v>0</v>
      </c>
      <c r="DK38" s="202">
        <v>0</v>
      </c>
      <c r="DL38" s="203">
        <v>0</v>
      </c>
      <c r="DM38" s="201">
        <v>1</v>
      </c>
      <c r="DN38" s="202">
        <v>0</v>
      </c>
      <c r="DO38" s="202">
        <v>0</v>
      </c>
      <c r="DP38" s="202">
        <v>0</v>
      </c>
      <c r="DQ38" s="203">
        <v>0</v>
      </c>
      <c r="DR38" s="201">
        <v>1</v>
      </c>
      <c r="DS38" s="202">
        <v>0</v>
      </c>
      <c r="DT38" s="202">
        <v>0</v>
      </c>
      <c r="DU38" s="202">
        <v>0</v>
      </c>
      <c r="DV38" s="203">
        <v>0</v>
      </c>
      <c r="DW38" s="201">
        <v>1</v>
      </c>
      <c r="DX38" s="202">
        <v>0</v>
      </c>
      <c r="DY38" s="202">
        <v>0</v>
      </c>
      <c r="DZ38" s="202">
        <v>0</v>
      </c>
      <c r="EA38" s="203">
        <v>0</v>
      </c>
      <c r="EB38" s="201">
        <v>1</v>
      </c>
      <c r="EC38" s="202">
        <v>0</v>
      </c>
      <c r="ED38" s="202">
        <v>0</v>
      </c>
      <c r="EE38" s="202">
        <v>0</v>
      </c>
      <c r="EF38" s="203">
        <v>0</v>
      </c>
      <c r="EG38" s="201">
        <v>1</v>
      </c>
      <c r="EH38" s="202">
        <v>0</v>
      </c>
      <c r="EI38" s="202">
        <v>0</v>
      </c>
      <c r="EJ38" s="202">
        <v>0</v>
      </c>
      <c r="EK38" s="203">
        <v>0</v>
      </c>
      <c r="EL38" s="201">
        <v>1</v>
      </c>
      <c r="EM38" s="202">
        <v>0</v>
      </c>
      <c r="EN38" s="202">
        <v>0</v>
      </c>
      <c r="EO38" s="202">
        <v>0</v>
      </c>
      <c r="EP38" s="203">
        <v>0</v>
      </c>
      <c r="EQ38" s="201">
        <v>1</v>
      </c>
      <c r="ER38" s="202">
        <v>0</v>
      </c>
      <c r="ES38" s="202">
        <v>0</v>
      </c>
      <c r="ET38" s="202">
        <v>0</v>
      </c>
      <c r="EU38" s="203">
        <v>0</v>
      </c>
      <c r="EV38" s="201">
        <v>1</v>
      </c>
      <c r="EW38" s="202">
        <v>0</v>
      </c>
      <c r="EX38" s="202">
        <v>0</v>
      </c>
      <c r="EY38" s="202">
        <v>0</v>
      </c>
      <c r="EZ38" s="203">
        <v>0</v>
      </c>
      <c r="FA38" s="201">
        <v>1</v>
      </c>
      <c r="FB38" s="202">
        <v>0</v>
      </c>
      <c r="FC38" s="202">
        <v>0</v>
      </c>
      <c r="FD38" s="202">
        <v>0</v>
      </c>
      <c r="FE38" s="203">
        <v>0</v>
      </c>
      <c r="FF38" s="142">
        <f t="shared" si="5"/>
        <v>0</v>
      </c>
      <c r="FG38" s="143">
        <f t="shared" si="0"/>
        <v>30</v>
      </c>
      <c r="FH38" s="160">
        <f t="shared" si="1"/>
        <v>30</v>
      </c>
      <c r="FI38" s="207">
        <f t="shared" si="2"/>
        <v>3.5</v>
      </c>
      <c r="FJ38" s="208">
        <f t="shared" si="3"/>
        <v>0</v>
      </c>
      <c r="FK38" s="162">
        <f t="shared" si="4"/>
        <v>0</v>
      </c>
      <c r="FL38" s="162">
        <f t="shared" si="6"/>
        <v>0</v>
      </c>
      <c r="FM38" s="191"/>
      <c r="FN38" s="194"/>
      <c r="FO38" s="197"/>
    </row>
    <row r="39" spans="1:171" x14ac:dyDescent="0.25">
      <c r="A39" s="41" t="s">
        <v>13</v>
      </c>
      <c r="B39" s="78">
        <v>35</v>
      </c>
      <c r="C39" s="85" t="s">
        <v>64</v>
      </c>
      <c r="D39" s="81">
        <v>41312502</v>
      </c>
      <c r="E39" s="83">
        <v>43617</v>
      </c>
      <c r="F39" s="84" t="s">
        <v>15</v>
      </c>
      <c r="G39" s="181">
        <v>1</v>
      </c>
      <c r="H39" s="182">
        <v>1</v>
      </c>
      <c r="I39" s="182">
        <v>0</v>
      </c>
      <c r="J39" s="182">
        <v>0</v>
      </c>
      <c r="K39" s="183">
        <v>0</v>
      </c>
      <c r="L39" s="181">
        <v>1</v>
      </c>
      <c r="M39" s="182">
        <v>0</v>
      </c>
      <c r="N39" s="182">
        <v>0</v>
      </c>
      <c r="O39" s="182">
        <v>0</v>
      </c>
      <c r="P39" s="183">
        <v>0</v>
      </c>
      <c r="Q39" s="181">
        <v>1</v>
      </c>
      <c r="R39" s="182">
        <v>1.5</v>
      </c>
      <c r="S39" s="182">
        <v>0</v>
      </c>
      <c r="T39" s="182">
        <v>0</v>
      </c>
      <c r="U39" s="183">
        <v>0</v>
      </c>
      <c r="V39" s="181">
        <v>1</v>
      </c>
      <c r="W39" s="182">
        <v>0</v>
      </c>
      <c r="X39" s="182">
        <v>0</v>
      </c>
      <c r="Y39" s="182">
        <v>0</v>
      </c>
      <c r="Z39" s="183">
        <v>0</v>
      </c>
      <c r="AA39" s="181">
        <v>1</v>
      </c>
      <c r="AB39" s="182">
        <v>1</v>
      </c>
      <c r="AC39" s="182">
        <v>0</v>
      </c>
      <c r="AD39" s="182">
        <v>0</v>
      </c>
      <c r="AE39" s="183">
        <v>0</v>
      </c>
      <c r="AF39" s="181">
        <v>1</v>
      </c>
      <c r="AG39" s="182">
        <v>0</v>
      </c>
      <c r="AH39" s="182">
        <v>0</v>
      </c>
      <c r="AI39" s="182">
        <v>0</v>
      </c>
      <c r="AJ39" s="183">
        <v>0</v>
      </c>
      <c r="AK39" s="181">
        <v>1</v>
      </c>
      <c r="AL39" s="182">
        <v>0</v>
      </c>
      <c r="AM39" s="182">
        <v>0</v>
      </c>
      <c r="AN39" s="182">
        <v>0</v>
      </c>
      <c r="AO39" s="183">
        <v>0</v>
      </c>
      <c r="AP39" s="201">
        <v>1</v>
      </c>
      <c r="AQ39" s="202">
        <v>0</v>
      </c>
      <c r="AR39" s="202">
        <v>0</v>
      </c>
      <c r="AS39" s="202">
        <v>0</v>
      </c>
      <c r="AT39" s="203">
        <v>0</v>
      </c>
      <c r="AU39" s="201">
        <v>1</v>
      </c>
      <c r="AV39" s="202">
        <v>0</v>
      </c>
      <c r="AW39" s="202">
        <v>0</v>
      </c>
      <c r="AX39" s="202">
        <v>0</v>
      </c>
      <c r="AY39" s="203">
        <v>0</v>
      </c>
      <c r="AZ39" s="201">
        <v>1</v>
      </c>
      <c r="BA39" s="202">
        <v>0</v>
      </c>
      <c r="BB39" s="202">
        <v>0</v>
      </c>
      <c r="BC39" s="202">
        <v>0</v>
      </c>
      <c r="BD39" s="203">
        <v>0</v>
      </c>
      <c r="BE39" s="201">
        <v>1</v>
      </c>
      <c r="BF39" s="202">
        <v>0</v>
      </c>
      <c r="BG39" s="202">
        <v>0</v>
      </c>
      <c r="BH39" s="202">
        <v>0</v>
      </c>
      <c r="BI39" s="203">
        <v>0</v>
      </c>
      <c r="BJ39" s="201">
        <v>1</v>
      </c>
      <c r="BK39" s="202">
        <v>0</v>
      </c>
      <c r="BL39" s="202">
        <v>0</v>
      </c>
      <c r="BM39" s="202">
        <v>0</v>
      </c>
      <c r="BN39" s="203">
        <v>0</v>
      </c>
      <c r="BO39" s="201">
        <v>1</v>
      </c>
      <c r="BP39" s="202">
        <v>0</v>
      </c>
      <c r="BQ39" s="202">
        <v>0</v>
      </c>
      <c r="BR39" s="202">
        <v>0</v>
      </c>
      <c r="BS39" s="203">
        <v>0</v>
      </c>
      <c r="BT39" s="201">
        <v>1</v>
      </c>
      <c r="BU39" s="202">
        <v>0</v>
      </c>
      <c r="BV39" s="202">
        <v>0</v>
      </c>
      <c r="BW39" s="202">
        <v>0</v>
      </c>
      <c r="BX39" s="203">
        <v>0</v>
      </c>
      <c r="BY39" s="201">
        <v>1</v>
      </c>
      <c r="BZ39" s="202">
        <v>0</v>
      </c>
      <c r="CA39" s="202">
        <v>0</v>
      </c>
      <c r="CB39" s="202">
        <v>0</v>
      </c>
      <c r="CC39" s="203">
        <v>0</v>
      </c>
      <c r="CD39" s="201">
        <v>1</v>
      </c>
      <c r="CE39" s="202">
        <v>0</v>
      </c>
      <c r="CF39" s="202">
        <v>0</v>
      </c>
      <c r="CG39" s="202">
        <v>0</v>
      </c>
      <c r="CH39" s="203">
        <v>0</v>
      </c>
      <c r="CI39" s="201">
        <v>1</v>
      </c>
      <c r="CJ39" s="202">
        <v>0</v>
      </c>
      <c r="CK39" s="202">
        <v>0</v>
      </c>
      <c r="CL39" s="202">
        <v>0</v>
      </c>
      <c r="CM39" s="203">
        <v>0</v>
      </c>
      <c r="CN39" s="201">
        <v>1</v>
      </c>
      <c r="CO39" s="202">
        <v>0</v>
      </c>
      <c r="CP39" s="202">
        <v>0</v>
      </c>
      <c r="CQ39" s="202">
        <v>0</v>
      </c>
      <c r="CR39" s="203">
        <v>0</v>
      </c>
      <c r="CS39" s="201">
        <v>1</v>
      </c>
      <c r="CT39" s="202">
        <v>0</v>
      </c>
      <c r="CU39" s="202">
        <v>0</v>
      </c>
      <c r="CV39" s="202">
        <v>0</v>
      </c>
      <c r="CW39" s="203">
        <v>0</v>
      </c>
      <c r="CX39" s="201">
        <v>1</v>
      </c>
      <c r="CY39" s="202">
        <v>0</v>
      </c>
      <c r="CZ39" s="202">
        <v>0</v>
      </c>
      <c r="DA39" s="202">
        <v>0</v>
      </c>
      <c r="DB39" s="203">
        <v>0</v>
      </c>
      <c r="DC39" s="201">
        <v>1</v>
      </c>
      <c r="DD39" s="202">
        <v>0</v>
      </c>
      <c r="DE39" s="202">
        <v>0</v>
      </c>
      <c r="DF39" s="202">
        <v>0</v>
      </c>
      <c r="DG39" s="203">
        <v>0</v>
      </c>
      <c r="DH39" s="201">
        <v>1</v>
      </c>
      <c r="DI39" s="202">
        <v>0</v>
      </c>
      <c r="DJ39" s="202">
        <v>0</v>
      </c>
      <c r="DK39" s="202">
        <v>0</v>
      </c>
      <c r="DL39" s="203">
        <v>0</v>
      </c>
      <c r="DM39" s="201">
        <v>1</v>
      </c>
      <c r="DN39" s="202">
        <v>0</v>
      </c>
      <c r="DO39" s="202">
        <v>0</v>
      </c>
      <c r="DP39" s="202">
        <v>0</v>
      </c>
      <c r="DQ39" s="203">
        <v>0</v>
      </c>
      <c r="DR39" s="201">
        <v>1</v>
      </c>
      <c r="DS39" s="202">
        <v>0</v>
      </c>
      <c r="DT39" s="202">
        <v>0</v>
      </c>
      <c r="DU39" s="202">
        <v>0</v>
      </c>
      <c r="DV39" s="203">
        <v>0</v>
      </c>
      <c r="DW39" s="201">
        <v>1</v>
      </c>
      <c r="DX39" s="202">
        <v>0</v>
      </c>
      <c r="DY39" s="202">
        <v>0</v>
      </c>
      <c r="DZ39" s="202">
        <v>0</v>
      </c>
      <c r="EA39" s="203">
        <v>0</v>
      </c>
      <c r="EB39" s="201">
        <v>1</v>
      </c>
      <c r="EC39" s="202">
        <v>0</v>
      </c>
      <c r="ED39" s="202">
        <v>0</v>
      </c>
      <c r="EE39" s="202">
        <v>0</v>
      </c>
      <c r="EF39" s="203">
        <v>0</v>
      </c>
      <c r="EG39" s="201">
        <v>1</v>
      </c>
      <c r="EH39" s="202">
        <v>0</v>
      </c>
      <c r="EI39" s="202">
        <v>0</v>
      </c>
      <c r="EJ39" s="202">
        <v>0</v>
      </c>
      <c r="EK39" s="203">
        <v>0</v>
      </c>
      <c r="EL39" s="201">
        <v>1</v>
      </c>
      <c r="EM39" s="202">
        <v>0</v>
      </c>
      <c r="EN39" s="202">
        <v>0</v>
      </c>
      <c r="EO39" s="202">
        <v>0</v>
      </c>
      <c r="EP39" s="203">
        <v>0</v>
      </c>
      <c r="EQ39" s="201">
        <v>1</v>
      </c>
      <c r="ER39" s="202">
        <v>0</v>
      </c>
      <c r="ES39" s="202">
        <v>0</v>
      </c>
      <c r="ET39" s="202">
        <v>0</v>
      </c>
      <c r="EU39" s="203">
        <v>0</v>
      </c>
      <c r="EV39" s="201">
        <v>1</v>
      </c>
      <c r="EW39" s="202">
        <v>0</v>
      </c>
      <c r="EX39" s="202">
        <v>0</v>
      </c>
      <c r="EY39" s="202">
        <v>0</v>
      </c>
      <c r="EZ39" s="203">
        <v>0</v>
      </c>
      <c r="FA39" s="201">
        <v>1</v>
      </c>
      <c r="FB39" s="202">
        <v>0</v>
      </c>
      <c r="FC39" s="202">
        <v>0</v>
      </c>
      <c r="FD39" s="202">
        <v>0</v>
      </c>
      <c r="FE39" s="203">
        <v>0</v>
      </c>
      <c r="FF39" s="142">
        <f t="shared" si="5"/>
        <v>0</v>
      </c>
      <c r="FG39" s="143">
        <f t="shared" si="0"/>
        <v>30</v>
      </c>
      <c r="FH39" s="160">
        <f t="shared" si="1"/>
        <v>30</v>
      </c>
      <c r="FI39" s="207">
        <f t="shared" si="2"/>
        <v>3.5</v>
      </c>
      <c r="FJ39" s="208">
        <f t="shared" si="3"/>
        <v>0</v>
      </c>
      <c r="FK39" s="162">
        <f t="shared" si="4"/>
        <v>0</v>
      </c>
      <c r="FL39" s="162">
        <f t="shared" si="6"/>
        <v>0</v>
      </c>
      <c r="FM39" s="191"/>
      <c r="FN39" s="194"/>
      <c r="FO39" s="197"/>
    </row>
    <row r="40" spans="1:171" x14ac:dyDescent="0.25">
      <c r="A40" s="116" t="s">
        <v>13</v>
      </c>
      <c r="B40" s="42">
        <v>36</v>
      </c>
      <c r="C40" s="43" t="s">
        <v>65</v>
      </c>
      <c r="D40" s="44">
        <v>43976251</v>
      </c>
      <c r="E40" s="118">
        <v>43617</v>
      </c>
      <c r="F40" s="119" t="s">
        <v>22</v>
      </c>
      <c r="G40" s="181">
        <v>1</v>
      </c>
      <c r="H40" s="182">
        <v>0</v>
      </c>
      <c r="I40" s="182">
        <v>0</v>
      </c>
      <c r="J40" s="182">
        <v>0</v>
      </c>
      <c r="K40" s="183">
        <v>0</v>
      </c>
      <c r="L40" s="181">
        <v>1</v>
      </c>
      <c r="M40" s="182">
        <v>0</v>
      </c>
      <c r="N40" s="182">
        <v>0</v>
      </c>
      <c r="O40" s="182">
        <v>0</v>
      </c>
      <c r="P40" s="183">
        <v>0</v>
      </c>
      <c r="Q40" s="181">
        <v>1</v>
      </c>
      <c r="R40" s="182">
        <v>0</v>
      </c>
      <c r="S40" s="182">
        <v>0</v>
      </c>
      <c r="T40" s="182">
        <v>0</v>
      </c>
      <c r="U40" s="183">
        <v>0</v>
      </c>
      <c r="V40" s="181">
        <v>1</v>
      </c>
      <c r="W40" s="182">
        <v>2</v>
      </c>
      <c r="X40" s="182">
        <v>1</v>
      </c>
      <c r="Y40" s="182">
        <v>0</v>
      </c>
      <c r="Z40" s="183">
        <v>0</v>
      </c>
      <c r="AA40" s="181">
        <v>1</v>
      </c>
      <c r="AB40" s="182">
        <v>0</v>
      </c>
      <c r="AC40" s="182">
        <v>0</v>
      </c>
      <c r="AD40" s="182">
        <v>0</v>
      </c>
      <c r="AE40" s="183">
        <v>0</v>
      </c>
      <c r="AF40" s="181">
        <v>1</v>
      </c>
      <c r="AG40" s="182">
        <v>2</v>
      </c>
      <c r="AH40" s="182">
        <v>1</v>
      </c>
      <c r="AI40" s="182">
        <v>0</v>
      </c>
      <c r="AJ40" s="183">
        <v>0</v>
      </c>
      <c r="AK40" s="181">
        <v>1</v>
      </c>
      <c r="AL40" s="182">
        <v>0</v>
      </c>
      <c r="AM40" s="182">
        <v>0</v>
      </c>
      <c r="AN40" s="182">
        <v>0</v>
      </c>
      <c r="AO40" s="183">
        <v>0</v>
      </c>
      <c r="AP40" s="181">
        <v>1</v>
      </c>
      <c r="AQ40" s="182">
        <v>2</v>
      </c>
      <c r="AR40" s="182">
        <v>1</v>
      </c>
      <c r="AS40" s="182">
        <v>0</v>
      </c>
      <c r="AT40" s="183">
        <v>0</v>
      </c>
      <c r="AU40" s="181">
        <v>1</v>
      </c>
      <c r="AV40" s="182">
        <v>0</v>
      </c>
      <c r="AW40" s="182">
        <v>0</v>
      </c>
      <c r="AX40" s="182">
        <v>0</v>
      </c>
      <c r="AY40" s="183">
        <v>0</v>
      </c>
      <c r="AZ40" s="181">
        <v>1</v>
      </c>
      <c r="BA40" s="182">
        <v>0</v>
      </c>
      <c r="BB40" s="182">
        <v>0</v>
      </c>
      <c r="BC40" s="182">
        <v>0</v>
      </c>
      <c r="BD40" s="183">
        <v>0</v>
      </c>
      <c r="BE40" s="181">
        <v>1</v>
      </c>
      <c r="BF40" s="182">
        <v>2</v>
      </c>
      <c r="BG40" s="182">
        <v>1</v>
      </c>
      <c r="BH40" s="182">
        <v>0</v>
      </c>
      <c r="BI40" s="183">
        <v>0</v>
      </c>
      <c r="BJ40" s="181">
        <v>1</v>
      </c>
      <c r="BK40" s="182">
        <v>0</v>
      </c>
      <c r="BL40" s="182">
        <v>0</v>
      </c>
      <c r="BM40" s="182">
        <v>0</v>
      </c>
      <c r="BN40" s="183">
        <v>0</v>
      </c>
      <c r="BO40" s="181">
        <v>1</v>
      </c>
      <c r="BP40" s="182">
        <v>2</v>
      </c>
      <c r="BQ40" s="182">
        <v>1</v>
      </c>
      <c r="BR40" s="182">
        <v>0</v>
      </c>
      <c r="BS40" s="183">
        <v>0</v>
      </c>
      <c r="BT40" s="181">
        <v>1</v>
      </c>
      <c r="BU40" s="182">
        <v>0</v>
      </c>
      <c r="BV40" s="182">
        <v>0</v>
      </c>
      <c r="BW40" s="182">
        <v>0</v>
      </c>
      <c r="BX40" s="183">
        <v>0</v>
      </c>
      <c r="BY40" s="181">
        <v>1</v>
      </c>
      <c r="BZ40" s="182">
        <v>2</v>
      </c>
      <c r="CA40" s="182">
        <v>1</v>
      </c>
      <c r="CB40" s="182">
        <v>0</v>
      </c>
      <c r="CC40" s="183">
        <v>0</v>
      </c>
      <c r="CD40" s="181">
        <v>1</v>
      </c>
      <c r="CE40" s="182">
        <v>0</v>
      </c>
      <c r="CF40" s="182">
        <v>0</v>
      </c>
      <c r="CG40" s="182">
        <v>0</v>
      </c>
      <c r="CH40" s="183">
        <v>0</v>
      </c>
      <c r="CI40" s="181">
        <v>1</v>
      </c>
      <c r="CJ40" s="182">
        <v>0</v>
      </c>
      <c r="CK40" s="182">
        <v>0</v>
      </c>
      <c r="CL40" s="182">
        <v>0</v>
      </c>
      <c r="CM40" s="183">
        <v>0</v>
      </c>
      <c r="CN40" s="181">
        <v>1</v>
      </c>
      <c r="CO40" s="182">
        <v>2</v>
      </c>
      <c r="CP40" s="182">
        <v>1</v>
      </c>
      <c r="CQ40" s="182">
        <v>0</v>
      </c>
      <c r="CR40" s="183">
        <v>0</v>
      </c>
      <c r="CS40" s="181">
        <v>1</v>
      </c>
      <c r="CT40" s="182">
        <v>0</v>
      </c>
      <c r="CU40" s="182">
        <v>0</v>
      </c>
      <c r="CV40" s="182">
        <v>0</v>
      </c>
      <c r="CW40" s="183">
        <v>0</v>
      </c>
      <c r="CX40" s="181">
        <v>1</v>
      </c>
      <c r="CY40" s="182">
        <v>2</v>
      </c>
      <c r="CZ40" s="182">
        <v>1</v>
      </c>
      <c r="DA40" s="182">
        <v>0</v>
      </c>
      <c r="DB40" s="183">
        <v>0</v>
      </c>
      <c r="DC40" s="181">
        <v>1</v>
      </c>
      <c r="DD40" s="182">
        <v>0</v>
      </c>
      <c r="DE40" s="182">
        <v>0</v>
      </c>
      <c r="DF40" s="182">
        <v>0</v>
      </c>
      <c r="DG40" s="183">
        <v>0</v>
      </c>
      <c r="DH40" s="181">
        <v>1</v>
      </c>
      <c r="DI40" s="182">
        <v>2</v>
      </c>
      <c r="DJ40" s="182">
        <v>1</v>
      </c>
      <c r="DK40" s="182">
        <v>0</v>
      </c>
      <c r="DL40" s="183">
        <v>0</v>
      </c>
      <c r="DM40" s="181">
        <v>1</v>
      </c>
      <c r="DN40" s="182">
        <v>0</v>
      </c>
      <c r="DO40" s="182">
        <v>0</v>
      </c>
      <c r="DP40" s="182">
        <v>0</v>
      </c>
      <c r="DQ40" s="183">
        <v>0</v>
      </c>
      <c r="DR40" s="181">
        <v>1</v>
      </c>
      <c r="DS40" s="182">
        <v>0</v>
      </c>
      <c r="DT40" s="182">
        <v>0</v>
      </c>
      <c r="DU40" s="182">
        <v>0</v>
      </c>
      <c r="DV40" s="183">
        <v>0</v>
      </c>
      <c r="DW40" s="181">
        <v>1</v>
      </c>
      <c r="DX40" s="182">
        <v>2</v>
      </c>
      <c r="DY40" s="182">
        <v>1</v>
      </c>
      <c r="DZ40" s="182">
        <v>0</v>
      </c>
      <c r="EA40" s="183">
        <v>0</v>
      </c>
      <c r="EB40" s="181">
        <v>1</v>
      </c>
      <c r="EC40" s="182">
        <v>0</v>
      </c>
      <c r="ED40" s="182">
        <v>0</v>
      </c>
      <c r="EE40" s="182">
        <v>0</v>
      </c>
      <c r="EF40" s="183">
        <v>0</v>
      </c>
      <c r="EG40" s="181">
        <v>1</v>
      </c>
      <c r="EH40" s="182">
        <v>2</v>
      </c>
      <c r="EI40" s="182">
        <v>1</v>
      </c>
      <c r="EJ40" s="182">
        <v>0</v>
      </c>
      <c r="EK40" s="183">
        <v>0</v>
      </c>
      <c r="EL40" s="181">
        <v>1</v>
      </c>
      <c r="EM40" s="182">
        <v>0</v>
      </c>
      <c r="EN40" s="182">
        <v>0</v>
      </c>
      <c r="EO40" s="182">
        <v>0</v>
      </c>
      <c r="EP40" s="183">
        <v>0</v>
      </c>
      <c r="EQ40" s="181">
        <v>1</v>
      </c>
      <c r="ER40" s="182">
        <v>2</v>
      </c>
      <c r="ES40" s="182">
        <v>1</v>
      </c>
      <c r="ET40" s="182">
        <v>0</v>
      </c>
      <c r="EU40" s="183">
        <v>0</v>
      </c>
      <c r="EV40" s="181">
        <v>1</v>
      </c>
      <c r="EW40" s="182">
        <v>0</v>
      </c>
      <c r="EX40" s="182">
        <v>0</v>
      </c>
      <c r="EY40" s="182">
        <v>0</v>
      </c>
      <c r="EZ40" s="183">
        <v>0</v>
      </c>
      <c r="FA40" s="181">
        <v>1</v>
      </c>
      <c r="FB40" s="182">
        <v>0</v>
      </c>
      <c r="FC40" s="182">
        <v>0</v>
      </c>
      <c r="FD40" s="182">
        <v>0</v>
      </c>
      <c r="FE40" s="183">
        <v>0</v>
      </c>
      <c r="FF40" s="142">
        <f t="shared" si="5"/>
        <v>0</v>
      </c>
      <c r="FG40" s="143">
        <f t="shared" si="0"/>
        <v>30</v>
      </c>
      <c r="FH40" s="160">
        <f t="shared" si="1"/>
        <v>30</v>
      </c>
      <c r="FI40" s="162">
        <f t="shared" si="2"/>
        <v>24</v>
      </c>
      <c r="FJ40" s="165">
        <f t="shared" si="3"/>
        <v>12</v>
      </c>
      <c r="FK40" s="162">
        <f t="shared" si="4"/>
        <v>0</v>
      </c>
      <c r="FL40" s="162">
        <f t="shared" si="6"/>
        <v>0</v>
      </c>
      <c r="FM40" s="191"/>
      <c r="FN40" s="194"/>
      <c r="FO40" s="197"/>
    </row>
    <row r="41" spans="1:171" x14ac:dyDescent="0.25">
      <c r="A41" s="41" t="s">
        <v>28</v>
      </c>
      <c r="B41" s="78">
        <v>37</v>
      </c>
      <c r="C41" s="85" t="s">
        <v>66</v>
      </c>
      <c r="D41" s="81">
        <v>73220448</v>
      </c>
      <c r="E41" s="83">
        <v>43617</v>
      </c>
      <c r="F41" s="84" t="s">
        <v>15</v>
      </c>
      <c r="G41" s="181">
        <v>1</v>
      </c>
      <c r="H41" s="182">
        <v>0</v>
      </c>
      <c r="I41" s="182">
        <v>0</v>
      </c>
      <c r="J41" s="182">
        <v>0</v>
      </c>
      <c r="K41" s="183">
        <v>0</v>
      </c>
      <c r="L41" s="181">
        <v>1</v>
      </c>
      <c r="M41" s="182">
        <v>0</v>
      </c>
      <c r="N41" s="182">
        <v>0</v>
      </c>
      <c r="O41" s="182">
        <v>0</v>
      </c>
      <c r="P41" s="183">
        <v>0</v>
      </c>
      <c r="Q41" s="181">
        <v>0</v>
      </c>
      <c r="R41" s="182">
        <v>0</v>
      </c>
      <c r="S41" s="182">
        <v>0</v>
      </c>
      <c r="T41" s="182">
        <v>0</v>
      </c>
      <c r="U41" s="183">
        <v>0</v>
      </c>
      <c r="V41" s="181">
        <v>1</v>
      </c>
      <c r="W41" s="182">
        <v>0</v>
      </c>
      <c r="X41" s="182">
        <v>0</v>
      </c>
      <c r="Y41" s="182">
        <v>0</v>
      </c>
      <c r="Z41" s="183">
        <v>0</v>
      </c>
      <c r="AA41" s="181">
        <v>1</v>
      </c>
      <c r="AB41" s="182">
        <v>0</v>
      </c>
      <c r="AC41" s="182">
        <v>0</v>
      </c>
      <c r="AD41" s="182">
        <v>0</v>
      </c>
      <c r="AE41" s="183">
        <v>0</v>
      </c>
      <c r="AF41" s="181">
        <v>1</v>
      </c>
      <c r="AG41" s="182">
        <v>0</v>
      </c>
      <c r="AH41" s="182">
        <v>0</v>
      </c>
      <c r="AI41" s="182">
        <v>0</v>
      </c>
      <c r="AJ41" s="183">
        <v>0</v>
      </c>
      <c r="AK41" s="181">
        <v>1</v>
      </c>
      <c r="AL41" s="182">
        <v>0</v>
      </c>
      <c r="AM41" s="182">
        <v>0</v>
      </c>
      <c r="AN41" s="182">
        <v>0</v>
      </c>
      <c r="AO41" s="183">
        <v>0</v>
      </c>
      <c r="AP41" s="201">
        <v>1</v>
      </c>
      <c r="AQ41" s="202">
        <v>0</v>
      </c>
      <c r="AR41" s="202">
        <v>0</v>
      </c>
      <c r="AS41" s="202">
        <v>0</v>
      </c>
      <c r="AT41" s="203">
        <v>0</v>
      </c>
      <c r="AU41" s="201">
        <v>1</v>
      </c>
      <c r="AV41" s="202">
        <v>0</v>
      </c>
      <c r="AW41" s="202">
        <v>0</v>
      </c>
      <c r="AX41" s="202">
        <v>0</v>
      </c>
      <c r="AY41" s="203">
        <v>0</v>
      </c>
      <c r="AZ41" s="201">
        <v>1</v>
      </c>
      <c r="BA41" s="202">
        <v>0</v>
      </c>
      <c r="BB41" s="202">
        <v>0</v>
      </c>
      <c r="BC41" s="202">
        <v>0</v>
      </c>
      <c r="BD41" s="203">
        <v>0</v>
      </c>
      <c r="BE41" s="201">
        <v>1</v>
      </c>
      <c r="BF41" s="202">
        <v>0</v>
      </c>
      <c r="BG41" s="202">
        <v>0</v>
      </c>
      <c r="BH41" s="202">
        <v>0</v>
      </c>
      <c r="BI41" s="203">
        <v>0</v>
      </c>
      <c r="BJ41" s="201">
        <v>1</v>
      </c>
      <c r="BK41" s="202">
        <v>0</v>
      </c>
      <c r="BL41" s="202">
        <v>0</v>
      </c>
      <c r="BM41" s="202">
        <v>0</v>
      </c>
      <c r="BN41" s="203">
        <v>0</v>
      </c>
      <c r="BO41" s="201">
        <v>1</v>
      </c>
      <c r="BP41" s="202">
        <v>0</v>
      </c>
      <c r="BQ41" s="202">
        <v>0</v>
      </c>
      <c r="BR41" s="202">
        <v>0</v>
      </c>
      <c r="BS41" s="203">
        <v>0</v>
      </c>
      <c r="BT41" s="201">
        <v>1</v>
      </c>
      <c r="BU41" s="202">
        <v>0</v>
      </c>
      <c r="BV41" s="202">
        <v>0</v>
      </c>
      <c r="BW41" s="202">
        <v>0</v>
      </c>
      <c r="BX41" s="203">
        <v>0</v>
      </c>
      <c r="BY41" s="201">
        <v>1</v>
      </c>
      <c r="BZ41" s="202">
        <v>0</v>
      </c>
      <c r="CA41" s="202">
        <v>0</v>
      </c>
      <c r="CB41" s="202">
        <v>0</v>
      </c>
      <c r="CC41" s="203">
        <v>0</v>
      </c>
      <c r="CD41" s="201">
        <v>1</v>
      </c>
      <c r="CE41" s="202">
        <v>0</v>
      </c>
      <c r="CF41" s="202">
        <v>0</v>
      </c>
      <c r="CG41" s="202">
        <v>0</v>
      </c>
      <c r="CH41" s="203">
        <v>0</v>
      </c>
      <c r="CI41" s="201">
        <v>1</v>
      </c>
      <c r="CJ41" s="202">
        <v>0</v>
      </c>
      <c r="CK41" s="202">
        <v>0</v>
      </c>
      <c r="CL41" s="202">
        <v>0</v>
      </c>
      <c r="CM41" s="203">
        <v>0</v>
      </c>
      <c r="CN41" s="201">
        <v>1</v>
      </c>
      <c r="CO41" s="202">
        <v>0</v>
      </c>
      <c r="CP41" s="202">
        <v>0</v>
      </c>
      <c r="CQ41" s="202">
        <v>0</v>
      </c>
      <c r="CR41" s="203">
        <v>0</v>
      </c>
      <c r="CS41" s="201">
        <v>1</v>
      </c>
      <c r="CT41" s="202">
        <v>0</v>
      </c>
      <c r="CU41" s="202">
        <v>0</v>
      </c>
      <c r="CV41" s="202">
        <v>0</v>
      </c>
      <c r="CW41" s="203">
        <v>0</v>
      </c>
      <c r="CX41" s="201">
        <v>1</v>
      </c>
      <c r="CY41" s="202">
        <v>0</v>
      </c>
      <c r="CZ41" s="202">
        <v>0</v>
      </c>
      <c r="DA41" s="202">
        <v>0</v>
      </c>
      <c r="DB41" s="203">
        <v>0</v>
      </c>
      <c r="DC41" s="201">
        <v>1</v>
      </c>
      <c r="DD41" s="202">
        <v>0</v>
      </c>
      <c r="DE41" s="202">
        <v>0</v>
      </c>
      <c r="DF41" s="202">
        <v>0</v>
      </c>
      <c r="DG41" s="203">
        <v>0</v>
      </c>
      <c r="DH41" s="201">
        <v>1</v>
      </c>
      <c r="DI41" s="202">
        <v>0</v>
      </c>
      <c r="DJ41" s="202">
        <v>0</v>
      </c>
      <c r="DK41" s="202">
        <v>0</v>
      </c>
      <c r="DL41" s="203">
        <v>0</v>
      </c>
      <c r="DM41" s="201">
        <v>1</v>
      </c>
      <c r="DN41" s="202">
        <v>0</v>
      </c>
      <c r="DO41" s="202">
        <v>0</v>
      </c>
      <c r="DP41" s="202">
        <v>0</v>
      </c>
      <c r="DQ41" s="203">
        <v>0</v>
      </c>
      <c r="DR41" s="201">
        <v>1</v>
      </c>
      <c r="DS41" s="202">
        <v>0</v>
      </c>
      <c r="DT41" s="202">
        <v>0</v>
      </c>
      <c r="DU41" s="202">
        <v>0</v>
      </c>
      <c r="DV41" s="203">
        <v>0</v>
      </c>
      <c r="DW41" s="201">
        <v>1</v>
      </c>
      <c r="DX41" s="202">
        <v>0</v>
      </c>
      <c r="DY41" s="202">
        <v>0</v>
      </c>
      <c r="DZ41" s="202">
        <v>0</v>
      </c>
      <c r="EA41" s="203">
        <v>0</v>
      </c>
      <c r="EB41" s="201">
        <v>1</v>
      </c>
      <c r="EC41" s="202">
        <v>0</v>
      </c>
      <c r="ED41" s="202">
        <v>0</v>
      </c>
      <c r="EE41" s="202">
        <v>0</v>
      </c>
      <c r="EF41" s="203">
        <v>0</v>
      </c>
      <c r="EG41" s="201">
        <v>1</v>
      </c>
      <c r="EH41" s="202">
        <v>0</v>
      </c>
      <c r="EI41" s="202">
        <v>0</v>
      </c>
      <c r="EJ41" s="202">
        <v>0</v>
      </c>
      <c r="EK41" s="203">
        <v>0</v>
      </c>
      <c r="EL41" s="201">
        <v>1</v>
      </c>
      <c r="EM41" s="202">
        <v>0</v>
      </c>
      <c r="EN41" s="202">
        <v>0</v>
      </c>
      <c r="EO41" s="202">
        <v>0</v>
      </c>
      <c r="EP41" s="203">
        <v>0</v>
      </c>
      <c r="EQ41" s="201">
        <v>1</v>
      </c>
      <c r="ER41" s="202">
        <v>0</v>
      </c>
      <c r="ES41" s="202">
        <v>0</v>
      </c>
      <c r="ET41" s="202">
        <v>0</v>
      </c>
      <c r="EU41" s="203">
        <v>0</v>
      </c>
      <c r="EV41" s="201">
        <v>1</v>
      </c>
      <c r="EW41" s="202">
        <v>0</v>
      </c>
      <c r="EX41" s="202">
        <v>0</v>
      </c>
      <c r="EY41" s="202">
        <v>0</v>
      </c>
      <c r="EZ41" s="203">
        <v>0</v>
      </c>
      <c r="FA41" s="201">
        <v>1</v>
      </c>
      <c r="FB41" s="202">
        <v>0</v>
      </c>
      <c r="FC41" s="202">
        <v>0</v>
      </c>
      <c r="FD41" s="202">
        <v>0</v>
      </c>
      <c r="FE41" s="203">
        <v>0</v>
      </c>
      <c r="FF41" s="142">
        <f t="shared" si="5"/>
        <v>1</v>
      </c>
      <c r="FG41" s="143">
        <f t="shared" si="0"/>
        <v>30</v>
      </c>
      <c r="FH41" s="160">
        <f t="shared" si="1"/>
        <v>29</v>
      </c>
      <c r="FI41" s="162">
        <f t="shared" si="2"/>
        <v>0</v>
      </c>
      <c r="FJ41" s="165">
        <f t="shared" si="3"/>
        <v>0</v>
      </c>
      <c r="FK41" s="162">
        <f t="shared" si="4"/>
        <v>0</v>
      </c>
      <c r="FL41" s="162">
        <f t="shared" si="6"/>
        <v>0</v>
      </c>
      <c r="FM41" s="191"/>
      <c r="FN41" s="194"/>
      <c r="FO41" s="197"/>
    </row>
    <row r="42" spans="1:171" x14ac:dyDescent="0.25">
      <c r="A42" s="88" t="s">
        <v>32</v>
      </c>
      <c r="B42" s="42">
        <v>38</v>
      </c>
      <c r="C42" s="85" t="s">
        <v>67</v>
      </c>
      <c r="D42" s="81">
        <v>41696368</v>
      </c>
      <c r="E42" s="83">
        <v>43617</v>
      </c>
      <c r="F42" s="84" t="s">
        <v>15</v>
      </c>
      <c r="G42" s="181">
        <v>1</v>
      </c>
      <c r="H42" s="182">
        <v>0</v>
      </c>
      <c r="I42" s="182">
        <v>0</v>
      </c>
      <c r="J42" s="182">
        <v>0</v>
      </c>
      <c r="K42" s="183">
        <v>0</v>
      </c>
      <c r="L42" s="181">
        <v>1</v>
      </c>
      <c r="M42" s="182">
        <v>0</v>
      </c>
      <c r="N42" s="182">
        <v>0</v>
      </c>
      <c r="O42" s="182">
        <v>0</v>
      </c>
      <c r="P42" s="183">
        <v>0</v>
      </c>
      <c r="Q42" s="181">
        <v>1</v>
      </c>
      <c r="R42" s="182">
        <v>0</v>
      </c>
      <c r="S42" s="182">
        <v>0</v>
      </c>
      <c r="T42" s="182">
        <v>0</v>
      </c>
      <c r="U42" s="183">
        <v>0</v>
      </c>
      <c r="V42" s="181">
        <v>1</v>
      </c>
      <c r="W42" s="182">
        <v>0</v>
      </c>
      <c r="X42" s="182">
        <v>0</v>
      </c>
      <c r="Y42" s="182">
        <v>0</v>
      </c>
      <c r="Z42" s="183">
        <v>0</v>
      </c>
      <c r="AA42" s="181">
        <v>1</v>
      </c>
      <c r="AB42" s="182">
        <v>1</v>
      </c>
      <c r="AC42" s="182">
        <v>0</v>
      </c>
      <c r="AD42" s="182">
        <v>0</v>
      </c>
      <c r="AE42" s="183">
        <v>0</v>
      </c>
      <c r="AF42" s="181">
        <v>1</v>
      </c>
      <c r="AG42" s="182">
        <v>1</v>
      </c>
      <c r="AH42" s="182">
        <v>0</v>
      </c>
      <c r="AI42" s="182">
        <v>0</v>
      </c>
      <c r="AJ42" s="183">
        <v>0</v>
      </c>
      <c r="AK42" s="181">
        <v>1</v>
      </c>
      <c r="AL42" s="182">
        <v>0</v>
      </c>
      <c r="AM42" s="182">
        <v>0</v>
      </c>
      <c r="AN42" s="182">
        <v>0</v>
      </c>
      <c r="AO42" s="183">
        <v>0</v>
      </c>
      <c r="AP42" s="181">
        <v>1</v>
      </c>
      <c r="AQ42" s="182">
        <v>0</v>
      </c>
      <c r="AR42" s="182">
        <v>0</v>
      </c>
      <c r="AS42" s="182">
        <v>0</v>
      </c>
      <c r="AT42" s="183">
        <v>0</v>
      </c>
      <c r="AU42" s="181">
        <v>1</v>
      </c>
      <c r="AV42" s="182">
        <v>0</v>
      </c>
      <c r="AW42" s="182">
        <v>0</v>
      </c>
      <c r="AX42" s="182">
        <v>0</v>
      </c>
      <c r="AY42" s="183">
        <v>0</v>
      </c>
      <c r="AZ42" s="181">
        <v>1</v>
      </c>
      <c r="BA42" s="182">
        <v>1</v>
      </c>
      <c r="BB42" s="182">
        <v>0</v>
      </c>
      <c r="BC42" s="182">
        <v>0</v>
      </c>
      <c r="BD42" s="183">
        <v>0</v>
      </c>
      <c r="BE42" s="181">
        <v>1</v>
      </c>
      <c r="BF42" s="182">
        <v>1</v>
      </c>
      <c r="BG42" s="182">
        <v>0</v>
      </c>
      <c r="BH42" s="182">
        <v>0</v>
      </c>
      <c r="BI42" s="183">
        <v>0</v>
      </c>
      <c r="BJ42" s="181">
        <v>1</v>
      </c>
      <c r="BK42" s="182">
        <v>1</v>
      </c>
      <c r="BL42" s="182">
        <v>0</v>
      </c>
      <c r="BM42" s="182">
        <v>0</v>
      </c>
      <c r="BN42" s="183">
        <v>0</v>
      </c>
      <c r="BO42" s="181">
        <v>1</v>
      </c>
      <c r="BP42" s="182">
        <v>1</v>
      </c>
      <c r="BQ42" s="182">
        <v>0</v>
      </c>
      <c r="BR42" s="182">
        <v>0</v>
      </c>
      <c r="BS42" s="183">
        <v>0</v>
      </c>
      <c r="BT42" s="181">
        <v>1</v>
      </c>
      <c r="BU42" s="182">
        <v>0</v>
      </c>
      <c r="BV42" s="182">
        <v>0</v>
      </c>
      <c r="BW42" s="182">
        <v>0</v>
      </c>
      <c r="BX42" s="183">
        <v>0</v>
      </c>
      <c r="BY42" s="181">
        <v>1</v>
      </c>
      <c r="BZ42" s="182">
        <v>0</v>
      </c>
      <c r="CA42" s="182">
        <v>0</v>
      </c>
      <c r="CB42" s="182">
        <v>0</v>
      </c>
      <c r="CC42" s="183">
        <v>0</v>
      </c>
      <c r="CD42" s="181">
        <v>1</v>
      </c>
      <c r="CE42" s="182">
        <v>0</v>
      </c>
      <c r="CF42" s="182">
        <v>0</v>
      </c>
      <c r="CG42" s="182">
        <v>0</v>
      </c>
      <c r="CH42" s="183">
        <v>0</v>
      </c>
      <c r="CI42" s="181">
        <v>1</v>
      </c>
      <c r="CJ42" s="182">
        <v>1</v>
      </c>
      <c r="CK42" s="182">
        <v>0</v>
      </c>
      <c r="CL42" s="182">
        <v>0</v>
      </c>
      <c r="CM42" s="183">
        <v>0</v>
      </c>
      <c r="CN42" s="181">
        <v>1</v>
      </c>
      <c r="CO42" s="182">
        <v>1</v>
      </c>
      <c r="CP42" s="182">
        <v>0</v>
      </c>
      <c r="CQ42" s="182">
        <v>0</v>
      </c>
      <c r="CR42" s="183">
        <v>0</v>
      </c>
      <c r="CS42" s="181">
        <v>1</v>
      </c>
      <c r="CT42" s="182">
        <v>1</v>
      </c>
      <c r="CU42" s="182">
        <v>0</v>
      </c>
      <c r="CV42" s="182">
        <v>0</v>
      </c>
      <c r="CW42" s="183">
        <v>0</v>
      </c>
      <c r="CX42" s="181">
        <v>1</v>
      </c>
      <c r="CY42" s="182">
        <v>1</v>
      </c>
      <c r="CZ42" s="182">
        <v>0</v>
      </c>
      <c r="DA42" s="182">
        <v>0</v>
      </c>
      <c r="DB42" s="183">
        <v>0</v>
      </c>
      <c r="DC42" s="181">
        <v>1</v>
      </c>
      <c r="DD42" s="182">
        <v>0</v>
      </c>
      <c r="DE42" s="182">
        <v>0</v>
      </c>
      <c r="DF42" s="182">
        <v>0</v>
      </c>
      <c r="DG42" s="183">
        <v>0</v>
      </c>
      <c r="DH42" s="181">
        <v>1</v>
      </c>
      <c r="DI42" s="182">
        <v>0</v>
      </c>
      <c r="DJ42" s="182">
        <v>0</v>
      </c>
      <c r="DK42" s="182">
        <v>0</v>
      </c>
      <c r="DL42" s="183">
        <v>0</v>
      </c>
      <c r="DM42" s="181">
        <v>1</v>
      </c>
      <c r="DN42" s="182">
        <v>0</v>
      </c>
      <c r="DO42" s="182">
        <v>0</v>
      </c>
      <c r="DP42" s="182">
        <v>0</v>
      </c>
      <c r="DQ42" s="183">
        <v>0</v>
      </c>
      <c r="DR42" s="181">
        <v>1</v>
      </c>
      <c r="DS42" s="182">
        <v>1</v>
      </c>
      <c r="DT42" s="182">
        <v>0</v>
      </c>
      <c r="DU42" s="182">
        <v>0</v>
      </c>
      <c r="DV42" s="183">
        <v>0</v>
      </c>
      <c r="DW42" s="181">
        <v>1</v>
      </c>
      <c r="DX42" s="182">
        <v>1</v>
      </c>
      <c r="DY42" s="182">
        <v>0</v>
      </c>
      <c r="DZ42" s="182">
        <v>0</v>
      </c>
      <c r="EA42" s="183">
        <v>0</v>
      </c>
      <c r="EB42" s="181">
        <v>1</v>
      </c>
      <c r="EC42" s="182">
        <v>1</v>
      </c>
      <c r="ED42" s="182">
        <v>0</v>
      </c>
      <c r="EE42" s="182">
        <v>0</v>
      </c>
      <c r="EF42" s="183">
        <v>0</v>
      </c>
      <c r="EG42" s="181">
        <v>1</v>
      </c>
      <c r="EH42" s="182">
        <v>1</v>
      </c>
      <c r="EI42" s="182">
        <v>0</v>
      </c>
      <c r="EJ42" s="182">
        <v>0</v>
      </c>
      <c r="EK42" s="183">
        <v>0</v>
      </c>
      <c r="EL42" s="181">
        <v>1</v>
      </c>
      <c r="EM42" s="182">
        <v>0</v>
      </c>
      <c r="EN42" s="182">
        <v>0</v>
      </c>
      <c r="EO42" s="182">
        <v>0</v>
      </c>
      <c r="EP42" s="183">
        <v>0</v>
      </c>
      <c r="EQ42" s="181">
        <v>1</v>
      </c>
      <c r="ER42" s="182">
        <v>0</v>
      </c>
      <c r="ES42" s="182">
        <v>0</v>
      </c>
      <c r="ET42" s="182">
        <v>0</v>
      </c>
      <c r="EU42" s="183">
        <v>0</v>
      </c>
      <c r="EV42" s="181">
        <v>1</v>
      </c>
      <c r="EW42" s="182">
        <v>0</v>
      </c>
      <c r="EX42" s="182">
        <v>0</v>
      </c>
      <c r="EY42" s="182">
        <v>0</v>
      </c>
      <c r="EZ42" s="183">
        <v>0</v>
      </c>
      <c r="FA42" s="181">
        <v>1</v>
      </c>
      <c r="FB42" s="182">
        <v>1</v>
      </c>
      <c r="FC42" s="182">
        <v>0</v>
      </c>
      <c r="FD42" s="182">
        <v>0</v>
      </c>
      <c r="FE42" s="183">
        <v>0</v>
      </c>
      <c r="FF42" s="142">
        <f t="shared" si="5"/>
        <v>0</v>
      </c>
      <c r="FG42" s="143">
        <f t="shared" si="0"/>
        <v>30</v>
      </c>
      <c r="FH42" s="160">
        <f t="shared" si="1"/>
        <v>30</v>
      </c>
      <c r="FI42" s="162">
        <f t="shared" si="2"/>
        <v>15</v>
      </c>
      <c r="FJ42" s="165">
        <f t="shared" si="3"/>
        <v>0</v>
      </c>
      <c r="FK42" s="162">
        <f t="shared" si="4"/>
        <v>0</v>
      </c>
      <c r="FL42" s="162">
        <f t="shared" si="6"/>
        <v>0</v>
      </c>
      <c r="FM42" s="191"/>
      <c r="FN42" s="194"/>
      <c r="FO42" s="197"/>
    </row>
    <row r="43" spans="1:171" x14ac:dyDescent="0.25">
      <c r="A43" s="88" t="s">
        <v>13</v>
      </c>
      <c r="B43" s="78">
        <v>39</v>
      </c>
      <c r="C43" s="85" t="s">
        <v>68</v>
      </c>
      <c r="D43" s="81" t="s">
        <v>69</v>
      </c>
      <c r="E43" s="83">
        <v>43617</v>
      </c>
      <c r="F43" s="84" t="s">
        <v>15</v>
      </c>
      <c r="G43" s="181">
        <v>1</v>
      </c>
      <c r="H43" s="182">
        <v>0</v>
      </c>
      <c r="I43" s="182">
        <v>0</v>
      </c>
      <c r="J43" s="182">
        <v>0</v>
      </c>
      <c r="K43" s="183">
        <v>0</v>
      </c>
      <c r="L43" s="181">
        <v>1</v>
      </c>
      <c r="M43" s="182">
        <v>0</v>
      </c>
      <c r="N43" s="182">
        <v>0</v>
      </c>
      <c r="O43" s="182">
        <v>0</v>
      </c>
      <c r="P43" s="183">
        <v>0</v>
      </c>
      <c r="Q43" s="181">
        <v>1</v>
      </c>
      <c r="R43" s="182">
        <v>0</v>
      </c>
      <c r="S43" s="182">
        <v>0</v>
      </c>
      <c r="T43" s="182">
        <v>0</v>
      </c>
      <c r="U43" s="183">
        <v>0</v>
      </c>
      <c r="V43" s="181">
        <v>1</v>
      </c>
      <c r="W43" s="182">
        <v>0</v>
      </c>
      <c r="X43" s="182">
        <v>0</v>
      </c>
      <c r="Y43" s="182">
        <v>0</v>
      </c>
      <c r="Z43" s="183">
        <v>0</v>
      </c>
      <c r="AA43" s="181">
        <v>1</v>
      </c>
      <c r="AB43" s="182">
        <v>0</v>
      </c>
      <c r="AC43" s="182">
        <v>0</v>
      </c>
      <c r="AD43" s="182">
        <v>0</v>
      </c>
      <c r="AE43" s="183">
        <v>0</v>
      </c>
      <c r="AF43" s="181">
        <v>1</v>
      </c>
      <c r="AG43" s="182">
        <v>0</v>
      </c>
      <c r="AH43" s="182">
        <v>0</v>
      </c>
      <c r="AI43" s="182">
        <v>0</v>
      </c>
      <c r="AJ43" s="183">
        <v>0</v>
      </c>
      <c r="AK43" s="181">
        <v>1</v>
      </c>
      <c r="AL43" s="182">
        <v>0</v>
      </c>
      <c r="AM43" s="182">
        <v>0</v>
      </c>
      <c r="AN43" s="182">
        <v>0</v>
      </c>
      <c r="AO43" s="183">
        <v>0</v>
      </c>
      <c r="AP43" s="181">
        <v>1</v>
      </c>
      <c r="AQ43" s="182">
        <v>0</v>
      </c>
      <c r="AR43" s="182">
        <v>0</v>
      </c>
      <c r="AS43" s="182">
        <v>0</v>
      </c>
      <c r="AT43" s="183">
        <v>0</v>
      </c>
      <c r="AU43" s="181">
        <v>1</v>
      </c>
      <c r="AV43" s="182">
        <v>0</v>
      </c>
      <c r="AW43" s="182">
        <v>0</v>
      </c>
      <c r="AX43" s="182">
        <v>0</v>
      </c>
      <c r="AY43" s="183">
        <v>0</v>
      </c>
      <c r="AZ43" s="181">
        <v>1</v>
      </c>
      <c r="BA43" s="182">
        <v>0</v>
      </c>
      <c r="BB43" s="182">
        <v>0</v>
      </c>
      <c r="BC43" s="182">
        <v>0</v>
      </c>
      <c r="BD43" s="183">
        <v>0</v>
      </c>
      <c r="BE43" s="181">
        <v>1</v>
      </c>
      <c r="BF43" s="182">
        <v>0</v>
      </c>
      <c r="BG43" s="182">
        <v>0</v>
      </c>
      <c r="BH43" s="182">
        <v>0</v>
      </c>
      <c r="BI43" s="183">
        <v>0</v>
      </c>
      <c r="BJ43" s="181">
        <v>1</v>
      </c>
      <c r="BK43" s="182">
        <v>0</v>
      </c>
      <c r="BL43" s="182">
        <v>0</v>
      </c>
      <c r="BM43" s="182">
        <v>0</v>
      </c>
      <c r="BN43" s="183">
        <v>0</v>
      </c>
      <c r="BO43" s="181">
        <v>1</v>
      </c>
      <c r="BP43" s="182">
        <v>0</v>
      </c>
      <c r="BQ43" s="182">
        <v>0</v>
      </c>
      <c r="BR43" s="182">
        <v>0</v>
      </c>
      <c r="BS43" s="183">
        <v>0</v>
      </c>
      <c r="BT43" s="181">
        <v>1</v>
      </c>
      <c r="BU43" s="182">
        <v>0</v>
      </c>
      <c r="BV43" s="182">
        <v>0</v>
      </c>
      <c r="BW43" s="182">
        <v>0</v>
      </c>
      <c r="BX43" s="183">
        <v>0</v>
      </c>
      <c r="BY43" s="181">
        <v>1</v>
      </c>
      <c r="BZ43" s="182">
        <v>0</v>
      </c>
      <c r="CA43" s="182">
        <v>0</v>
      </c>
      <c r="CB43" s="182">
        <v>0</v>
      </c>
      <c r="CC43" s="183">
        <v>0</v>
      </c>
      <c r="CD43" s="181">
        <v>1</v>
      </c>
      <c r="CE43" s="182">
        <v>0</v>
      </c>
      <c r="CF43" s="182">
        <v>0</v>
      </c>
      <c r="CG43" s="182">
        <v>0</v>
      </c>
      <c r="CH43" s="183">
        <v>0</v>
      </c>
      <c r="CI43" s="181">
        <v>1</v>
      </c>
      <c r="CJ43" s="182">
        <v>0</v>
      </c>
      <c r="CK43" s="182">
        <v>0</v>
      </c>
      <c r="CL43" s="182">
        <v>0</v>
      </c>
      <c r="CM43" s="183">
        <v>0</v>
      </c>
      <c r="CN43" s="181">
        <v>1</v>
      </c>
      <c r="CO43" s="182">
        <v>0</v>
      </c>
      <c r="CP43" s="182">
        <v>0</v>
      </c>
      <c r="CQ43" s="182">
        <v>0</v>
      </c>
      <c r="CR43" s="183">
        <v>0</v>
      </c>
      <c r="CS43" s="181">
        <v>1</v>
      </c>
      <c r="CT43" s="182">
        <v>0</v>
      </c>
      <c r="CU43" s="182">
        <v>0</v>
      </c>
      <c r="CV43" s="182">
        <v>0</v>
      </c>
      <c r="CW43" s="183">
        <v>0</v>
      </c>
      <c r="CX43" s="181">
        <v>1</v>
      </c>
      <c r="CY43" s="182">
        <v>0</v>
      </c>
      <c r="CZ43" s="182">
        <v>0</v>
      </c>
      <c r="DA43" s="182">
        <v>0</v>
      </c>
      <c r="DB43" s="183">
        <v>0</v>
      </c>
      <c r="DC43" s="181">
        <v>1</v>
      </c>
      <c r="DD43" s="182">
        <v>0</v>
      </c>
      <c r="DE43" s="182">
        <v>0</v>
      </c>
      <c r="DF43" s="182">
        <v>0</v>
      </c>
      <c r="DG43" s="183">
        <v>0</v>
      </c>
      <c r="DH43" s="181">
        <v>1</v>
      </c>
      <c r="DI43" s="182">
        <v>0</v>
      </c>
      <c r="DJ43" s="182">
        <v>0</v>
      </c>
      <c r="DK43" s="182">
        <v>0</v>
      </c>
      <c r="DL43" s="183">
        <v>0</v>
      </c>
      <c r="DM43" s="181">
        <v>1</v>
      </c>
      <c r="DN43" s="182">
        <v>0</v>
      </c>
      <c r="DO43" s="182">
        <v>0</v>
      </c>
      <c r="DP43" s="182">
        <v>0</v>
      </c>
      <c r="DQ43" s="183">
        <v>0</v>
      </c>
      <c r="DR43" s="181">
        <v>1</v>
      </c>
      <c r="DS43" s="182">
        <v>0</v>
      </c>
      <c r="DT43" s="182">
        <v>0</v>
      </c>
      <c r="DU43" s="182">
        <v>0</v>
      </c>
      <c r="DV43" s="183">
        <v>0</v>
      </c>
      <c r="DW43" s="181">
        <v>1</v>
      </c>
      <c r="DX43" s="182">
        <v>0</v>
      </c>
      <c r="DY43" s="182">
        <v>0</v>
      </c>
      <c r="DZ43" s="182">
        <v>0</v>
      </c>
      <c r="EA43" s="183">
        <v>0</v>
      </c>
      <c r="EB43" s="181">
        <v>1</v>
      </c>
      <c r="EC43" s="182">
        <v>0</v>
      </c>
      <c r="ED43" s="182">
        <v>0</v>
      </c>
      <c r="EE43" s="182">
        <v>0</v>
      </c>
      <c r="EF43" s="183">
        <v>0</v>
      </c>
      <c r="EG43" s="181">
        <v>1</v>
      </c>
      <c r="EH43" s="182">
        <v>0</v>
      </c>
      <c r="EI43" s="182">
        <v>0</v>
      </c>
      <c r="EJ43" s="182">
        <v>0</v>
      </c>
      <c r="EK43" s="183">
        <v>0</v>
      </c>
      <c r="EL43" s="181">
        <v>1</v>
      </c>
      <c r="EM43" s="182">
        <v>0</v>
      </c>
      <c r="EN43" s="182">
        <v>0</v>
      </c>
      <c r="EO43" s="182">
        <v>0</v>
      </c>
      <c r="EP43" s="183">
        <v>0</v>
      </c>
      <c r="EQ43" s="181">
        <v>1</v>
      </c>
      <c r="ER43" s="182">
        <v>0</v>
      </c>
      <c r="ES43" s="182">
        <v>0</v>
      </c>
      <c r="ET43" s="182">
        <v>0</v>
      </c>
      <c r="EU43" s="183">
        <v>0</v>
      </c>
      <c r="EV43" s="181">
        <v>1</v>
      </c>
      <c r="EW43" s="182">
        <v>0</v>
      </c>
      <c r="EX43" s="182">
        <v>0</v>
      </c>
      <c r="EY43" s="182">
        <v>0</v>
      </c>
      <c r="EZ43" s="183">
        <v>0</v>
      </c>
      <c r="FA43" s="181">
        <v>1</v>
      </c>
      <c r="FB43" s="182">
        <v>0</v>
      </c>
      <c r="FC43" s="182">
        <v>0</v>
      </c>
      <c r="FD43" s="182">
        <v>0</v>
      </c>
      <c r="FE43" s="183">
        <v>0</v>
      </c>
      <c r="FF43" s="142">
        <f t="shared" si="5"/>
        <v>0</v>
      </c>
      <c r="FG43" s="143">
        <f t="shared" si="0"/>
        <v>30</v>
      </c>
      <c r="FH43" s="160">
        <f t="shared" si="1"/>
        <v>30</v>
      </c>
      <c r="FI43" s="162">
        <f t="shared" si="2"/>
        <v>0</v>
      </c>
      <c r="FJ43" s="165">
        <f t="shared" si="3"/>
        <v>0</v>
      </c>
      <c r="FK43" s="162">
        <f t="shared" si="4"/>
        <v>0</v>
      </c>
      <c r="FL43" s="162">
        <f t="shared" si="6"/>
        <v>0</v>
      </c>
      <c r="FM43" s="191"/>
      <c r="FN43" s="194"/>
      <c r="FO43" s="197"/>
    </row>
    <row r="44" spans="1:171" x14ac:dyDescent="0.25">
      <c r="A44" s="41" t="s">
        <v>13</v>
      </c>
      <c r="B44" s="42">
        <v>40</v>
      </c>
      <c r="C44" s="43" t="s">
        <v>72</v>
      </c>
      <c r="D44" s="44">
        <v>48356563</v>
      </c>
      <c r="E44" s="45">
        <v>43617</v>
      </c>
      <c r="F44" s="46" t="s">
        <v>15</v>
      </c>
      <c r="G44" s="181">
        <v>1</v>
      </c>
      <c r="H44" s="182">
        <v>0</v>
      </c>
      <c r="I44" s="182">
        <v>0</v>
      </c>
      <c r="J44" s="182">
        <v>0</v>
      </c>
      <c r="K44" s="183">
        <v>0</v>
      </c>
      <c r="L44" s="181">
        <v>1</v>
      </c>
      <c r="M44" s="182">
        <v>0</v>
      </c>
      <c r="N44" s="182">
        <v>0</v>
      </c>
      <c r="O44" s="182">
        <v>0</v>
      </c>
      <c r="P44" s="183">
        <v>0</v>
      </c>
      <c r="Q44" s="181">
        <v>1</v>
      </c>
      <c r="R44" s="182">
        <v>1</v>
      </c>
      <c r="S44" s="182">
        <v>0</v>
      </c>
      <c r="T44" s="182">
        <v>0</v>
      </c>
      <c r="U44" s="183">
        <v>0</v>
      </c>
      <c r="V44" s="181">
        <v>1</v>
      </c>
      <c r="W44" s="182">
        <v>0</v>
      </c>
      <c r="X44" s="182">
        <v>0</v>
      </c>
      <c r="Y44" s="182">
        <v>0</v>
      </c>
      <c r="Z44" s="183">
        <v>0</v>
      </c>
      <c r="AA44" s="181">
        <v>1</v>
      </c>
      <c r="AB44" s="182">
        <v>2</v>
      </c>
      <c r="AC44" s="182">
        <v>0</v>
      </c>
      <c r="AD44" s="182">
        <v>0</v>
      </c>
      <c r="AE44" s="183">
        <v>0</v>
      </c>
      <c r="AF44" s="181">
        <v>1</v>
      </c>
      <c r="AG44" s="182">
        <v>2</v>
      </c>
      <c r="AH44" s="182">
        <v>0</v>
      </c>
      <c r="AI44" s="182">
        <v>0</v>
      </c>
      <c r="AJ44" s="183">
        <v>0</v>
      </c>
      <c r="AK44" s="181">
        <v>1</v>
      </c>
      <c r="AL44" s="182">
        <v>1</v>
      </c>
      <c r="AM44" s="182">
        <v>0</v>
      </c>
      <c r="AN44" s="182">
        <v>0</v>
      </c>
      <c r="AO44" s="183">
        <v>0</v>
      </c>
      <c r="AP44" s="181">
        <v>1</v>
      </c>
      <c r="AQ44" s="182">
        <v>2</v>
      </c>
      <c r="AR44" s="182">
        <v>2</v>
      </c>
      <c r="AS44" s="182">
        <v>0</v>
      </c>
      <c r="AT44" s="183">
        <v>8</v>
      </c>
      <c r="AU44" s="181">
        <v>1</v>
      </c>
      <c r="AV44" s="182">
        <v>0</v>
      </c>
      <c r="AW44" s="182">
        <v>0</v>
      </c>
      <c r="AX44" s="182">
        <v>0</v>
      </c>
      <c r="AY44" s="183">
        <v>0</v>
      </c>
      <c r="AZ44" s="181">
        <v>1</v>
      </c>
      <c r="BA44" s="182">
        <v>2</v>
      </c>
      <c r="BB44" s="182">
        <v>2</v>
      </c>
      <c r="BC44" s="182">
        <v>0</v>
      </c>
      <c r="BD44" s="183">
        <v>8</v>
      </c>
      <c r="BE44" s="181">
        <v>1</v>
      </c>
      <c r="BF44" s="182">
        <v>2</v>
      </c>
      <c r="BG44" s="182">
        <v>2</v>
      </c>
      <c r="BH44" s="182">
        <v>0</v>
      </c>
      <c r="BI44" s="183">
        <v>8</v>
      </c>
      <c r="BJ44" s="181">
        <v>1</v>
      </c>
      <c r="BK44" s="182">
        <v>2</v>
      </c>
      <c r="BL44" s="182">
        <v>2</v>
      </c>
      <c r="BM44" s="182">
        <v>0</v>
      </c>
      <c r="BN44" s="183">
        <v>8</v>
      </c>
      <c r="BO44" s="181">
        <v>1</v>
      </c>
      <c r="BP44" s="182">
        <v>2</v>
      </c>
      <c r="BQ44" s="182">
        <v>2</v>
      </c>
      <c r="BR44" s="182">
        <v>0</v>
      </c>
      <c r="BS44" s="183">
        <v>8</v>
      </c>
      <c r="BT44" s="181">
        <v>1</v>
      </c>
      <c r="BU44" s="182">
        <v>2</v>
      </c>
      <c r="BV44" s="182">
        <v>2</v>
      </c>
      <c r="BW44" s="182">
        <v>0</v>
      </c>
      <c r="BX44" s="183">
        <v>8</v>
      </c>
      <c r="BY44" s="181">
        <v>1</v>
      </c>
      <c r="BZ44" s="182">
        <v>2</v>
      </c>
      <c r="CA44" s="182">
        <v>2</v>
      </c>
      <c r="CB44" s="182">
        <v>0</v>
      </c>
      <c r="CC44" s="183">
        <v>8</v>
      </c>
      <c r="CD44" s="181">
        <v>1</v>
      </c>
      <c r="CE44" s="182">
        <v>0</v>
      </c>
      <c r="CF44" s="182">
        <v>0</v>
      </c>
      <c r="CG44" s="182">
        <v>0</v>
      </c>
      <c r="CH44" s="183">
        <v>0</v>
      </c>
      <c r="CI44" s="181">
        <v>1</v>
      </c>
      <c r="CJ44" s="182">
        <v>1.5</v>
      </c>
      <c r="CK44" s="182">
        <v>0</v>
      </c>
      <c r="CL44" s="182">
        <v>0</v>
      </c>
      <c r="CM44" s="183">
        <v>0</v>
      </c>
      <c r="CN44" s="181">
        <v>1</v>
      </c>
      <c r="CO44" s="182">
        <v>0</v>
      </c>
      <c r="CP44" s="182">
        <v>0</v>
      </c>
      <c r="CQ44" s="182">
        <v>0</v>
      </c>
      <c r="CR44" s="183">
        <v>0</v>
      </c>
      <c r="CS44" s="181">
        <v>1</v>
      </c>
      <c r="CT44" s="182">
        <v>2</v>
      </c>
      <c r="CU44" s="182">
        <v>0</v>
      </c>
      <c r="CV44" s="182">
        <v>0</v>
      </c>
      <c r="CW44" s="183">
        <v>0</v>
      </c>
      <c r="CX44" s="181">
        <v>1</v>
      </c>
      <c r="CY44" s="182">
        <v>2</v>
      </c>
      <c r="CZ44" s="182">
        <v>0</v>
      </c>
      <c r="DA44" s="182">
        <v>0</v>
      </c>
      <c r="DB44" s="183">
        <v>0</v>
      </c>
      <c r="DC44" s="181">
        <v>1</v>
      </c>
      <c r="DD44" s="182">
        <v>2</v>
      </c>
      <c r="DE44" s="182">
        <v>0</v>
      </c>
      <c r="DF44" s="182">
        <v>0</v>
      </c>
      <c r="DG44" s="183">
        <v>0</v>
      </c>
      <c r="DH44" s="181">
        <v>1</v>
      </c>
      <c r="DI44" s="182">
        <v>2</v>
      </c>
      <c r="DJ44" s="182">
        <v>0</v>
      </c>
      <c r="DK44" s="182">
        <v>0</v>
      </c>
      <c r="DL44" s="183">
        <v>0</v>
      </c>
      <c r="DM44" s="181">
        <v>1</v>
      </c>
      <c r="DN44" s="182">
        <v>0</v>
      </c>
      <c r="DO44" s="182">
        <v>0</v>
      </c>
      <c r="DP44" s="182">
        <v>0</v>
      </c>
      <c r="DQ44" s="183">
        <v>0</v>
      </c>
      <c r="DR44" s="181">
        <v>1</v>
      </c>
      <c r="DS44" s="182">
        <v>2</v>
      </c>
      <c r="DT44" s="182">
        <v>0</v>
      </c>
      <c r="DU44" s="182">
        <v>0</v>
      </c>
      <c r="DV44" s="183">
        <v>0</v>
      </c>
      <c r="DW44" s="181">
        <v>1</v>
      </c>
      <c r="DX44" s="182">
        <v>2</v>
      </c>
      <c r="DY44" s="182">
        <v>0</v>
      </c>
      <c r="DZ44" s="182">
        <v>0</v>
      </c>
      <c r="EA44" s="183">
        <v>0</v>
      </c>
      <c r="EB44" s="181">
        <v>1</v>
      </c>
      <c r="EC44" s="182">
        <v>2</v>
      </c>
      <c r="ED44" s="182">
        <v>0.5</v>
      </c>
      <c r="EE44" s="182">
        <v>0</v>
      </c>
      <c r="EF44" s="183">
        <v>0</v>
      </c>
      <c r="EG44" s="181">
        <v>1</v>
      </c>
      <c r="EH44" s="182">
        <v>0</v>
      </c>
      <c r="EI44" s="182">
        <v>0</v>
      </c>
      <c r="EJ44" s="182">
        <v>0</v>
      </c>
      <c r="EK44" s="183">
        <v>0</v>
      </c>
      <c r="EL44" s="181">
        <v>1</v>
      </c>
      <c r="EM44" s="182">
        <v>2</v>
      </c>
      <c r="EN44" s="182">
        <v>0</v>
      </c>
      <c r="EO44" s="182">
        <v>0</v>
      </c>
      <c r="EP44" s="183">
        <v>0</v>
      </c>
      <c r="EQ44" s="181">
        <v>1</v>
      </c>
      <c r="ER44" s="182">
        <v>2</v>
      </c>
      <c r="ES44" s="182">
        <v>0</v>
      </c>
      <c r="ET44" s="182">
        <v>0</v>
      </c>
      <c r="EU44" s="183">
        <v>0</v>
      </c>
      <c r="EV44" s="181">
        <v>1</v>
      </c>
      <c r="EW44" s="182">
        <v>0</v>
      </c>
      <c r="EX44" s="182">
        <v>0</v>
      </c>
      <c r="EY44" s="182">
        <v>0</v>
      </c>
      <c r="EZ44" s="183">
        <v>0</v>
      </c>
      <c r="FA44" s="181">
        <v>1</v>
      </c>
      <c r="FB44" s="182">
        <v>0</v>
      </c>
      <c r="FC44" s="182">
        <v>0</v>
      </c>
      <c r="FD44" s="182">
        <v>0</v>
      </c>
      <c r="FE44" s="183">
        <v>0</v>
      </c>
      <c r="FF44" s="142">
        <f t="shared" si="5"/>
        <v>0</v>
      </c>
      <c r="FG44" s="143">
        <f t="shared" si="0"/>
        <v>30</v>
      </c>
      <c r="FH44" s="160">
        <f t="shared" si="1"/>
        <v>30</v>
      </c>
      <c r="FI44" s="207">
        <f t="shared" si="2"/>
        <v>39.5</v>
      </c>
      <c r="FJ44" s="208">
        <f t="shared" si="3"/>
        <v>14.5</v>
      </c>
      <c r="FK44" s="162">
        <f t="shared" si="4"/>
        <v>0</v>
      </c>
      <c r="FL44" s="162">
        <f t="shared" si="6"/>
        <v>56</v>
      </c>
      <c r="FM44" s="191"/>
      <c r="FN44" s="194"/>
      <c r="FO44" s="197"/>
    </row>
    <row r="45" spans="1:171" x14ac:dyDescent="0.25">
      <c r="A45" s="41" t="s">
        <v>13</v>
      </c>
      <c r="B45" s="78">
        <v>41</v>
      </c>
      <c r="C45" s="43" t="s">
        <v>73</v>
      </c>
      <c r="D45" s="44">
        <v>47399166</v>
      </c>
      <c r="E45" s="45">
        <v>43617</v>
      </c>
      <c r="F45" s="46" t="s">
        <v>15</v>
      </c>
      <c r="G45" s="181">
        <v>1</v>
      </c>
      <c r="H45" s="182">
        <v>0</v>
      </c>
      <c r="I45" s="182">
        <v>0</v>
      </c>
      <c r="J45" s="182">
        <v>0</v>
      </c>
      <c r="K45" s="183">
        <v>0</v>
      </c>
      <c r="L45" s="181">
        <v>1</v>
      </c>
      <c r="M45" s="182">
        <v>0</v>
      </c>
      <c r="N45" s="182">
        <v>0</v>
      </c>
      <c r="O45" s="182">
        <v>0</v>
      </c>
      <c r="P45" s="183">
        <v>0</v>
      </c>
      <c r="Q45" s="181">
        <v>1</v>
      </c>
      <c r="R45" s="182">
        <v>2</v>
      </c>
      <c r="S45" s="182">
        <v>0</v>
      </c>
      <c r="T45" s="182">
        <v>0</v>
      </c>
      <c r="U45" s="183">
        <v>0</v>
      </c>
      <c r="V45" s="181">
        <v>1</v>
      </c>
      <c r="W45" s="182">
        <v>0</v>
      </c>
      <c r="X45" s="182">
        <v>0</v>
      </c>
      <c r="Y45" s="182">
        <v>0</v>
      </c>
      <c r="Z45" s="183">
        <v>0</v>
      </c>
      <c r="AA45" s="181">
        <v>1</v>
      </c>
      <c r="AB45" s="182">
        <v>1</v>
      </c>
      <c r="AC45" s="182">
        <v>0</v>
      </c>
      <c r="AD45" s="182">
        <v>0</v>
      </c>
      <c r="AE45" s="183">
        <v>0</v>
      </c>
      <c r="AF45" s="181">
        <v>1</v>
      </c>
      <c r="AG45" s="182">
        <v>1</v>
      </c>
      <c r="AH45" s="182">
        <v>0</v>
      </c>
      <c r="AI45" s="182">
        <v>0</v>
      </c>
      <c r="AJ45" s="183">
        <v>0</v>
      </c>
      <c r="AK45" s="181">
        <v>1</v>
      </c>
      <c r="AL45" s="182">
        <v>2</v>
      </c>
      <c r="AM45" s="182">
        <v>0</v>
      </c>
      <c r="AN45" s="182">
        <v>0</v>
      </c>
      <c r="AO45" s="183">
        <v>0</v>
      </c>
      <c r="AP45" s="181">
        <v>1</v>
      </c>
      <c r="AQ45" s="182">
        <v>1.5</v>
      </c>
      <c r="AR45" s="182">
        <v>0</v>
      </c>
      <c r="AS45" s="182">
        <v>0</v>
      </c>
      <c r="AT45" s="183">
        <v>0</v>
      </c>
      <c r="AU45" s="181">
        <v>1</v>
      </c>
      <c r="AV45" s="182">
        <v>0</v>
      </c>
      <c r="AW45" s="182">
        <v>0</v>
      </c>
      <c r="AX45" s="182">
        <v>0</v>
      </c>
      <c r="AY45" s="183">
        <v>0</v>
      </c>
      <c r="AZ45" s="181">
        <v>1</v>
      </c>
      <c r="BA45" s="182">
        <v>1</v>
      </c>
      <c r="BB45" s="182">
        <v>0</v>
      </c>
      <c r="BC45" s="182">
        <v>0</v>
      </c>
      <c r="BD45" s="183">
        <v>0</v>
      </c>
      <c r="BE45" s="181">
        <v>1</v>
      </c>
      <c r="BF45" s="182">
        <v>1.5</v>
      </c>
      <c r="BG45" s="182">
        <v>0</v>
      </c>
      <c r="BH45" s="182">
        <v>0</v>
      </c>
      <c r="BI45" s="183">
        <v>0</v>
      </c>
      <c r="BJ45" s="181">
        <v>1</v>
      </c>
      <c r="BK45" s="182">
        <v>2</v>
      </c>
      <c r="BL45" s="182">
        <v>0</v>
      </c>
      <c r="BM45" s="182">
        <v>0</v>
      </c>
      <c r="BN45" s="183">
        <v>0</v>
      </c>
      <c r="BO45" s="181">
        <v>1</v>
      </c>
      <c r="BP45" s="182">
        <v>1</v>
      </c>
      <c r="BQ45" s="182">
        <v>0</v>
      </c>
      <c r="BR45" s="182">
        <v>0</v>
      </c>
      <c r="BS45" s="183">
        <v>0</v>
      </c>
      <c r="BT45" s="181">
        <v>1</v>
      </c>
      <c r="BU45" s="182">
        <v>1</v>
      </c>
      <c r="BV45" s="182">
        <v>0</v>
      </c>
      <c r="BW45" s="182">
        <v>0</v>
      </c>
      <c r="BX45" s="183">
        <v>0</v>
      </c>
      <c r="BY45" s="181">
        <v>1</v>
      </c>
      <c r="BZ45" s="182">
        <v>1</v>
      </c>
      <c r="CA45" s="182">
        <v>0</v>
      </c>
      <c r="CB45" s="182">
        <v>0</v>
      </c>
      <c r="CC45" s="183">
        <v>0</v>
      </c>
      <c r="CD45" s="181">
        <v>1</v>
      </c>
      <c r="CE45" s="182">
        <v>0</v>
      </c>
      <c r="CF45" s="182">
        <v>0</v>
      </c>
      <c r="CG45" s="182">
        <v>0</v>
      </c>
      <c r="CH45" s="183">
        <v>0</v>
      </c>
      <c r="CI45" s="181">
        <v>1</v>
      </c>
      <c r="CJ45" s="182">
        <v>2</v>
      </c>
      <c r="CK45" s="182">
        <v>0</v>
      </c>
      <c r="CL45" s="182">
        <v>0</v>
      </c>
      <c r="CM45" s="183">
        <v>0</v>
      </c>
      <c r="CN45" s="181">
        <v>0</v>
      </c>
      <c r="CO45" s="182">
        <v>0</v>
      </c>
      <c r="CP45" s="182">
        <v>0</v>
      </c>
      <c r="CQ45" s="182">
        <v>0</v>
      </c>
      <c r="CR45" s="183">
        <v>0</v>
      </c>
      <c r="CS45" s="181">
        <v>1</v>
      </c>
      <c r="CT45" s="182">
        <v>2</v>
      </c>
      <c r="CU45" s="182">
        <v>0</v>
      </c>
      <c r="CV45" s="182">
        <v>0</v>
      </c>
      <c r="CW45" s="183">
        <v>0</v>
      </c>
      <c r="CX45" s="181">
        <v>1</v>
      </c>
      <c r="CY45" s="182">
        <v>2</v>
      </c>
      <c r="CZ45" s="182">
        <v>0</v>
      </c>
      <c r="DA45" s="182">
        <v>0</v>
      </c>
      <c r="DB45" s="183">
        <v>0</v>
      </c>
      <c r="DC45" s="181">
        <v>1</v>
      </c>
      <c r="DD45" s="182">
        <v>1</v>
      </c>
      <c r="DE45" s="182">
        <v>0</v>
      </c>
      <c r="DF45" s="182">
        <v>0</v>
      </c>
      <c r="DG45" s="183">
        <v>0</v>
      </c>
      <c r="DH45" s="181">
        <v>1</v>
      </c>
      <c r="DI45" s="182">
        <v>2</v>
      </c>
      <c r="DJ45" s="182">
        <v>0</v>
      </c>
      <c r="DK45" s="182">
        <v>0</v>
      </c>
      <c r="DL45" s="183">
        <v>0</v>
      </c>
      <c r="DM45" s="181">
        <v>1</v>
      </c>
      <c r="DN45" s="182">
        <v>0</v>
      </c>
      <c r="DO45" s="182">
        <v>0</v>
      </c>
      <c r="DP45" s="182">
        <v>0</v>
      </c>
      <c r="DQ45" s="183">
        <v>0</v>
      </c>
      <c r="DR45" s="181">
        <v>1</v>
      </c>
      <c r="DS45" s="182">
        <v>2</v>
      </c>
      <c r="DT45" s="182">
        <v>0</v>
      </c>
      <c r="DU45" s="182">
        <v>0</v>
      </c>
      <c r="DV45" s="183">
        <v>0</v>
      </c>
      <c r="DW45" s="181">
        <v>1</v>
      </c>
      <c r="DX45" s="182">
        <v>2</v>
      </c>
      <c r="DY45" s="182">
        <v>0</v>
      </c>
      <c r="DZ45" s="182">
        <v>0</v>
      </c>
      <c r="EA45" s="183">
        <v>0</v>
      </c>
      <c r="EB45" s="181">
        <v>1</v>
      </c>
      <c r="EC45" s="182">
        <v>1</v>
      </c>
      <c r="ED45" s="182">
        <v>0</v>
      </c>
      <c r="EE45" s="182">
        <v>0</v>
      </c>
      <c r="EF45" s="183">
        <v>0</v>
      </c>
      <c r="EG45" s="181">
        <v>1</v>
      </c>
      <c r="EH45" s="182">
        <v>2</v>
      </c>
      <c r="EI45" s="182">
        <v>0</v>
      </c>
      <c r="EJ45" s="182">
        <v>0</v>
      </c>
      <c r="EK45" s="183">
        <v>0</v>
      </c>
      <c r="EL45" s="181">
        <v>1</v>
      </c>
      <c r="EM45" s="182">
        <v>2</v>
      </c>
      <c r="EN45" s="182">
        <v>0</v>
      </c>
      <c r="EO45" s="182">
        <v>0</v>
      </c>
      <c r="EP45" s="183">
        <v>0</v>
      </c>
      <c r="EQ45" s="181">
        <v>1</v>
      </c>
      <c r="ER45" s="182">
        <v>0</v>
      </c>
      <c r="ES45" s="182">
        <v>0</v>
      </c>
      <c r="ET45" s="182">
        <v>0</v>
      </c>
      <c r="EU45" s="183">
        <v>0</v>
      </c>
      <c r="EV45" s="181">
        <v>1</v>
      </c>
      <c r="EW45" s="182">
        <v>0</v>
      </c>
      <c r="EX45" s="182">
        <v>0</v>
      </c>
      <c r="EY45" s="182">
        <v>0</v>
      </c>
      <c r="EZ45" s="183">
        <v>0</v>
      </c>
      <c r="FA45" s="181">
        <v>1</v>
      </c>
      <c r="FB45" s="182">
        <v>1</v>
      </c>
      <c r="FC45" s="182">
        <v>0</v>
      </c>
      <c r="FD45" s="182">
        <v>0</v>
      </c>
      <c r="FE45" s="183">
        <v>0</v>
      </c>
      <c r="FF45" s="142">
        <f t="shared" si="5"/>
        <v>0</v>
      </c>
      <c r="FG45" s="143">
        <f t="shared" si="0"/>
        <v>29</v>
      </c>
      <c r="FH45" s="160">
        <f t="shared" si="1"/>
        <v>29</v>
      </c>
      <c r="FI45" s="162">
        <f t="shared" si="2"/>
        <v>34</v>
      </c>
      <c r="FJ45" s="165">
        <f t="shared" si="3"/>
        <v>0</v>
      </c>
      <c r="FK45" s="162">
        <f t="shared" si="4"/>
        <v>0</v>
      </c>
      <c r="FL45" s="162">
        <f t="shared" si="6"/>
        <v>0</v>
      </c>
      <c r="FM45" s="191"/>
      <c r="FN45" s="194"/>
      <c r="FO45" s="197"/>
    </row>
    <row r="46" spans="1:171" x14ac:dyDescent="0.25">
      <c r="A46" s="41" t="s">
        <v>13</v>
      </c>
      <c r="B46" s="42">
        <v>42</v>
      </c>
      <c r="C46" s="43" t="s">
        <v>76</v>
      </c>
      <c r="D46" s="44">
        <v>47096680</v>
      </c>
      <c r="E46" s="45">
        <v>43831</v>
      </c>
      <c r="F46" s="46" t="s">
        <v>15</v>
      </c>
      <c r="G46" s="181">
        <v>1</v>
      </c>
      <c r="H46" s="182">
        <v>1</v>
      </c>
      <c r="I46" s="182">
        <v>0</v>
      </c>
      <c r="J46" s="182">
        <v>0</v>
      </c>
      <c r="K46" s="183">
        <v>0</v>
      </c>
      <c r="L46" s="181">
        <v>1</v>
      </c>
      <c r="M46" s="182">
        <v>0</v>
      </c>
      <c r="N46" s="182">
        <v>0</v>
      </c>
      <c r="O46" s="182">
        <v>0</v>
      </c>
      <c r="P46" s="183">
        <v>0</v>
      </c>
      <c r="Q46" s="181">
        <v>1</v>
      </c>
      <c r="R46" s="182">
        <v>2</v>
      </c>
      <c r="S46" s="182">
        <v>0</v>
      </c>
      <c r="T46" s="182">
        <v>0</v>
      </c>
      <c r="U46" s="183">
        <v>0</v>
      </c>
      <c r="V46" s="181">
        <v>1</v>
      </c>
      <c r="W46" s="182">
        <v>0</v>
      </c>
      <c r="X46" s="182">
        <v>0</v>
      </c>
      <c r="Y46" s="182">
        <v>0</v>
      </c>
      <c r="Z46" s="183">
        <v>0</v>
      </c>
      <c r="AA46" s="181">
        <v>1</v>
      </c>
      <c r="AB46" s="182">
        <v>2</v>
      </c>
      <c r="AC46" s="182">
        <v>1</v>
      </c>
      <c r="AD46" s="182">
        <v>0</v>
      </c>
      <c r="AE46" s="183">
        <v>0</v>
      </c>
      <c r="AF46" s="181">
        <v>1</v>
      </c>
      <c r="AG46" s="182">
        <v>2</v>
      </c>
      <c r="AH46" s="182">
        <v>0</v>
      </c>
      <c r="AI46" s="182">
        <v>0</v>
      </c>
      <c r="AJ46" s="183">
        <v>0</v>
      </c>
      <c r="AK46" s="181">
        <v>1</v>
      </c>
      <c r="AL46" s="182">
        <v>2</v>
      </c>
      <c r="AM46" s="182">
        <v>0</v>
      </c>
      <c r="AN46" s="182">
        <v>0</v>
      </c>
      <c r="AO46" s="183">
        <v>0</v>
      </c>
      <c r="AP46" s="181">
        <v>1</v>
      </c>
      <c r="AQ46" s="182">
        <v>1</v>
      </c>
      <c r="AR46" s="182">
        <v>0</v>
      </c>
      <c r="AS46" s="182">
        <v>0</v>
      </c>
      <c r="AT46" s="183">
        <v>0</v>
      </c>
      <c r="AU46" s="181">
        <v>1</v>
      </c>
      <c r="AV46" s="182">
        <v>0</v>
      </c>
      <c r="AW46" s="182">
        <v>0</v>
      </c>
      <c r="AX46" s="182">
        <v>0</v>
      </c>
      <c r="AY46" s="183">
        <v>0</v>
      </c>
      <c r="AZ46" s="181">
        <v>1</v>
      </c>
      <c r="BA46" s="182">
        <v>2</v>
      </c>
      <c r="BB46" s="182">
        <v>1</v>
      </c>
      <c r="BC46" s="182">
        <v>0</v>
      </c>
      <c r="BD46" s="183">
        <v>0</v>
      </c>
      <c r="BE46" s="181">
        <v>1</v>
      </c>
      <c r="BF46" s="182">
        <v>2</v>
      </c>
      <c r="BG46" s="182">
        <v>1</v>
      </c>
      <c r="BH46" s="182">
        <v>0</v>
      </c>
      <c r="BI46" s="183">
        <v>0</v>
      </c>
      <c r="BJ46" s="181">
        <v>1</v>
      </c>
      <c r="BK46" s="182">
        <v>2</v>
      </c>
      <c r="BL46" s="182">
        <v>1</v>
      </c>
      <c r="BM46" s="182">
        <v>0</v>
      </c>
      <c r="BN46" s="183">
        <v>0</v>
      </c>
      <c r="BO46" s="181">
        <v>1</v>
      </c>
      <c r="BP46" s="182">
        <v>2</v>
      </c>
      <c r="BQ46" s="182">
        <v>1</v>
      </c>
      <c r="BR46" s="182">
        <v>0</v>
      </c>
      <c r="BS46" s="183">
        <v>0</v>
      </c>
      <c r="BT46" s="181">
        <v>1</v>
      </c>
      <c r="BU46" s="182">
        <v>2</v>
      </c>
      <c r="BV46" s="182">
        <v>1</v>
      </c>
      <c r="BW46" s="182">
        <v>0</v>
      </c>
      <c r="BX46" s="183">
        <v>0</v>
      </c>
      <c r="BY46" s="181">
        <v>1</v>
      </c>
      <c r="BZ46" s="182">
        <v>2</v>
      </c>
      <c r="CA46" s="182">
        <v>1</v>
      </c>
      <c r="CB46" s="182">
        <v>0</v>
      </c>
      <c r="CC46" s="183">
        <v>0</v>
      </c>
      <c r="CD46" s="181">
        <v>1</v>
      </c>
      <c r="CE46" s="182">
        <v>0</v>
      </c>
      <c r="CF46" s="182">
        <v>0</v>
      </c>
      <c r="CG46" s="182">
        <v>0</v>
      </c>
      <c r="CH46" s="183">
        <v>0</v>
      </c>
      <c r="CI46" s="181">
        <v>1</v>
      </c>
      <c r="CJ46" s="182">
        <v>2</v>
      </c>
      <c r="CK46" s="182">
        <v>1</v>
      </c>
      <c r="CL46" s="182">
        <v>0</v>
      </c>
      <c r="CM46" s="183">
        <v>0</v>
      </c>
      <c r="CN46" s="181">
        <v>1</v>
      </c>
      <c r="CO46" s="182">
        <v>2</v>
      </c>
      <c r="CP46" s="182">
        <v>0</v>
      </c>
      <c r="CQ46" s="182">
        <v>0</v>
      </c>
      <c r="CR46" s="183">
        <v>0</v>
      </c>
      <c r="CS46" s="181">
        <v>1</v>
      </c>
      <c r="CT46" s="182">
        <v>2</v>
      </c>
      <c r="CU46" s="182">
        <v>1</v>
      </c>
      <c r="CV46" s="182">
        <v>0</v>
      </c>
      <c r="CW46" s="183">
        <v>0</v>
      </c>
      <c r="CX46" s="181">
        <v>1</v>
      </c>
      <c r="CY46" s="182">
        <v>2</v>
      </c>
      <c r="CZ46" s="182">
        <v>1</v>
      </c>
      <c r="DA46" s="182">
        <v>0</v>
      </c>
      <c r="DB46" s="183">
        <v>0</v>
      </c>
      <c r="DC46" s="181">
        <v>1</v>
      </c>
      <c r="DD46" s="182">
        <v>2</v>
      </c>
      <c r="DE46" s="182">
        <v>1</v>
      </c>
      <c r="DF46" s="182">
        <v>0</v>
      </c>
      <c r="DG46" s="183">
        <v>0</v>
      </c>
      <c r="DH46" s="181">
        <v>1</v>
      </c>
      <c r="DI46" s="182">
        <v>2</v>
      </c>
      <c r="DJ46" s="182">
        <v>1</v>
      </c>
      <c r="DK46" s="182">
        <v>0</v>
      </c>
      <c r="DL46" s="183">
        <v>0</v>
      </c>
      <c r="DM46" s="181">
        <v>1</v>
      </c>
      <c r="DN46" s="182">
        <v>0</v>
      </c>
      <c r="DO46" s="182">
        <v>0</v>
      </c>
      <c r="DP46" s="182">
        <v>0</v>
      </c>
      <c r="DQ46" s="183">
        <v>0</v>
      </c>
      <c r="DR46" s="181">
        <v>1</v>
      </c>
      <c r="DS46" s="182">
        <v>2</v>
      </c>
      <c r="DT46" s="182">
        <v>1</v>
      </c>
      <c r="DU46" s="182">
        <v>0</v>
      </c>
      <c r="DV46" s="183">
        <v>0</v>
      </c>
      <c r="DW46" s="181">
        <v>1</v>
      </c>
      <c r="DX46" s="182">
        <v>2</v>
      </c>
      <c r="DY46" s="182">
        <v>1</v>
      </c>
      <c r="DZ46" s="182">
        <v>0</v>
      </c>
      <c r="EA46" s="183">
        <v>0</v>
      </c>
      <c r="EB46" s="181">
        <v>1</v>
      </c>
      <c r="EC46" s="182">
        <v>2</v>
      </c>
      <c r="ED46" s="182">
        <v>1</v>
      </c>
      <c r="EE46" s="182">
        <v>0</v>
      </c>
      <c r="EF46" s="183">
        <v>0</v>
      </c>
      <c r="EG46" s="181">
        <v>1</v>
      </c>
      <c r="EH46" s="182">
        <v>2</v>
      </c>
      <c r="EI46" s="182">
        <v>1</v>
      </c>
      <c r="EJ46" s="182">
        <v>0</v>
      </c>
      <c r="EK46" s="183">
        <v>0</v>
      </c>
      <c r="EL46" s="181">
        <v>1</v>
      </c>
      <c r="EM46" s="182">
        <v>2</v>
      </c>
      <c r="EN46" s="182">
        <v>1</v>
      </c>
      <c r="EO46" s="182">
        <v>0</v>
      </c>
      <c r="EP46" s="183">
        <v>0</v>
      </c>
      <c r="EQ46" s="181">
        <v>1</v>
      </c>
      <c r="ER46" s="182">
        <v>2</v>
      </c>
      <c r="ES46" s="182">
        <v>0</v>
      </c>
      <c r="ET46" s="182">
        <v>0</v>
      </c>
      <c r="EU46" s="183">
        <v>0</v>
      </c>
      <c r="EV46" s="181">
        <v>1</v>
      </c>
      <c r="EW46" s="182">
        <v>0</v>
      </c>
      <c r="EX46" s="182">
        <v>0</v>
      </c>
      <c r="EY46" s="182">
        <v>0</v>
      </c>
      <c r="EZ46" s="183">
        <v>0</v>
      </c>
      <c r="FA46" s="181">
        <v>1</v>
      </c>
      <c r="FB46" s="182">
        <v>2</v>
      </c>
      <c r="FC46" s="182">
        <v>1</v>
      </c>
      <c r="FD46" s="182">
        <v>0</v>
      </c>
      <c r="FE46" s="183">
        <v>0</v>
      </c>
      <c r="FF46" s="142">
        <f t="shared" si="5"/>
        <v>0</v>
      </c>
      <c r="FG46" s="143">
        <f t="shared" si="0"/>
        <v>30</v>
      </c>
      <c r="FH46" s="160">
        <f t="shared" si="1"/>
        <v>30</v>
      </c>
      <c r="FI46" s="207">
        <f t="shared" si="2"/>
        <v>48</v>
      </c>
      <c r="FJ46" s="208">
        <f t="shared" si="3"/>
        <v>18</v>
      </c>
      <c r="FK46" s="162">
        <f t="shared" si="4"/>
        <v>0</v>
      </c>
      <c r="FL46" s="162">
        <f t="shared" si="6"/>
        <v>0</v>
      </c>
      <c r="FM46" s="191"/>
      <c r="FN46" s="194"/>
      <c r="FO46" s="197"/>
    </row>
    <row r="47" spans="1:171" ht="15.75" thickBot="1" x14ac:dyDescent="0.3">
      <c r="A47" s="169" t="s">
        <v>13</v>
      </c>
      <c r="B47" s="170">
        <v>43</v>
      </c>
      <c r="C47" s="171" t="s">
        <v>78</v>
      </c>
      <c r="D47" s="172">
        <v>18158277</v>
      </c>
      <c r="E47" s="173">
        <v>43617</v>
      </c>
      <c r="F47" s="174" t="s">
        <v>15</v>
      </c>
      <c r="G47" s="187">
        <v>1</v>
      </c>
      <c r="H47" s="188">
        <v>0</v>
      </c>
      <c r="I47" s="188">
        <v>0</v>
      </c>
      <c r="J47" s="188">
        <v>0</v>
      </c>
      <c r="K47" s="189">
        <v>0</v>
      </c>
      <c r="L47" s="187">
        <v>1</v>
      </c>
      <c r="M47" s="188">
        <v>0</v>
      </c>
      <c r="N47" s="188">
        <v>0</v>
      </c>
      <c r="O47" s="188">
        <v>0</v>
      </c>
      <c r="P47" s="189">
        <v>0</v>
      </c>
      <c r="Q47" s="187">
        <v>1</v>
      </c>
      <c r="R47" s="188">
        <v>0</v>
      </c>
      <c r="S47" s="188">
        <v>0</v>
      </c>
      <c r="T47" s="188">
        <v>0</v>
      </c>
      <c r="U47" s="189">
        <v>0</v>
      </c>
      <c r="V47" s="187">
        <v>1</v>
      </c>
      <c r="W47" s="188">
        <v>0</v>
      </c>
      <c r="X47" s="188">
        <v>0</v>
      </c>
      <c r="Y47" s="188">
        <v>0</v>
      </c>
      <c r="Z47" s="189">
        <v>0</v>
      </c>
      <c r="AA47" s="187">
        <v>1</v>
      </c>
      <c r="AB47" s="188">
        <v>0</v>
      </c>
      <c r="AC47" s="188">
        <v>0</v>
      </c>
      <c r="AD47" s="188">
        <v>0</v>
      </c>
      <c r="AE47" s="189">
        <v>0</v>
      </c>
      <c r="AF47" s="187">
        <v>1</v>
      </c>
      <c r="AG47" s="188">
        <v>0</v>
      </c>
      <c r="AH47" s="188">
        <v>0</v>
      </c>
      <c r="AI47" s="188">
        <v>0</v>
      </c>
      <c r="AJ47" s="189">
        <v>0</v>
      </c>
      <c r="AK47" s="187">
        <v>1</v>
      </c>
      <c r="AL47" s="188">
        <v>0</v>
      </c>
      <c r="AM47" s="188">
        <v>0</v>
      </c>
      <c r="AN47" s="188">
        <v>0</v>
      </c>
      <c r="AO47" s="189">
        <v>0</v>
      </c>
      <c r="AP47" s="187">
        <v>1</v>
      </c>
      <c r="AQ47" s="188">
        <v>0</v>
      </c>
      <c r="AR47" s="188">
        <v>0</v>
      </c>
      <c r="AS47" s="188">
        <v>0</v>
      </c>
      <c r="AT47" s="189">
        <v>0</v>
      </c>
      <c r="AU47" s="187">
        <v>1</v>
      </c>
      <c r="AV47" s="188">
        <v>0</v>
      </c>
      <c r="AW47" s="188">
        <v>0</v>
      </c>
      <c r="AX47" s="188">
        <v>0</v>
      </c>
      <c r="AY47" s="189">
        <v>0</v>
      </c>
      <c r="AZ47" s="187">
        <v>1</v>
      </c>
      <c r="BA47" s="188">
        <v>0</v>
      </c>
      <c r="BB47" s="188">
        <v>0</v>
      </c>
      <c r="BC47" s="188">
        <v>0</v>
      </c>
      <c r="BD47" s="189">
        <v>0</v>
      </c>
      <c r="BE47" s="187">
        <v>1</v>
      </c>
      <c r="BF47" s="188">
        <v>0</v>
      </c>
      <c r="BG47" s="188">
        <v>0</v>
      </c>
      <c r="BH47" s="188">
        <v>0</v>
      </c>
      <c r="BI47" s="189">
        <v>0</v>
      </c>
      <c r="BJ47" s="187">
        <v>1</v>
      </c>
      <c r="BK47" s="188">
        <v>0</v>
      </c>
      <c r="BL47" s="188">
        <v>0</v>
      </c>
      <c r="BM47" s="188">
        <v>0</v>
      </c>
      <c r="BN47" s="189">
        <v>0</v>
      </c>
      <c r="BO47" s="187">
        <v>1</v>
      </c>
      <c r="BP47" s="188">
        <v>0</v>
      </c>
      <c r="BQ47" s="188">
        <v>0</v>
      </c>
      <c r="BR47" s="188">
        <v>0</v>
      </c>
      <c r="BS47" s="189">
        <v>0</v>
      </c>
      <c r="BT47" s="187">
        <v>1</v>
      </c>
      <c r="BU47" s="188">
        <v>0</v>
      </c>
      <c r="BV47" s="188">
        <v>0</v>
      </c>
      <c r="BW47" s="188">
        <v>0</v>
      </c>
      <c r="BX47" s="189">
        <v>0</v>
      </c>
      <c r="BY47" s="187">
        <v>1</v>
      </c>
      <c r="BZ47" s="188">
        <v>0</v>
      </c>
      <c r="CA47" s="188">
        <v>0</v>
      </c>
      <c r="CB47" s="188">
        <v>0</v>
      </c>
      <c r="CC47" s="189">
        <v>0</v>
      </c>
      <c r="CD47" s="187">
        <v>1</v>
      </c>
      <c r="CE47" s="188">
        <v>0</v>
      </c>
      <c r="CF47" s="188">
        <v>0</v>
      </c>
      <c r="CG47" s="188">
        <v>0</v>
      </c>
      <c r="CH47" s="189">
        <v>0</v>
      </c>
      <c r="CI47" s="187">
        <v>1</v>
      </c>
      <c r="CJ47" s="188">
        <v>0</v>
      </c>
      <c r="CK47" s="188">
        <v>0</v>
      </c>
      <c r="CL47" s="188">
        <v>0</v>
      </c>
      <c r="CM47" s="189">
        <v>0</v>
      </c>
      <c r="CN47" s="187">
        <v>1</v>
      </c>
      <c r="CO47" s="188">
        <v>0</v>
      </c>
      <c r="CP47" s="188">
        <v>0</v>
      </c>
      <c r="CQ47" s="188">
        <v>0</v>
      </c>
      <c r="CR47" s="189">
        <v>0</v>
      </c>
      <c r="CS47" s="187">
        <v>1</v>
      </c>
      <c r="CT47" s="188">
        <v>0</v>
      </c>
      <c r="CU47" s="188">
        <v>0</v>
      </c>
      <c r="CV47" s="188">
        <v>0</v>
      </c>
      <c r="CW47" s="189">
        <v>0</v>
      </c>
      <c r="CX47" s="187">
        <v>1</v>
      </c>
      <c r="CY47" s="188">
        <v>0</v>
      </c>
      <c r="CZ47" s="188">
        <v>0</v>
      </c>
      <c r="DA47" s="188">
        <v>0</v>
      </c>
      <c r="DB47" s="189">
        <v>0</v>
      </c>
      <c r="DC47" s="187">
        <v>1</v>
      </c>
      <c r="DD47" s="188">
        <v>0</v>
      </c>
      <c r="DE47" s="188">
        <v>0</v>
      </c>
      <c r="DF47" s="188">
        <v>0</v>
      </c>
      <c r="DG47" s="189">
        <v>0</v>
      </c>
      <c r="DH47" s="187">
        <v>1</v>
      </c>
      <c r="DI47" s="188">
        <v>0</v>
      </c>
      <c r="DJ47" s="188">
        <v>0</v>
      </c>
      <c r="DK47" s="188">
        <v>0</v>
      </c>
      <c r="DL47" s="189">
        <v>0</v>
      </c>
      <c r="DM47" s="187">
        <v>1</v>
      </c>
      <c r="DN47" s="188">
        <v>0</v>
      </c>
      <c r="DO47" s="188">
        <v>0</v>
      </c>
      <c r="DP47" s="188">
        <v>0</v>
      </c>
      <c r="DQ47" s="189">
        <v>0</v>
      </c>
      <c r="DR47" s="187">
        <v>1</v>
      </c>
      <c r="DS47" s="188">
        <v>0</v>
      </c>
      <c r="DT47" s="188">
        <v>0</v>
      </c>
      <c r="DU47" s="188">
        <v>0</v>
      </c>
      <c r="DV47" s="189">
        <v>0</v>
      </c>
      <c r="DW47" s="187">
        <v>1</v>
      </c>
      <c r="DX47" s="188">
        <v>0</v>
      </c>
      <c r="DY47" s="188">
        <v>0</v>
      </c>
      <c r="DZ47" s="188">
        <v>0</v>
      </c>
      <c r="EA47" s="189">
        <v>0</v>
      </c>
      <c r="EB47" s="187">
        <v>1</v>
      </c>
      <c r="EC47" s="188">
        <v>0</v>
      </c>
      <c r="ED47" s="188">
        <v>0</v>
      </c>
      <c r="EE47" s="188">
        <v>0</v>
      </c>
      <c r="EF47" s="189">
        <v>0</v>
      </c>
      <c r="EG47" s="187">
        <v>1</v>
      </c>
      <c r="EH47" s="188">
        <v>0</v>
      </c>
      <c r="EI47" s="188">
        <v>0</v>
      </c>
      <c r="EJ47" s="188">
        <v>0</v>
      </c>
      <c r="EK47" s="189">
        <v>0</v>
      </c>
      <c r="EL47" s="187">
        <v>1</v>
      </c>
      <c r="EM47" s="188">
        <v>0</v>
      </c>
      <c r="EN47" s="188">
        <v>0</v>
      </c>
      <c r="EO47" s="188">
        <v>0</v>
      </c>
      <c r="EP47" s="189">
        <v>0</v>
      </c>
      <c r="EQ47" s="187">
        <v>1</v>
      </c>
      <c r="ER47" s="188">
        <v>0</v>
      </c>
      <c r="ES47" s="188">
        <v>0</v>
      </c>
      <c r="ET47" s="188">
        <v>0</v>
      </c>
      <c r="EU47" s="189">
        <v>0</v>
      </c>
      <c r="EV47" s="187">
        <v>1</v>
      </c>
      <c r="EW47" s="188">
        <v>0</v>
      </c>
      <c r="EX47" s="188">
        <v>0</v>
      </c>
      <c r="EY47" s="188">
        <v>0</v>
      </c>
      <c r="EZ47" s="189">
        <v>0</v>
      </c>
      <c r="FA47" s="187">
        <v>1</v>
      </c>
      <c r="FB47" s="188">
        <v>0</v>
      </c>
      <c r="FC47" s="188">
        <v>0</v>
      </c>
      <c r="FD47" s="188">
        <v>0</v>
      </c>
      <c r="FE47" s="189">
        <v>0</v>
      </c>
      <c r="FF47" s="142">
        <f t="shared" si="5"/>
        <v>0</v>
      </c>
      <c r="FG47" s="175">
        <f t="shared" si="0"/>
        <v>30</v>
      </c>
      <c r="FH47" s="176">
        <f t="shared" si="1"/>
        <v>30</v>
      </c>
      <c r="FI47" s="163">
        <f t="shared" si="2"/>
        <v>0</v>
      </c>
      <c r="FJ47" s="177">
        <f t="shared" si="3"/>
        <v>0</v>
      </c>
      <c r="FK47" s="163">
        <f t="shared" si="4"/>
        <v>0</v>
      </c>
      <c r="FL47" s="163">
        <f t="shared" si="6"/>
        <v>0</v>
      </c>
      <c r="FM47" s="192"/>
      <c r="FN47" s="195"/>
      <c r="FO47" s="198"/>
    </row>
    <row r="48" spans="1:171" x14ac:dyDescent="0.25">
      <c r="AF48" s="2"/>
      <c r="AG48" s="2"/>
      <c r="AH48" s="2"/>
      <c r="AI48" s="2"/>
      <c r="CR48" s="2"/>
      <c r="CS48" s="47"/>
      <c r="CT48" s="47"/>
      <c r="CU48" s="47"/>
      <c r="CV48" s="47"/>
      <c r="CW48" s="47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47"/>
      <c r="EC48" s="47"/>
      <c r="ED48" s="47"/>
      <c r="EE48" s="47"/>
      <c r="EF48" s="47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H48" s="8">
        <f t="shared" ref="FH48:FO48" si="7">SUM(FH5:FH47)</f>
        <v>1285</v>
      </c>
      <c r="FI48" s="8">
        <f t="shared" si="2"/>
        <v>0</v>
      </c>
      <c r="FJ48" s="8">
        <f t="shared" si="7"/>
        <v>258</v>
      </c>
      <c r="FK48" s="8">
        <f t="shared" si="7"/>
        <v>0</v>
      </c>
      <c r="FL48" s="8">
        <f t="shared" si="7"/>
        <v>377</v>
      </c>
      <c r="FM48" s="8">
        <f t="shared" si="7"/>
        <v>0</v>
      </c>
      <c r="FN48" s="8">
        <f t="shared" si="7"/>
        <v>0</v>
      </c>
      <c r="FO48" s="8">
        <f t="shared" si="7"/>
        <v>0</v>
      </c>
    </row>
    <row r="49" spans="32:35" x14ac:dyDescent="0.25">
      <c r="AF49" s="2"/>
      <c r="AG49" s="2"/>
      <c r="AH49" s="2"/>
      <c r="AI49" s="2"/>
    </row>
    <row r="50" spans="32:35" x14ac:dyDescent="0.25">
      <c r="AF50" s="2"/>
      <c r="AG50" s="2"/>
      <c r="AH50" s="2"/>
      <c r="AI50" s="2"/>
    </row>
    <row r="51" spans="32:35" x14ac:dyDescent="0.25">
      <c r="AF51" s="2"/>
      <c r="AG51" s="2"/>
      <c r="AH51" s="2"/>
      <c r="AI51" s="2"/>
    </row>
    <row r="52" spans="32:35" x14ac:dyDescent="0.25">
      <c r="AF52" s="2"/>
      <c r="AG52" s="2"/>
      <c r="AH52" s="2"/>
      <c r="AI52" s="2"/>
    </row>
    <row r="53" spans="32:35" x14ac:dyDescent="0.25">
      <c r="AF53" s="2"/>
      <c r="AG53" s="2"/>
      <c r="AH53" s="2"/>
      <c r="AI53" s="2"/>
    </row>
    <row r="54" spans="32:35" x14ac:dyDescent="0.25">
      <c r="AF54" s="2"/>
      <c r="AG54" s="2"/>
      <c r="AH54" s="2"/>
      <c r="AI54" s="2"/>
    </row>
    <row r="55" spans="32:35" x14ac:dyDescent="0.25">
      <c r="AF55" s="2"/>
      <c r="AG55" s="2"/>
      <c r="AH55" s="2"/>
      <c r="AI55" s="2"/>
    </row>
    <row r="56" spans="32:35" x14ac:dyDescent="0.25">
      <c r="AF56" s="2"/>
      <c r="AG56" s="2"/>
      <c r="AH56" s="2"/>
      <c r="AI56" s="2"/>
    </row>
    <row r="57" spans="32:35" x14ac:dyDescent="0.25">
      <c r="AF57" s="2"/>
      <c r="AG57" s="2"/>
      <c r="AH57" s="2"/>
      <c r="AI57" s="2"/>
    </row>
    <row r="58" spans="32:35" x14ac:dyDescent="0.25">
      <c r="AF58" s="2"/>
      <c r="AG58" s="2"/>
      <c r="AH58" s="2"/>
      <c r="AI58" s="2"/>
    </row>
    <row r="59" spans="32:35" x14ac:dyDescent="0.25">
      <c r="AF59" s="2"/>
      <c r="AG59" s="2"/>
      <c r="AH59" s="2"/>
      <c r="AI59" s="2"/>
    </row>
    <row r="60" spans="32:35" x14ac:dyDescent="0.25">
      <c r="AF60" s="2"/>
      <c r="AG60" s="2"/>
      <c r="AH60" s="2"/>
      <c r="AI60" s="2"/>
    </row>
    <row r="61" spans="32:35" x14ac:dyDescent="0.25">
      <c r="AF61" s="2"/>
      <c r="AG61" s="2"/>
      <c r="AH61" s="2"/>
      <c r="AI61" s="2"/>
    </row>
    <row r="62" spans="32:35" x14ac:dyDescent="0.25">
      <c r="AF62" s="2"/>
      <c r="AG62" s="2"/>
      <c r="AH62" s="2"/>
      <c r="AI62" s="2"/>
    </row>
    <row r="63" spans="32:35" x14ac:dyDescent="0.25">
      <c r="AF63" s="2"/>
      <c r="AG63" s="2"/>
      <c r="AH63" s="2"/>
      <c r="AI63" s="2"/>
    </row>
    <row r="64" spans="32:35" x14ac:dyDescent="0.25">
      <c r="AF64" s="2"/>
      <c r="AG64" s="2"/>
      <c r="AH64" s="2"/>
      <c r="AI64" s="2"/>
    </row>
    <row r="65" spans="32:35" x14ac:dyDescent="0.25">
      <c r="AF65" s="2"/>
      <c r="AG65" s="2"/>
      <c r="AH65" s="2"/>
      <c r="AI65" s="2"/>
    </row>
    <row r="66" spans="32:35" x14ac:dyDescent="0.25">
      <c r="AF66" s="2"/>
      <c r="AG66" s="2"/>
      <c r="AH66" s="2"/>
      <c r="AI66" s="2"/>
    </row>
    <row r="67" spans="32:35" x14ac:dyDescent="0.25">
      <c r="AF67" s="2"/>
      <c r="AG67" s="2"/>
      <c r="AH67" s="2"/>
      <c r="AI67" s="2"/>
    </row>
    <row r="68" spans="32:35" x14ac:dyDescent="0.25">
      <c r="AF68" s="2"/>
      <c r="AG68" s="2"/>
      <c r="AH68" s="2"/>
      <c r="AI68" s="2"/>
    </row>
    <row r="69" spans="32:35" x14ac:dyDescent="0.25">
      <c r="AF69" s="2"/>
      <c r="AG69" s="2"/>
      <c r="AH69" s="2"/>
      <c r="AI69" s="2"/>
    </row>
    <row r="70" spans="32:35" x14ac:dyDescent="0.25">
      <c r="AF70" s="2"/>
      <c r="AG70" s="2"/>
      <c r="AH70" s="2"/>
      <c r="AI70" s="2"/>
    </row>
    <row r="71" spans="32:35" x14ac:dyDescent="0.25">
      <c r="AF71" s="2"/>
      <c r="AG71" s="2"/>
      <c r="AH71" s="2"/>
      <c r="AI71" s="2"/>
    </row>
    <row r="72" spans="32:35" x14ac:dyDescent="0.25">
      <c r="AF72" s="2"/>
      <c r="AG72" s="2"/>
      <c r="AH72" s="2"/>
      <c r="AI72" s="2"/>
    </row>
  </sheetData>
  <mergeCells count="38">
    <mergeCell ref="EV3:EZ3"/>
    <mergeCell ref="FF3:FL3"/>
    <mergeCell ref="FM3:FN3"/>
    <mergeCell ref="FO3:FO4"/>
    <mergeCell ref="FA3:FE3"/>
    <mergeCell ref="EQ3:EU3"/>
    <mergeCell ref="CN3:CR3"/>
    <mergeCell ref="CS3:CW3"/>
    <mergeCell ref="CX3:DB3"/>
    <mergeCell ref="DC3:DG3"/>
    <mergeCell ref="DH3:DL3"/>
    <mergeCell ref="DM3:DQ3"/>
    <mergeCell ref="DR3:DV3"/>
    <mergeCell ref="DW3:EA3"/>
    <mergeCell ref="EB3:EF3"/>
    <mergeCell ref="EG3:EK3"/>
    <mergeCell ref="EL3:EP3"/>
    <mergeCell ref="BJ3:BN3"/>
    <mergeCell ref="BO3:BS3"/>
    <mergeCell ref="BT3:BX3"/>
    <mergeCell ref="BY3:CC3"/>
    <mergeCell ref="CD3:CH3"/>
    <mergeCell ref="A1:C3"/>
    <mergeCell ref="FF1:FJ1"/>
    <mergeCell ref="AF2:AJ2"/>
    <mergeCell ref="AP2:AT2"/>
    <mergeCell ref="G3:K3"/>
    <mergeCell ref="L3:P3"/>
    <mergeCell ref="Q3:U3"/>
    <mergeCell ref="V3:Z3"/>
    <mergeCell ref="AA3:AE3"/>
    <mergeCell ref="CI3:CM3"/>
    <mergeCell ref="AF3:AJ3"/>
    <mergeCell ref="AK3:AO3"/>
    <mergeCell ref="AP3:AT3"/>
    <mergeCell ref="AU3:AY3"/>
    <mergeCell ref="AZ3:BD3"/>
    <mergeCell ref="BE3:BI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Q76"/>
  <sheetViews>
    <sheetView zoomScale="85" zoomScaleNormal="85" workbookViewId="0">
      <pane xSplit="6" ySplit="4" topLeftCell="FH38" activePane="bottomRight" state="frozen"/>
      <selection pane="topRight" activeCell="G1" sqref="G1"/>
      <selection pane="bottomLeft" activeCell="A5" sqref="A5"/>
      <selection pane="bottomRight" activeCell="FI52" sqref="FI52"/>
    </sheetView>
  </sheetViews>
  <sheetFormatPr baseColWidth="10" defaultRowHeight="15" x14ac:dyDescent="0.25"/>
  <cols>
    <col min="1" max="1" width="15.140625" customWidth="1"/>
    <col min="2" max="2" width="5.28515625" customWidth="1"/>
    <col min="3" max="3" width="46.85546875" bestFit="1" customWidth="1"/>
    <col min="4" max="4" width="20" style="1" customWidth="1"/>
    <col min="5" max="5" width="16.28515625" style="1" customWidth="1"/>
    <col min="6" max="6" width="18.7109375" style="1" customWidth="1"/>
    <col min="7" max="35" width="11.42578125" style="1"/>
    <col min="36" max="36" width="11.42578125" style="2"/>
    <col min="37" max="41" width="11.42578125" style="1"/>
    <col min="42" max="42" width="11.42578125" style="2"/>
    <col min="43" max="161" width="11.42578125" style="1"/>
    <col min="162" max="162" width="15.42578125" style="1" customWidth="1"/>
    <col min="163" max="163" width="13" style="1" customWidth="1"/>
    <col min="164" max="164" width="11.85546875" style="1" customWidth="1"/>
    <col min="165" max="165" width="13.7109375" style="1" bestFit="1" customWidth="1"/>
    <col min="166" max="166" width="11.5703125" style="1" bestFit="1" customWidth="1"/>
    <col min="167" max="167" width="13" style="1" customWidth="1"/>
    <col min="168" max="168" width="14.140625" style="1" customWidth="1"/>
    <col min="169" max="169" width="12.7109375" style="1" customWidth="1"/>
    <col min="170" max="170" width="11.5703125" style="1" bestFit="1" customWidth="1"/>
    <col min="171" max="171" width="17.7109375" style="1" customWidth="1"/>
    <col min="172" max="173" width="11.42578125" style="72"/>
    <col min="174" max="16384" width="11.42578125" style="73"/>
  </cols>
  <sheetData>
    <row r="1" spans="1:173" ht="15.75" customHeight="1" x14ac:dyDescent="0.25">
      <c r="A1" s="282" t="s">
        <v>101</v>
      </c>
      <c r="B1" s="282"/>
      <c r="C1" s="282"/>
      <c r="H1" s="2"/>
      <c r="I1" s="2"/>
      <c r="J1" s="3"/>
      <c r="K1" s="3"/>
      <c r="L1" s="2"/>
      <c r="M1" s="2"/>
      <c r="Q1" s="1">
        <f>6*31</f>
        <v>186</v>
      </c>
      <c r="AG1" s="1">
        <f>31*3</f>
        <v>93</v>
      </c>
      <c r="EF1" s="131"/>
      <c r="EG1" s="131"/>
      <c r="EH1" s="131"/>
      <c r="EI1" s="131"/>
      <c r="EJ1" s="131"/>
      <c r="EK1" s="131"/>
      <c r="EL1" s="131"/>
      <c r="EM1" s="131"/>
      <c r="EN1" s="131"/>
      <c r="EO1" s="131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281" t="s">
        <v>100</v>
      </c>
      <c r="FG1" s="281"/>
      <c r="FH1" s="281"/>
      <c r="FI1" s="281"/>
      <c r="FJ1" s="281"/>
      <c r="FK1" s="156">
        <v>6</v>
      </c>
      <c r="FL1" s="6"/>
      <c r="FM1" s="6"/>
    </row>
    <row r="2" spans="1:173" ht="19.5" thickBot="1" x14ac:dyDescent="0.35">
      <c r="A2" s="282"/>
      <c r="B2" s="282"/>
      <c r="C2" s="282"/>
      <c r="AA2" s="7"/>
      <c r="AB2" s="7"/>
      <c r="AC2" s="7"/>
      <c r="AD2" s="7"/>
      <c r="AE2" s="7"/>
      <c r="AF2" s="284"/>
      <c r="AG2" s="284"/>
      <c r="AH2" s="284"/>
      <c r="AI2" s="284"/>
      <c r="AJ2" s="284"/>
      <c r="AP2" s="300"/>
      <c r="AQ2" s="300"/>
      <c r="AR2" s="300"/>
      <c r="AS2" s="300"/>
      <c r="AT2" s="300"/>
      <c r="FF2" s="8"/>
      <c r="FG2" s="9"/>
      <c r="FH2" s="10"/>
      <c r="FI2" s="9"/>
    </row>
    <row r="3" spans="1:173" ht="15.75" thickBot="1" x14ac:dyDescent="0.3">
      <c r="A3" s="299"/>
      <c r="B3" s="299"/>
      <c r="C3" s="299"/>
      <c r="D3" s="168"/>
      <c r="E3" s="168"/>
      <c r="F3" s="168"/>
      <c r="G3" s="286">
        <v>44068</v>
      </c>
      <c r="H3" s="287"/>
      <c r="I3" s="287"/>
      <c r="J3" s="287"/>
      <c r="K3" s="288"/>
      <c r="L3" s="286">
        <v>44069</v>
      </c>
      <c r="M3" s="287"/>
      <c r="N3" s="287"/>
      <c r="O3" s="287"/>
      <c r="P3" s="288"/>
      <c r="Q3" s="286">
        <v>44070</v>
      </c>
      <c r="R3" s="287"/>
      <c r="S3" s="287"/>
      <c r="T3" s="287"/>
      <c r="U3" s="288"/>
      <c r="V3" s="286">
        <v>44071</v>
      </c>
      <c r="W3" s="287"/>
      <c r="X3" s="287"/>
      <c r="Y3" s="287"/>
      <c r="Z3" s="288"/>
      <c r="AA3" s="286">
        <v>44072</v>
      </c>
      <c r="AB3" s="287"/>
      <c r="AC3" s="287"/>
      <c r="AD3" s="287"/>
      <c r="AE3" s="288"/>
      <c r="AF3" s="286">
        <v>44073</v>
      </c>
      <c r="AG3" s="287"/>
      <c r="AH3" s="287"/>
      <c r="AI3" s="287"/>
      <c r="AJ3" s="288"/>
      <c r="AK3" s="286">
        <v>44074</v>
      </c>
      <c r="AL3" s="287"/>
      <c r="AM3" s="287"/>
      <c r="AN3" s="287"/>
      <c r="AO3" s="288"/>
      <c r="AP3" s="286">
        <v>44075</v>
      </c>
      <c r="AQ3" s="287"/>
      <c r="AR3" s="287"/>
      <c r="AS3" s="287"/>
      <c r="AT3" s="288"/>
      <c r="AU3" s="286">
        <v>44076</v>
      </c>
      <c r="AV3" s="287"/>
      <c r="AW3" s="287"/>
      <c r="AX3" s="287"/>
      <c r="AY3" s="288"/>
      <c r="AZ3" s="286">
        <v>44077</v>
      </c>
      <c r="BA3" s="287"/>
      <c r="BB3" s="287"/>
      <c r="BC3" s="287"/>
      <c r="BD3" s="288"/>
      <c r="BE3" s="286">
        <v>44078</v>
      </c>
      <c r="BF3" s="287"/>
      <c r="BG3" s="287"/>
      <c r="BH3" s="287"/>
      <c r="BI3" s="288"/>
      <c r="BJ3" s="286">
        <v>44079</v>
      </c>
      <c r="BK3" s="287"/>
      <c r="BL3" s="287"/>
      <c r="BM3" s="287"/>
      <c r="BN3" s="288"/>
      <c r="BO3" s="286">
        <v>44080</v>
      </c>
      <c r="BP3" s="287"/>
      <c r="BQ3" s="287"/>
      <c r="BR3" s="287"/>
      <c r="BS3" s="288"/>
      <c r="BT3" s="286">
        <v>44081</v>
      </c>
      <c r="BU3" s="287"/>
      <c r="BV3" s="287"/>
      <c r="BW3" s="287"/>
      <c r="BX3" s="288"/>
      <c r="BY3" s="286">
        <v>44082</v>
      </c>
      <c r="BZ3" s="287"/>
      <c r="CA3" s="287"/>
      <c r="CB3" s="287"/>
      <c r="CC3" s="288"/>
      <c r="CD3" s="286">
        <v>44083</v>
      </c>
      <c r="CE3" s="287"/>
      <c r="CF3" s="287"/>
      <c r="CG3" s="287"/>
      <c r="CH3" s="288"/>
      <c r="CI3" s="286">
        <v>44084</v>
      </c>
      <c r="CJ3" s="287"/>
      <c r="CK3" s="287"/>
      <c r="CL3" s="287"/>
      <c r="CM3" s="288"/>
      <c r="CN3" s="286">
        <v>44085</v>
      </c>
      <c r="CO3" s="287"/>
      <c r="CP3" s="287"/>
      <c r="CQ3" s="287"/>
      <c r="CR3" s="288"/>
      <c r="CS3" s="286">
        <v>44086</v>
      </c>
      <c r="CT3" s="287"/>
      <c r="CU3" s="287"/>
      <c r="CV3" s="287"/>
      <c r="CW3" s="288"/>
      <c r="CX3" s="286">
        <v>44087</v>
      </c>
      <c r="CY3" s="287"/>
      <c r="CZ3" s="287"/>
      <c r="DA3" s="287"/>
      <c r="DB3" s="288"/>
      <c r="DC3" s="286">
        <v>44088</v>
      </c>
      <c r="DD3" s="287"/>
      <c r="DE3" s="287"/>
      <c r="DF3" s="287"/>
      <c r="DG3" s="288"/>
      <c r="DH3" s="286">
        <v>44089</v>
      </c>
      <c r="DI3" s="287"/>
      <c r="DJ3" s="287"/>
      <c r="DK3" s="287"/>
      <c r="DL3" s="288"/>
      <c r="DM3" s="286">
        <v>44090</v>
      </c>
      <c r="DN3" s="287"/>
      <c r="DO3" s="287"/>
      <c r="DP3" s="287"/>
      <c r="DQ3" s="288"/>
      <c r="DR3" s="286">
        <v>44091</v>
      </c>
      <c r="DS3" s="287"/>
      <c r="DT3" s="287"/>
      <c r="DU3" s="287"/>
      <c r="DV3" s="288"/>
      <c r="DW3" s="286">
        <v>44092</v>
      </c>
      <c r="DX3" s="287"/>
      <c r="DY3" s="287"/>
      <c r="DZ3" s="287"/>
      <c r="EA3" s="288"/>
      <c r="EB3" s="286">
        <v>44093</v>
      </c>
      <c r="EC3" s="287"/>
      <c r="ED3" s="287"/>
      <c r="EE3" s="287"/>
      <c r="EF3" s="288"/>
      <c r="EG3" s="286">
        <v>44094</v>
      </c>
      <c r="EH3" s="287"/>
      <c r="EI3" s="287"/>
      <c r="EJ3" s="287"/>
      <c r="EK3" s="288"/>
      <c r="EL3" s="286">
        <v>44095</v>
      </c>
      <c r="EM3" s="287"/>
      <c r="EN3" s="287"/>
      <c r="EO3" s="287"/>
      <c r="EP3" s="288"/>
      <c r="EQ3" s="286">
        <v>44096</v>
      </c>
      <c r="ER3" s="287"/>
      <c r="ES3" s="287"/>
      <c r="ET3" s="287"/>
      <c r="EU3" s="288"/>
      <c r="EV3" s="286">
        <v>44097</v>
      </c>
      <c r="EW3" s="287"/>
      <c r="EX3" s="287"/>
      <c r="EY3" s="287"/>
      <c r="EZ3" s="288"/>
      <c r="FA3" s="286">
        <v>44098</v>
      </c>
      <c r="FB3" s="287"/>
      <c r="FC3" s="287"/>
      <c r="FD3" s="287"/>
      <c r="FE3" s="288"/>
      <c r="FF3" s="294" t="s">
        <v>102</v>
      </c>
      <c r="FG3" s="295"/>
      <c r="FH3" s="295"/>
      <c r="FI3" s="295"/>
      <c r="FJ3" s="295"/>
      <c r="FK3" s="295"/>
      <c r="FL3" s="296"/>
      <c r="FM3" s="297" t="s">
        <v>1</v>
      </c>
      <c r="FN3" s="301"/>
      <c r="FO3" s="292" t="s">
        <v>2</v>
      </c>
    </row>
    <row r="4" spans="1:173" ht="39.75" customHeight="1" thickBot="1" x14ac:dyDescent="0.3">
      <c r="A4" s="11" t="s">
        <v>3</v>
      </c>
      <c r="B4" s="80" t="s">
        <v>4</v>
      </c>
      <c r="C4" s="80" t="s">
        <v>5</v>
      </c>
      <c r="D4" s="12" t="s">
        <v>6</v>
      </c>
      <c r="E4" s="12" t="s">
        <v>7</v>
      </c>
      <c r="F4" s="13" t="s">
        <v>8</v>
      </c>
      <c r="G4" s="21" t="s">
        <v>9</v>
      </c>
      <c r="H4" s="22">
        <v>0.25</v>
      </c>
      <c r="I4" s="23">
        <v>0.35</v>
      </c>
      <c r="J4" s="24">
        <v>1</v>
      </c>
      <c r="K4" s="25" t="s">
        <v>10</v>
      </c>
      <c r="L4" s="21" t="s">
        <v>9</v>
      </c>
      <c r="M4" s="15">
        <v>0.25</v>
      </c>
      <c r="N4" s="16">
        <v>0.35</v>
      </c>
      <c r="O4" s="17">
        <v>1</v>
      </c>
      <c r="P4" s="18" t="s">
        <v>10</v>
      </c>
      <c r="Q4" s="14" t="s">
        <v>9</v>
      </c>
      <c r="R4" s="15">
        <v>0.25</v>
      </c>
      <c r="S4" s="16">
        <v>0.35</v>
      </c>
      <c r="T4" s="17">
        <v>1</v>
      </c>
      <c r="U4" s="18" t="s">
        <v>10</v>
      </c>
      <c r="V4" s="14" t="s">
        <v>9</v>
      </c>
      <c r="W4" s="15">
        <v>0.25</v>
      </c>
      <c r="X4" s="16">
        <v>0.35</v>
      </c>
      <c r="Y4" s="17">
        <v>1</v>
      </c>
      <c r="Z4" s="18" t="s">
        <v>10</v>
      </c>
      <c r="AA4" s="14" t="s">
        <v>9</v>
      </c>
      <c r="AB4" s="15">
        <v>0.25</v>
      </c>
      <c r="AC4" s="16">
        <v>0.35</v>
      </c>
      <c r="AD4" s="17">
        <v>1</v>
      </c>
      <c r="AE4" s="18" t="s">
        <v>10</v>
      </c>
      <c r="AF4" s="14" t="s">
        <v>9</v>
      </c>
      <c r="AG4" s="15">
        <v>0.25</v>
      </c>
      <c r="AH4" s="16">
        <v>0.35</v>
      </c>
      <c r="AI4" s="17">
        <v>1</v>
      </c>
      <c r="AJ4" s="112" t="s">
        <v>10</v>
      </c>
      <c r="AK4" s="19" t="s">
        <v>9</v>
      </c>
      <c r="AL4" s="15">
        <v>0.25</v>
      </c>
      <c r="AM4" s="16">
        <v>0.35</v>
      </c>
      <c r="AN4" s="17">
        <v>1</v>
      </c>
      <c r="AO4" s="18" t="s">
        <v>10</v>
      </c>
      <c r="AP4" s="157" t="s">
        <v>9</v>
      </c>
      <c r="AQ4" s="15">
        <v>0.25</v>
      </c>
      <c r="AR4" s="16">
        <v>0.35</v>
      </c>
      <c r="AS4" s="17">
        <v>1</v>
      </c>
      <c r="AT4" s="20" t="s">
        <v>10</v>
      </c>
      <c r="AU4" s="14" t="s">
        <v>9</v>
      </c>
      <c r="AV4" s="15">
        <v>0.25</v>
      </c>
      <c r="AW4" s="16">
        <v>0.35</v>
      </c>
      <c r="AX4" s="17">
        <v>1</v>
      </c>
      <c r="AY4" s="18" t="s">
        <v>10</v>
      </c>
      <c r="AZ4" s="19" t="s">
        <v>9</v>
      </c>
      <c r="BA4" s="15">
        <v>0.25</v>
      </c>
      <c r="BB4" s="16">
        <v>0.35</v>
      </c>
      <c r="BC4" s="17">
        <v>1</v>
      </c>
      <c r="BD4" s="20" t="s">
        <v>10</v>
      </c>
      <c r="BE4" s="14" t="s">
        <v>9</v>
      </c>
      <c r="BF4" s="15">
        <v>0.25</v>
      </c>
      <c r="BG4" s="16">
        <v>0.35</v>
      </c>
      <c r="BH4" s="17">
        <v>1</v>
      </c>
      <c r="BI4" s="18" t="s">
        <v>10</v>
      </c>
      <c r="BJ4" s="19" t="s">
        <v>9</v>
      </c>
      <c r="BK4" s="15">
        <v>0.25</v>
      </c>
      <c r="BL4" s="16">
        <v>0.35</v>
      </c>
      <c r="BM4" s="17">
        <v>1</v>
      </c>
      <c r="BN4" s="20" t="s">
        <v>10</v>
      </c>
      <c r="BO4" s="14" t="s">
        <v>9</v>
      </c>
      <c r="BP4" s="15">
        <v>0.25</v>
      </c>
      <c r="BQ4" s="16">
        <v>0.35</v>
      </c>
      <c r="BR4" s="17">
        <v>1</v>
      </c>
      <c r="BS4" s="18" t="s">
        <v>10</v>
      </c>
      <c r="BT4" s="19" t="s">
        <v>9</v>
      </c>
      <c r="BU4" s="15">
        <v>0.25</v>
      </c>
      <c r="BV4" s="16">
        <v>0.35</v>
      </c>
      <c r="BW4" s="17">
        <v>1</v>
      </c>
      <c r="BX4" s="18" t="s">
        <v>10</v>
      </c>
      <c r="BY4" s="14" t="s">
        <v>9</v>
      </c>
      <c r="BZ4" s="15">
        <v>0.25</v>
      </c>
      <c r="CA4" s="16">
        <v>0.35</v>
      </c>
      <c r="CB4" s="17">
        <v>1</v>
      </c>
      <c r="CC4" s="18" t="s">
        <v>10</v>
      </c>
      <c r="CD4" s="14" t="s">
        <v>9</v>
      </c>
      <c r="CE4" s="15">
        <v>0.25</v>
      </c>
      <c r="CF4" s="16">
        <v>0.35</v>
      </c>
      <c r="CG4" s="17">
        <v>1</v>
      </c>
      <c r="CH4" s="20" t="s">
        <v>10</v>
      </c>
      <c r="CI4" s="14" t="s">
        <v>9</v>
      </c>
      <c r="CJ4" s="15">
        <v>0.25</v>
      </c>
      <c r="CK4" s="16">
        <v>0.35</v>
      </c>
      <c r="CL4" s="17">
        <v>1</v>
      </c>
      <c r="CM4" s="18" t="s">
        <v>10</v>
      </c>
      <c r="CN4" s="14" t="s">
        <v>9</v>
      </c>
      <c r="CO4" s="15">
        <v>0.25</v>
      </c>
      <c r="CP4" s="16">
        <v>0.35</v>
      </c>
      <c r="CQ4" s="17">
        <v>1</v>
      </c>
      <c r="CR4" s="18" t="s">
        <v>10</v>
      </c>
      <c r="CS4" s="14" t="s">
        <v>9</v>
      </c>
      <c r="CT4" s="15">
        <v>0.25</v>
      </c>
      <c r="CU4" s="16">
        <v>0.35</v>
      </c>
      <c r="CV4" s="17">
        <v>1</v>
      </c>
      <c r="CW4" s="18" t="s">
        <v>10</v>
      </c>
      <c r="CX4" s="14" t="s">
        <v>9</v>
      </c>
      <c r="CY4" s="15">
        <v>0.25</v>
      </c>
      <c r="CZ4" s="16">
        <v>0.35</v>
      </c>
      <c r="DA4" s="17">
        <v>1</v>
      </c>
      <c r="DB4" s="18" t="s">
        <v>10</v>
      </c>
      <c r="DC4" s="21" t="s">
        <v>9</v>
      </c>
      <c r="DD4" s="22">
        <v>0.25</v>
      </c>
      <c r="DE4" s="23">
        <v>0.35</v>
      </c>
      <c r="DF4" s="24">
        <v>1</v>
      </c>
      <c r="DG4" s="25" t="s">
        <v>10</v>
      </c>
      <c r="DH4" s="14" t="s">
        <v>9</v>
      </c>
      <c r="DI4" s="15">
        <v>0.25</v>
      </c>
      <c r="DJ4" s="16">
        <v>0.35</v>
      </c>
      <c r="DK4" s="17">
        <v>1</v>
      </c>
      <c r="DL4" s="18" t="s">
        <v>10</v>
      </c>
      <c r="DM4" s="19" t="s">
        <v>9</v>
      </c>
      <c r="DN4" s="15">
        <v>0.25</v>
      </c>
      <c r="DO4" s="16">
        <v>0.35</v>
      </c>
      <c r="DP4" s="17">
        <v>1</v>
      </c>
      <c r="DQ4" s="20" t="s">
        <v>10</v>
      </c>
      <c r="DR4" s="14" t="s">
        <v>9</v>
      </c>
      <c r="DS4" s="15">
        <v>0.25</v>
      </c>
      <c r="DT4" s="16">
        <v>0.35</v>
      </c>
      <c r="DU4" s="17">
        <v>1</v>
      </c>
      <c r="DV4" s="18" t="s">
        <v>10</v>
      </c>
      <c r="DW4" s="19" t="s">
        <v>9</v>
      </c>
      <c r="DX4" s="15">
        <v>0.25</v>
      </c>
      <c r="DY4" s="16">
        <v>0.35</v>
      </c>
      <c r="DZ4" s="17">
        <v>1</v>
      </c>
      <c r="EA4" s="20" t="s">
        <v>10</v>
      </c>
      <c r="EB4" s="14" t="s">
        <v>9</v>
      </c>
      <c r="EC4" s="15">
        <v>0.25</v>
      </c>
      <c r="ED4" s="16">
        <v>0.35</v>
      </c>
      <c r="EE4" s="17">
        <v>1</v>
      </c>
      <c r="EF4" s="18" t="s">
        <v>10</v>
      </c>
      <c r="EG4" s="26" t="s">
        <v>9</v>
      </c>
      <c r="EH4" s="22">
        <v>0.25</v>
      </c>
      <c r="EI4" s="23">
        <v>0.35</v>
      </c>
      <c r="EJ4" s="24">
        <v>1</v>
      </c>
      <c r="EK4" s="25" t="s">
        <v>10</v>
      </c>
      <c r="EL4" s="14" t="s">
        <v>9</v>
      </c>
      <c r="EM4" s="15">
        <v>0.25</v>
      </c>
      <c r="EN4" s="16">
        <v>0.35</v>
      </c>
      <c r="EO4" s="17">
        <v>1</v>
      </c>
      <c r="EP4" s="18" t="s">
        <v>10</v>
      </c>
      <c r="EQ4" s="14" t="s">
        <v>9</v>
      </c>
      <c r="ER4" s="15">
        <v>0.25</v>
      </c>
      <c r="ES4" s="16">
        <v>0.35</v>
      </c>
      <c r="ET4" s="17">
        <v>1</v>
      </c>
      <c r="EU4" s="20" t="s">
        <v>10</v>
      </c>
      <c r="EV4" s="14" t="s">
        <v>9</v>
      </c>
      <c r="EW4" s="15">
        <v>0.25</v>
      </c>
      <c r="EX4" s="16">
        <v>0.35</v>
      </c>
      <c r="EY4" s="17">
        <v>1</v>
      </c>
      <c r="EZ4" s="20" t="s">
        <v>10</v>
      </c>
      <c r="FA4" s="14" t="s">
        <v>9</v>
      </c>
      <c r="FB4" s="15">
        <v>0.25</v>
      </c>
      <c r="FC4" s="16">
        <v>0.35</v>
      </c>
      <c r="FD4" s="17">
        <v>1</v>
      </c>
      <c r="FE4" s="20" t="s">
        <v>10</v>
      </c>
      <c r="FF4" s="148" t="s">
        <v>109</v>
      </c>
      <c r="FG4" s="148" t="s">
        <v>103</v>
      </c>
      <c r="FH4" s="158" t="s">
        <v>11</v>
      </c>
      <c r="FI4" s="29">
        <v>0.25</v>
      </c>
      <c r="FJ4" s="16">
        <v>0.35</v>
      </c>
      <c r="FK4" s="166">
        <v>1</v>
      </c>
      <c r="FL4" s="167" t="s">
        <v>10</v>
      </c>
      <c r="FM4" s="31" t="s">
        <v>12</v>
      </c>
      <c r="FN4" s="26" t="s">
        <v>104</v>
      </c>
      <c r="FO4" s="293"/>
    </row>
    <row r="5" spans="1:173" x14ac:dyDescent="0.25">
      <c r="A5" s="32" t="s">
        <v>13</v>
      </c>
      <c r="B5" s="78">
        <v>1</v>
      </c>
      <c r="C5" s="79" t="s">
        <v>14</v>
      </c>
      <c r="D5" s="33">
        <v>43522159</v>
      </c>
      <c r="E5" s="34">
        <v>43617</v>
      </c>
      <c r="F5" s="57" t="s">
        <v>15</v>
      </c>
      <c r="G5" s="209">
        <v>1</v>
      </c>
      <c r="H5" s="210">
        <v>0</v>
      </c>
      <c r="I5" s="210">
        <v>0</v>
      </c>
      <c r="J5" s="210">
        <v>0</v>
      </c>
      <c r="K5" s="210">
        <v>0</v>
      </c>
      <c r="L5" s="209">
        <v>1</v>
      </c>
      <c r="M5" s="210">
        <v>0</v>
      </c>
      <c r="N5" s="210">
        <v>0</v>
      </c>
      <c r="O5" s="210">
        <v>0</v>
      </c>
      <c r="P5" s="210">
        <v>0</v>
      </c>
      <c r="Q5" s="209">
        <v>1</v>
      </c>
      <c r="R5" s="210">
        <v>0</v>
      </c>
      <c r="S5" s="210">
        <v>0</v>
      </c>
      <c r="T5" s="210">
        <v>0</v>
      </c>
      <c r="U5" s="210">
        <v>0</v>
      </c>
      <c r="V5" s="209">
        <v>1</v>
      </c>
      <c r="W5" s="210">
        <v>0</v>
      </c>
      <c r="X5" s="210">
        <v>0</v>
      </c>
      <c r="Y5" s="210">
        <v>0</v>
      </c>
      <c r="Z5" s="210">
        <v>0</v>
      </c>
      <c r="AA5" s="209">
        <v>1</v>
      </c>
      <c r="AB5" s="210">
        <v>0</v>
      </c>
      <c r="AC5" s="210">
        <v>0</v>
      </c>
      <c r="AD5" s="210">
        <v>0</v>
      </c>
      <c r="AE5" s="210">
        <v>0</v>
      </c>
      <c r="AF5" s="209">
        <v>1</v>
      </c>
      <c r="AG5" s="210">
        <v>0</v>
      </c>
      <c r="AH5" s="210">
        <v>0</v>
      </c>
      <c r="AI5" s="210">
        <v>0</v>
      </c>
      <c r="AJ5" s="210">
        <v>0</v>
      </c>
      <c r="AK5" s="209">
        <v>1</v>
      </c>
      <c r="AL5" s="210">
        <v>0</v>
      </c>
      <c r="AM5" s="210">
        <v>0</v>
      </c>
      <c r="AN5" s="210">
        <v>0</v>
      </c>
      <c r="AO5" s="210">
        <v>0</v>
      </c>
      <c r="AP5" s="209">
        <v>1</v>
      </c>
      <c r="AQ5" s="210">
        <v>0</v>
      </c>
      <c r="AR5" s="210">
        <v>0</v>
      </c>
      <c r="AS5" s="210">
        <v>0</v>
      </c>
      <c r="AT5" s="210">
        <v>0</v>
      </c>
      <c r="AU5" s="209">
        <v>1</v>
      </c>
      <c r="AV5" s="210">
        <v>0</v>
      </c>
      <c r="AW5" s="210">
        <v>0</v>
      </c>
      <c r="AX5" s="210">
        <v>0</v>
      </c>
      <c r="AY5" s="210">
        <v>0</v>
      </c>
      <c r="AZ5" s="209">
        <v>1</v>
      </c>
      <c r="BA5" s="210">
        <v>0</v>
      </c>
      <c r="BB5" s="210">
        <v>0</v>
      </c>
      <c r="BC5" s="210">
        <v>0</v>
      </c>
      <c r="BD5" s="210">
        <v>0</v>
      </c>
      <c r="BE5" s="209">
        <v>1</v>
      </c>
      <c r="BF5" s="210">
        <v>0</v>
      </c>
      <c r="BG5" s="210">
        <v>0</v>
      </c>
      <c r="BH5" s="210">
        <v>0</v>
      </c>
      <c r="BI5" s="210">
        <v>0</v>
      </c>
      <c r="BJ5" s="209">
        <v>1</v>
      </c>
      <c r="BK5" s="210">
        <v>0</v>
      </c>
      <c r="BL5" s="210">
        <v>0</v>
      </c>
      <c r="BM5" s="210">
        <v>0</v>
      </c>
      <c r="BN5" s="210">
        <v>0</v>
      </c>
      <c r="BO5" s="209">
        <v>1</v>
      </c>
      <c r="BP5" s="210">
        <v>0</v>
      </c>
      <c r="BQ5" s="210">
        <v>0</v>
      </c>
      <c r="BR5" s="210">
        <v>0</v>
      </c>
      <c r="BS5" s="210">
        <v>0</v>
      </c>
      <c r="BT5" s="209">
        <v>0</v>
      </c>
      <c r="BU5" s="210">
        <v>0</v>
      </c>
      <c r="BV5" s="210">
        <v>0</v>
      </c>
      <c r="BW5" s="210">
        <v>0</v>
      </c>
      <c r="BX5" s="210">
        <v>0</v>
      </c>
      <c r="BY5" s="209">
        <v>1</v>
      </c>
      <c r="BZ5" s="210">
        <v>0</v>
      </c>
      <c r="CA5" s="210">
        <v>0</v>
      </c>
      <c r="CB5" s="210">
        <v>0</v>
      </c>
      <c r="CC5" s="210">
        <v>0</v>
      </c>
      <c r="CD5" s="209">
        <v>1</v>
      </c>
      <c r="CE5" s="210">
        <v>0</v>
      </c>
      <c r="CF5" s="210">
        <v>0</v>
      </c>
      <c r="CG5" s="210">
        <v>0</v>
      </c>
      <c r="CH5" s="210">
        <v>0</v>
      </c>
      <c r="CI5" s="209">
        <v>1</v>
      </c>
      <c r="CJ5" s="210">
        <v>0</v>
      </c>
      <c r="CK5" s="210">
        <v>0</v>
      </c>
      <c r="CL5" s="210">
        <v>0</v>
      </c>
      <c r="CM5" s="210">
        <v>0</v>
      </c>
      <c r="CN5" s="209">
        <v>1</v>
      </c>
      <c r="CO5" s="210">
        <v>0</v>
      </c>
      <c r="CP5" s="210">
        <v>0</v>
      </c>
      <c r="CQ5" s="210">
        <v>0</v>
      </c>
      <c r="CR5" s="210">
        <v>0</v>
      </c>
      <c r="CS5" s="209">
        <v>1</v>
      </c>
      <c r="CT5" s="210">
        <v>0</v>
      </c>
      <c r="CU5" s="210">
        <v>0</v>
      </c>
      <c r="CV5" s="210">
        <v>0</v>
      </c>
      <c r="CW5" s="210">
        <v>0</v>
      </c>
      <c r="CX5" s="209">
        <v>1</v>
      </c>
      <c r="CY5" s="210">
        <v>0</v>
      </c>
      <c r="CZ5" s="210">
        <v>0</v>
      </c>
      <c r="DA5" s="210">
        <v>0</v>
      </c>
      <c r="DB5" s="210">
        <v>0</v>
      </c>
      <c r="DC5" s="209">
        <v>1</v>
      </c>
      <c r="DD5" s="210">
        <v>0</v>
      </c>
      <c r="DE5" s="210">
        <v>0</v>
      </c>
      <c r="DF5" s="210">
        <v>0</v>
      </c>
      <c r="DG5" s="210">
        <v>0</v>
      </c>
      <c r="DH5" s="209">
        <v>1</v>
      </c>
      <c r="DI5" s="210">
        <v>0</v>
      </c>
      <c r="DJ5" s="210">
        <v>0</v>
      </c>
      <c r="DK5" s="210">
        <v>0</v>
      </c>
      <c r="DL5" s="210">
        <v>0</v>
      </c>
      <c r="DM5" s="209">
        <v>1</v>
      </c>
      <c r="DN5" s="210">
        <v>0</v>
      </c>
      <c r="DO5" s="210">
        <v>0</v>
      </c>
      <c r="DP5" s="210">
        <v>0</v>
      </c>
      <c r="DQ5" s="210">
        <v>0</v>
      </c>
      <c r="DR5" s="209">
        <v>1</v>
      </c>
      <c r="DS5" s="210">
        <v>0</v>
      </c>
      <c r="DT5" s="210">
        <v>0</v>
      </c>
      <c r="DU5" s="210">
        <v>0</v>
      </c>
      <c r="DV5" s="210">
        <v>0</v>
      </c>
      <c r="DW5" s="209">
        <v>1</v>
      </c>
      <c r="DX5" s="210">
        <v>0</v>
      </c>
      <c r="DY5" s="210">
        <v>0</v>
      </c>
      <c r="DZ5" s="210">
        <v>0</v>
      </c>
      <c r="EA5" s="210">
        <v>0</v>
      </c>
      <c r="EB5" s="209">
        <v>1</v>
      </c>
      <c r="EC5" s="210">
        <v>0</v>
      </c>
      <c r="ED5" s="210">
        <v>0</v>
      </c>
      <c r="EE5" s="210">
        <v>0</v>
      </c>
      <c r="EF5" s="210">
        <v>0</v>
      </c>
      <c r="EG5" s="209">
        <v>1</v>
      </c>
      <c r="EH5" s="210">
        <v>0</v>
      </c>
      <c r="EI5" s="210">
        <v>0</v>
      </c>
      <c r="EJ5" s="210">
        <v>0</v>
      </c>
      <c r="EK5" s="210">
        <v>0</v>
      </c>
      <c r="EL5" s="209">
        <v>1</v>
      </c>
      <c r="EM5" s="210">
        <v>0</v>
      </c>
      <c r="EN5" s="210">
        <v>0</v>
      </c>
      <c r="EO5" s="210">
        <v>0</v>
      </c>
      <c r="EP5" s="210">
        <v>0</v>
      </c>
      <c r="EQ5" s="209">
        <v>1</v>
      </c>
      <c r="ER5" s="210">
        <v>0</v>
      </c>
      <c r="ES5" s="210">
        <v>0</v>
      </c>
      <c r="ET5" s="210">
        <v>0</v>
      </c>
      <c r="EU5" s="210">
        <v>0</v>
      </c>
      <c r="EV5" s="209">
        <v>1</v>
      </c>
      <c r="EW5" s="210">
        <v>0</v>
      </c>
      <c r="EX5" s="210">
        <v>0</v>
      </c>
      <c r="EY5" s="210">
        <v>0</v>
      </c>
      <c r="EZ5" s="210">
        <v>0</v>
      </c>
      <c r="FA5" s="209">
        <v>1</v>
      </c>
      <c r="FB5" s="210">
        <v>0</v>
      </c>
      <c r="FC5" s="210">
        <v>0</v>
      </c>
      <c r="FD5" s="210">
        <v>0</v>
      </c>
      <c r="FE5" s="210">
        <v>0</v>
      </c>
      <c r="FF5" s="142">
        <f>7-(G5+L5+Q5+V5+AA5+AF5+AK5)</f>
        <v>0</v>
      </c>
      <c r="FG5" s="48">
        <f t="shared" ref="FG5:FG51" si="0">+AP5+AU5+AZ5+BE5+BJ5+BO5+BT5+BY5+CD5+CI5+CN5+CS5+CX5+DC5+DH5+DM5+DR5+DW5+EB5+EG5+EL5+EQ5+EV5+FA5+$FK$1</f>
        <v>29</v>
      </c>
      <c r="FH5" s="159">
        <f>+FG5+FF5</f>
        <v>29</v>
      </c>
      <c r="FI5" s="214">
        <f t="shared" ref="FI5:FL51" si="1">+H5+M5+R5+W5+AB5+AG5+AL5+AQ5+AV5+BA5+BF5+BK5+BP5+BU5+BZ5+CE5+CJ5+CO5+CT5+CY5+DD5+DI5+DN5+DS5+DX5+EC5+EH5+EM5+ER5+EW5+FB5</f>
        <v>0</v>
      </c>
      <c r="FJ5" s="215">
        <f t="shared" si="1"/>
        <v>0</v>
      </c>
      <c r="FK5" s="213">
        <f t="shared" si="1"/>
        <v>0</v>
      </c>
      <c r="FL5" s="213">
        <f>+K5+P5+U5+Z5+AE5+AJ5+AO5+AT5+AY5+BD5+BI5+BN5+BS5+BX5+CC5+CH5+CM5+CR5+CW5+DB5+DG5+DL5+DQ5+DV5+EA5+EF5+EK5+EP5+EU5+EZ5+FE5</f>
        <v>0</v>
      </c>
      <c r="FM5" s="190"/>
      <c r="FN5" s="193"/>
      <c r="FO5" s="196"/>
    </row>
    <row r="6" spans="1:173" x14ac:dyDescent="0.25">
      <c r="A6" s="41" t="s">
        <v>13</v>
      </c>
      <c r="B6" s="42">
        <v>2</v>
      </c>
      <c r="C6" s="43" t="s">
        <v>16</v>
      </c>
      <c r="D6" s="44">
        <v>43035267</v>
      </c>
      <c r="E6" s="45">
        <v>43761</v>
      </c>
      <c r="F6" s="46" t="s">
        <v>15</v>
      </c>
      <c r="G6" s="211">
        <v>1</v>
      </c>
      <c r="H6" s="212">
        <v>0</v>
      </c>
      <c r="I6" s="212">
        <v>0</v>
      </c>
      <c r="J6" s="212">
        <v>0</v>
      </c>
      <c r="K6" s="212">
        <v>0</v>
      </c>
      <c r="L6" s="211">
        <v>1</v>
      </c>
      <c r="M6" s="212">
        <v>0</v>
      </c>
      <c r="N6" s="212">
        <v>0</v>
      </c>
      <c r="O6" s="212">
        <v>0</v>
      </c>
      <c r="P6" s="212">
        <v>0</v>
      </c>
      <c r="Q6" s="211">
        <v>1</v>
      </c>
      <c r="R6" s="212">
        <v>0</v>
      </c>
      <c r="S6" s="212">
        <v>0</v>
      </c>
      <c r="T6" s="212">
        <v>0</v>
      </c>
      <c r="U6" s="212">
        <v>0</v>
      </c>
      <c r="V6" s="211">
        <v>1</v>
      </c>
      <c r="W6" s="212">
        <v>0</v>
      </c>
      <c r="X6" s="212">
        <v>0</v>
      </c>
      <c r="Y6" s="212">
        <v>0</v>
      </c>
      <c r="Z6" s="212">
        <v>0</v>
      </c>
      <c r="AA6" s="211">
        <v>1</v>
      </c>
      <c r="AB6" s="212">
        <v>0</v>
      </c>
      <c r="AC6" s="212">
        <v>0</v>
      </c>
      <c r="AD6" s="212">
        <v>0</v>
      </c>
      <c r="AE6" s="212">
        <v>0</v>
      </c>
      <c r="AF6" s="211">
        <v>1</v>
      </c>
      <c r="AG6" s="212">
        <v>0</v>
      </c>
      <c r="AH6" s="212">
        <v>0</v>
      </c>
      <c r="AI6" s="212">
        <v>0</v>
      </c>
      <c r="AJ6" s="212">
        <v>0</v>
      </c>
      <c r="AK6" s="211">
        <v>1</v>
      </c>
      <c r="AL6" s="212">
        <v>1.5</v>
      </c>
      <c r="AM6" s="212">
        <v>0</v>
      </c>
      <c r="AN6" s="212">
        <v>0</v>
      </c>
      <c r="AO6" s="212">
        <v>0</v>
      </c>
      <c r="AP6" s="211">
        <v>1</v>
      </c>
      <c r="AQ6" s="212">
        <v>1.5</v>
      </c>
      <c r="AR6" s="212">
        <v>0</v>
      </c>
      <c r="AS6" s="212">
        <v>0</v>
      </c>
      <c r="AT6" s="212">
        <v>0</v>
      </c>
      <c r="AU6" s="211">
        <v>1</v>
      </c>
      <c r="AV6" s="212">
        <v>0</v>
      </c>
      <c r="AW6" s="212">
        <v>0</v>
      </c>
      <c r="AX6" s="212">
        <v>0</v>
      </c>
      <c r="AY6" s="212">
        <v>0</v>
      </c>
      <c r="AZ6" s="211">
        <v>1</v>
      </c>
      <c r="BA6" s="212">
        <v>1</v>
      </c>
      <c r="BB6" s="212">
        <v>0</v>
      </c>
      <c r="BC6" s="212">
        <v>0</v>
      </c>
      <c r="BD6" s="212">
        <v>0</v>
      </c>
      <c r="BE6" s="211">
        <v>1</v>
      </c>
      <c r="BF6" s="212">
        <v>1</v>
      </c>
      <c r="BG6" s="212">
        <v>0</v>
      </c>
      <c r="BH6" s="212">
        <v>0</v>
      </c>
      <c r="BI6" s="212">
        <v>0</v>
      </c>
      <c r="BJ6" s="211">
        <v>1</v>
      </c>
      <c r="BK6" s="212">
        <v>0</v>
      </c>
      <c r="BL6" s="212">
        <v>0</v>
      </c>
      <c r="BM6" s="212">
        <v>0</v>
      </c>
      <c r="BN6" s="212">
        <v>0</v>
      </c>
      <c r="BO6" s="211">
        <v>1</v>
      </c>
      <c r="BP6" s="212">
        <v>0</v>
      </c>
      <c r="BQ6" s="212">
        <v>0</v>
      </c>
      <c r="BR6" s="212">
        <v>0</v>
      </c>
      <c r="BS6" s="212">
        <v>0</v>
      </c>
      <c r="BT6" s="211">
        <v>1</v>
      </c>
      <c r="BU6" s="212">
        <v>1</v>
      </c>
      <c r="BV6" s="212">
        <v>0</v>
      </c>
      <c r="BW6" s="212">
        <v>0</v>
      </c>
      <c r="BX6" s="212">
        <v>0</v>
      </c>
      <c r="BY6" s="211">
        <v>1</v>
      </c>
      <c r="BZ6" s="212">
        <v>1.5</v>
      </c>
      <c r="CA6" s="212">
        <v>0</v>
      </c>
      <c r="CB6" s="212">
        <v>0</v>
      </c>
      <c r="CC6" s="212">
        <v>0</v>
      </c>
      <c r="CD6" s="211">
        <v>1</v>
      </c>
      <c r="CE6" s="212">
        <v>1</v>
      </c>
      <c r="CF6" s="212">
        <v>0</v>
      </c>
      <c r="CG6" s="212">
        <v>0</v>
      </c>
      <c r="CH6" s="212">
        <v>0</v>
      </c>
      <c r="CI6" s="211">
        <v>1</v>
      </c>
      <c r="CJ6" s="212">
        <v>1</v>
      </c>
      <c r="CK6" s="212">
        <v>0</v>
      </c>
      <c r="CL6" s="212">
        <v>0</v>
      </c>
      <c r="CM6" s="212">
        <v>0</v>
      </c>
      <c r="CN6" s="211">
        <v>1</v>
      </c>
      <c r="CO6" s="212">
        <v>0</v>
      </c>
      <c r="CP6" s="212">
        <v>0</v>
      </c>
      <c r="CQ6" s="212">
        <v>0</v>
      </c>
      <c r="CR6" s="212">
        <v>0</v>
      </c>
      <c r="CS6" s="211">
        <v>1</v>
      </c>
      <c r="CT6" s="212">
        <v>0</v>
      </c>
      <c r="CU6" s="212">
        <v>0</v>
      </c>
      <c r="CV6" s="212">
        <v>0</v>
      </c>
      <c r="CW6" s="212">
        <v>0</v>
      </c>
      <c r="CX6" s="211">
        <v>1</v>
      </c>
      <c r="CY6" s="212">
        <v>0</v>
      </c>
      <c r="CZ6" s="212">
        <v>0</v>
      </c>
      <c r="DA6" s="212">
        <v>0</v>
      </c>
      <c r="DB6" s="212">
        <v>0</v>
      </c>
      <c r="DC6" s="211">
        <v>1</v>
      </c>
      <c r="DD6" s="212">
        <v>1</v>
      </c>
      <c r="DE6" s="212">
        <v>0</v>
      </c>
      <c r="DF6" s="212">
        <v>0</v>
      </c>
      <c r="DG6" s="212">
        <v>0</v>
      </c>
      <c r="DH6" s="211">
        <v>1</v>
      </c>
      <c r="DI6" s="212">
        <v>0</v>
      </c>
      <c r="DJ6" s="212">
        <v>0</v>
      </c>
      <c r="DK6" s="212">
        <v>0</v>
      </c>
      <c r="DL6" s="212">
        <v>0</v>
      </c>
      <c r="DM6" s="211">
        <v>1</v>
      </c>
      <c r="DN6" s="212">
        <v>0</v>
      </c>
      <c r="DO6" s="212">
        <v>0</v>
      </c>
      <c r="DP6" s="212">
        <v>0</v>
      </c>
      <c r="DQ6" s="212">
        <v>0</v>
      </c>
      <c r="DR6" s="211">
        <v>1</v>
      </c>
      <c r="DS6" s="212">
        <v>0</v>
      </c>
      <c r="DT6" s="212">
        <v>0</v>
      </c>
      <c r="DU6" s="212">
        <v>0</v>
      </c>
      <c r="DV6" s="212">
        <v>0</v>
      </c>
      <c r="DW6" s="211">
        <v>1</v>
      </c>
      <c r="DX6" s="212">
        <v>0</v>
      </c>
      <c r="DY6" s="212">
        <v>0</v>
      </c>
      <c r="DZ6" s="212">
        <v>0</v>
      </c>
      <c r="EA6" s="212">
        <v>0</v>
      </c>
      <c r="EB6" s="211">
        <v>1</v>
      </c>
      <c r="EC6" s="212">
        <v>0</v>
      </c>
      <c r="ED6" s="212">
        <v>0</v>
      </c>
      <c r="EE6" s="212">
        <v>0</v>
      </c>
      <c r="EF6" s="212">
        <v>0</v>
      </c>
      <c r="EG6" s="211">
        <v>1</v>
      </c>
      <c r="EH6" s="212">
        <v>0</v>
      </c>
      <c r="EI6" s="212">
        <v>0</v>
      </c>
      <c r="EJ6" s="212">
        <v>0</v>
      </c>
      <c r="EK6" s="212">
        <v>0</v>
      </c>
      <c r="EL6" s="211">
        <v>1</v>
      </c>
      <c r="EM6" s="212">
        <v>0</v>
      </c>
      <c r="EN6" s="212">
        <v>0</v>
      </c>
      <c r="EO6" s="212">
        <v>0</v>
      </c>
      <c r="EP6" s="212">
        <v>0</v>
      </c>
      <c r="EQ6" s="211">
        <v>1</v>
      </c>
      <c r="ER6" s="212">
        <v>0</v>
      </c>
      <c r="ES6" s="212">
        <v>0</v>
      </c>
      <c r="ET6" s="212">
        <v>0</v>
      </c>
      <c r="EU6" s="212">
        <v>0</v>
      </c>
      <c r="EV6" s="211">
        <v>1</v>
      </c>
      <c r="EW6" s="212">
        <v>0</v>
      </c>
      <c r="EX6" s="212">
        <v>0</v>
      </c>
      <c r="EY6" s="212">
        <v>0</v>
      </c>
      <c r="EZ6" s="212">
        <v>0</v>
      </c>
      <c r="FA6" s="211">
        <v>1</v>
      </c>
      <c r="FB6" s="212">
        <v>0</v>
      </c>
      <c r="FC6" s="212">
        <v>0</v>
      </c>
      <c r="FD6" s="212">
        <v>0</v>
      </c>
      <c r="FE6" s="212">
        <v>0</v>
      </c>
      <c r="FF6" s="142">
        <f t="shared" ref="FF6:FF51" si="2">7-(G6+L6+Q6+V6+AA6+AF6+AK6)</f>
        <v>0</v>
      </c>
      <c r="FG6" s="143">
        <f t="shared" si="0"/>
        <v>30</v>
      </c>
      <c r="FH6" s="160">
        <f t="shared" ref="FH6:FH51" si="3">+FG6-FF6</f>
        <v>30</v>
      </c>
      <c r="FI6" s="214">
        <f t="shared" si="1"/>
        <v>10.5</v>
      </c>
      <c r="FJ6" s="215">
        <f t="shared" si="1"/>
        <v>0</v>
      </c>
      <c r="FK6" s="214">
        <f t="shared" si="1"/>
        <v>0</v>
      </c>
      <c r="FL6" s="214">
        <f t="shared" si="1"/>
        <v>0</v>
      </c>
      <c r="FM6" s="191"/>
      <c r="FN6" s="194"/>
      <c r="FO6" s="197"/>
    </row>
    <row r="7" spans="1:173" x14ac:dyDescent="0.25">
      <c r="A7" s="41" t="s">
        <v>13</v>
      </c>
      <c r="B7" s="42">
        <v>3</v>
      </c>
      <c r="C7" s="43" t="s">
        <v>17</v>
      </c>
      <c r="D7" s="44">
        <v>70842055</v>
      </c>
      <c r="E7" s="45">
        <v>43617</v>
      </c>
      <c r="F7" s="46" t="s">
        <v>15</v>
      </c>
      <c r="G7" s="211">
        <v>1</v>
      </c>
      <c r="H7" s="212">
        <v>0</v>
      </c>
      <c r="I7" s="212">
        <v>0</v>
      </c>
      <c r="J7" s="212">
        <v>0</v>
      </c>
      <c r="K7" s="212">
        <v>0</v>
      </c>
      <c r="L7" s="211">
        <v>1</v>
      </c>
      <c r="M7" s="212">
        <v>0</v>
      </c>
      <c r="N7" s="212">
        <v>0</v>
      </c>
      <c r="O7" s="212">
        <v>0</v>
      </c>
      <c r="P7" s="212">
        <v>0</v>
      </c>
      <c r="Q7" s="211">
        <v>1</v>
      </c>
      <c r="R7" s="212">
        <v>0</v>
      </c>
      <c r="S7" s="212">
        <v>0</v>
      </c>
      <c r="T7" s="212">
        <v>0</v>
      </c>
      <c r="U7" s="212">
        <v>0</v>
      </c>
      <c r="V7" s="211">
        <v>1</v>
      </c>
      <c r="W7" s="212">
        <v>0</v>
      </c>
      <c r="X7" s="212">
        <v>0</v>
      </c>
      <c r="Y7" s="212">
        <v>0</v>
      </c>
      <c r="Z7" s="212">
        <v>0</v>
      </c>
      <c r="AA7" s="211">
        <v>1</v>
      </c>
      <c r="AB7" s="212">
        <v>0</v>
      </c>
      <c r="AC7" s="212">
        <v>0</v>
      </c>
      <c r="AD7" s="212">
        <v>0</v>
      </c>
      <c r="AE7" s="212">
        <v>0</v>
      </c>
      <c r="AF7" s="211">
        <v>1</v>
      </c>
      <c r="AG7" s="212">
        <v>0</v>
      </c>
      <c r="AH7" s="212">
        <v>0</v>
      </c>
      <c r="AI7" s="212">
        <v>0</v>
      </c>
      <c r="AJ7" s="212">
        <v>0</v>
      </c>
      <c r="AK7" s="211">
        <v>1</v>
      </c>
      <c r="AL7" s="212">
        <v>0</v>
      </c>
      <c r="AM7" s="212">
        <v>0</v>
      </c>
      <c r="AN7" s="212">
        <v>0</v>
      </c>
      <c r="AO7" s="212">
        <v>0</v>
      </c>
      <c r="AP7" s="211">
        <v>1</v>
      </c>
      <c r="AQ7" s="212">
        <v>0</v>
      </c>
      <c r="AR7" s="212">
        <v>0</v>
      </c>
      <c r="AS7" s="212">
        <v>0</v>
      </c>
      <c r="AT7" s="212">
        <v>0</v>
      </c>
      <c r="AU7" s="211">
        <v>1</v>
      </c>
      <c r="AV7" s="212">
        <v>0</v>
      </c>
      <c r="AW7" s="212">
        <v>0</v>
      </c>
      <c r="AX7" s="212">
        <v>0</v>
      </c>
      <c r="AY7" s="212">
        <v>0</v>
      </c>
      <c r="AZ7" s="211">
        <v>1</v>
      </c>
      <c r="BA7" s="212">
        <v>0</v>
      </c>
      <c r="BB7" s="212">
        <v>0</v>
      </c>
      <c r="BC7" s="212">
        <v>0</v>
      </c>
      <c r="BD7" s="212">
        <v>0</v>
      </c>
      <c r="BE7" s="211">
        <v>1</v>
      </c>
      <c r="BF7" s="212">
        <v>0</v>
      </c>
      <c r="BG7" s="212">
        <v>0</v>
      </c>
      <c r="BH7" s="212">
        <v>0</v>
      </c>
      <c r="BI7" s="212">
        <v>0</v>
      </c>
      <c r="BJ7" s="211">
        <v>1</v>
      </c>
      <c r="BK7" s="212">
        <v>0</v>
      </c>
      <c r="BL7" s="212">
        <v>0</v>
      </c>
      <c r="BM7" s="212">
        <v>0</v>
      </c>
      <c r="BN7" s="212">
        <v>0</v>
      </c>
      <c r="BO7" s="211">
        <v>1</v>
      </c>
      <c r="BP7" s="212">
        <v>0</v>
      </c>
      <c r="BQ7" s="212">
        <v>0</v>
      </c>
      <c r="BR7" s="212">
        <v>0</v>
      </c>
      <c r="BS7" s="212">
        <v>0</v>
      </c>
      <c r="BT7" s="211">
        <v>1</v>
      </c>
      <c r="BU7" s="212">
        <v>2</v>
      </c>
      <c r="BV7" s="212">
        <v>1</v>
      </c>
      <c r="BW7" s="212">
        <v>0</v>
      </c>
      <c r="BX7" s="212">
        <v>0</v>
      </c>
      <c r="BY7" s="211">
        <v>1</v>
      </c>
      <c r="BZ7" s="212">
        <v>2</v>
      </c>
      <c r="CA7" s="212">
        <v>1</v>
      </c>
      <c r="CB7" s="212">
        <v>0</v>
      </c>
      <c r="CC7" s="212">
        <v>0</v>
      </c>
      <c r="CD7" s="211">
        <v>1</v>
      </c>
      <c r="CE7" s="212">
        <v>2</v>
      </c>
      <c r="CF7" s="212">
        <v>1</v>
      </c>
      <c r="CG7" s="212">
        <v>0</v>
      </c>
      <c r="CH7" s="212">
        <v>0</v>
      </c>
      <c r="CI7" s="211">
        <v>1</v>
      </c>
      <c r="CJ7" s="212">
        <v>2</v>
      </c>
      <c r="CK7" s="212">
        <v>1</v>
      </c>
      <c r="CL7" s="212">
        <v>0</v>
      </c>
      <c r="CM7" s="212">
        <v>0</v>
      </c>
      <c r="CN7" s="211">
        <v>1</v>
      </c>
      <c r="CO7" s="212">
        <v>2</v>
      </c>
      <c r="CP7" s="212">
        <v>1</v>
      </c>
      <c r="CQ7" s="212">
        <v>0</v>
      </c>
      <c r="CR7" s="212">
        <v>0</v>
      </c>
      <c r="CS7" s="211">
        <v>1</v>
      </c>
      <c r="CT7" s="212">
        <v>2</v>
      </c>
      <c r="CU7" s="212">
        <v>1</v>
      </c>
      <c r="CV7" s="212">
        <v>0</v>
      </c>
      <c r="CW7" s="212">
        <v>0</v>
      </c>
      <c r="CX7" s="211">
        <v>1</v>
      </c>
      <c r="CY7" s="212">
        <v>0</v>
      </c>
      <c r="CZ7" s="212">
        <v>0</v>
      </c>
      <c r="DA7" s="212">
        <v>0</v>
      </c>
      <c r="DB7" s="212">
        <v>0</v>
      </c>
      <c r="DC7" s="211">
        <v>1</v>
      </c>
      <c r="DD7" s="212">
        <v>0</v>
      </c>
      <c r="DE7" s="212">
        <v>0</v>
      </c>
      <c r="DF7" s="212">
        <v>0</v>
      </c>
      <c r="DG7" s="212">
        <v>0</v>
      </c>
      <c r="DH7" s="211">
        <v>1</v>
      </c>
      <c r="DI7" s="212">
        <v>0</v>
      </c>
      <c r="DJ7" s="212">
        <v>0</v>
      </c>
      <c r="DK7" s="212">
        <v>0</v>
      </c>
      <c r="DL7" s="212">
        <v>0</v>
      </c>
      <c r="DM7" s="211">
        <v>1</v>
      </c>
      <c r="DN7" s="212">
        <v>0</v>
      </c>
      <c r="DO7" s="212">
        <v>0</v>
      </c>
      <c r="DP7" s="212">
        <v>0</v>
      </c>
      <c r="DQ7" s="212">
        <v>0</v>
      </c>
      <c r="DR7" s="211">
        <v>1</v>
      </c>
      <c r="DS7" s="212">
        <v>0</v>
      </c>
      <c r="DT7" s="212">
        <v>0</v>
      </c>
      <c r="DU7" s="212">
        <v>0</v>
      </c>
      <c r="DV7" s="212">
        <v>0</v>
      </c>
      <c r="DW7" s="211">
        <v>1</v>
      </c>
      <c r="DX7" s="212">
        <v>0</v>
      </c>
      <c r="DY7" s="212">
        <v>0</v>
      </c>
      <c r="DZ7" s="212">
        <v>0</v>
      </c>
      <c r="EA7" s="212">
        <v>0</v>
      </c>
      <c r="EB7" s="211">
        <v>1</v>
      </c>
      <c r="EC7" s="212">
        <v>0</v>
      </c>
      <c r="ED7" s="212">
        <v>0</v>
      </c>
      <c r="EE7" s="212">
        <v>0</v>
      </c>
      <c r="EF7" s="212">
        <v>0</v>
      </c>
      <c r="EG7" s="211">
        <v>1</v>
      </c>
      <c r="EH7" s="212">
        <v>0</v>
      </c>
      <c r="EI7" s="212">
        <v>0</v>
      </c>
      <c r="EJ7" s="212">
        <v>0</v>
      </c>
      <c r="EK7" s="212">
        <v>0</v>
      </c>
      <c r="EL7" s="211">
        <v>1</v>
      </c>
      <c r="EM7" s="212">
        <v>0</v>
      </c>
      <c r="EN7" s="212">
        <v>0</v>
      </c>
      <c r="EO7" s="212">
        <v>0</v>
      </c>
      <c r="EP7" s="212">
        <v>0</v>
      </c>
      <c r="EQ7" s="211">
        <v>1</v>
      </c>
      <c r="ER7" s="212">
        <v>0</v>
      </c>
      <c r="ES7" s="212">
        <v>0</v>
      </c>
      <c r="ET7" s="212">
        <v>0</v>
      </c>
      <c r="EU7" s="212">
        <v>0</v>
      </c>
      <c r="EV7" s="211">
        <v>1</v>
      </c>
      <c r="EW7" s="212">
        <v>0</v>
      </c>
      <c r="EX7" s="212">
        <v>0</v>
      </c>
      <c r="EY7" s="212">
        <v>0</v>
      </c>
      <c r="EZ7" s="212">
        <v>0</v>
      </c>
      <c r="FA7" s="211">
        <v>1</v>
      </c>
      <c r="FB7" s="212">
        <v>0</v>
      </c>
      <c r="FC7" s="212">
        <v>0</v>
      </c>
      <c r="FD7" s="212">
        <v>0</v>
      </c>
      <c r="FE7" s="212">
        <v>0</v>
      </c>
      <c r="FF7" s="142">
        <f t="shared" si="2"/>
        <v>0</v>
      </c>
      <c r="FG7" s="143">
        <f t="shared" si="0"/>
        <v>30</v>
      </c>
      <c r="FH7" s="160">
        <f t="shared" si="3"/>
        <v>30</v>
      </c>
      <c r="FI7" s="214">
        <f t="shared" si="1"/>
        <v>12</v>
      </c>
      <c r="FJ7" s="215">
        <f t="shared" si="1"/>
        <v>6</v>
      </c>
      <c r="FK7" s="214">
        <f t="shared" si="1"/>
        <v>0</v>
      </c>
      <c r="FL7" s="214">
        <f t="shared" si="1"/>
        <v>0</v>
      </c>
      <c r="FM7" s="191"/>
      <c r="FN7" s="194"/>
      <c r="FO7" s="197"/>
    </row>
    <row r="8" spans="1:173" x14ac:dyDescent="0.25">
      <c r="A8" s="41" t="s">
        <v>13</v>
      </c>
      <c r="B8" s="42">
        <v>4</v>
      </c>
      <c r="C8" s="43" t="s">
        <v>21</v>
      </c>
      <c r="D8" s="44">
        <v>70020857</v>
      </c>
      <c r="E8" s="45">
        <v>43617</v>
      </c>
      <c r="F8" s="46" t="s">
        <v>22</v>
      </c>
      <c r="G8" s="211">
        <v>1</v>
      </c>
      <c r="H8" s="212">
        <v>0</v>
      </c>
      <c r="I8" s="212">
        <v>0</v>
      </c>
      <c r="J8" s="212">
        <v>0</v>
      </c>
      <c r="K8" s="212">
        <v>0</v>
      </c>
      <c r="L8" s="211">
        <v>1</v>
      </c>
      <c r="M8" s="212">
        <v>0</v>
      </c>
      <c r="N8" s="212">
        <v>0</v>
      </c>
      <c r="O8" s="212">
        <v>0</v>
      </c>
      <c r="P8" s="212">
        <v>0</v>
      </c>
      <c r="Q8" s="211">
        <v>1</v>
      </c>
      <c r="R8" s="212">
        <v>0</v>
      </c>
      <c r="S8" s="212">
        <v>0</v>
      </c>
      <c r="T8" s="212">
        <v>0</v>
      </c>
      <c r="U8" s="212">
        <v>0</v>
      </c>
      <c r="V8" s="211">
        <v>1</v>
      </c>
      <c r="W8" s="212">
        <v>0</v>
      </c>
      <c r="X8" s="212">
        <v>0</v>
      </c>
      <c r="Y8" s="212">
        <v>0</v>
      </c>
      <c r="Z8" s="212">
        <v>0</v>
      </c>
      <c r="AA8" s="211">
        <v>1</v>
      </c>
      <c r="AB8" s="212">
        <v>0</v>
      </c>
      <c r="AC8" s="212">
        <v>0</v>
      </c>
      <c r="AD8" s="212">
        <v>0</v>
      </c>
      <c r="AE8" s="212">
        <v>0</v>
      </c>
      <c r="AF8" s="211">
        <v>1</v>
      </c>
      <c r="AG8" s="212">
        <v>0</v>
      </c>
      <c r="AH8" s="212">
        <v>0</v>
      </c>
      <c r="AI8" s="212">
        <v>0</v>
      </c>
      <c r="AJ8" s="212">
        <v>0</v>
      </c>
      <c r="AK8" s="211">
        <v>1</v>
      </c>
      <c r="AL8" s="212">
        <v>2</v>
      </c>
      <c r="AM8" s="212">
        <v>1</v>
      </c>
      <c r="AN8" s="212">
        <v>0</v>
      </c>
      <c r="AO8" s="212">
        <v>0</v>
      </c>
      <c r="AP8" s="211">
        <v>1</v>
      </c>
      <c r="AQ8" s="212">
        <v>0</v>
      </c>
      <c r="AR8" s="212">
        <v>0</v>
      </c>
      <c r="AS8" s="212">
        <v>0</v>
      </c>
      <c r="AT8" s="212">
        <v>0</v>
      </c>
      <c r="AU8" s="211">
        <v>1</v>
      </c>
      <c r="AV8" s="212">
        <v>2</v>
      </c>
      <c r="AW8" s="212">
        <v>1</v>
      </c>
      <c r="AX8" s="212">
        <v>0</v>
      </c>
      <c r="AY8" s="212">
        <v>0</v>
      </c>
      <c r="AZ8" s="211">
        <v>1</v>
      </c>
      <c r="BA8" s="212">
        <v>2</v>
      </c>
      <c r="BB8" s="212">
        <v>1</v>
      </c>
      <c r="BC8" s="212">
        <v>0</v>
      </c>
      <c r="BD8" s="212">
        <v>0</v>
      </c>
      <c r="BE8" s="211">
        <v>1</v>
      </c>
      <c r="BF8" s="212">
        <v>2</v>
      </c>
      <c r="BG8" s="212">
        <v>1</v>
      </c>
      <c r="BH8" s="212">
        <v>0</v>
      </c>
      <c r="BI8" s="212">
        <v>0</v>
      </c>
      <c r="BJ8" s="211">
        <v>1</v>
      </c>
      <c r="BK8" s="212">
        <v>2</v>
      </c>
      <c r="BL8" s="212">
        <v>1</v>
      </c>
      <c r="BM8" s="212">
        <v>0</v>
      </c>
      <c r="BN8" s="212">
        <v>0</v>
      </c>
      <c r="BO8" s="211">
        <v>1</v>
      </c>
      <c r="BP8" s="212">
        <v>0</v>
      </c>
      <c r="BQ8" s="212">
        <v>0</v>
      </c>
      <c r="BR8" s="212">
        <v>0</v>
      </c>
      <c r="BS8" s="212">
        <v>0</v>
      </c>
      <c r="BT8" s="211">
        <v>1</v>
      </c>
      <c r="BU8" s="212">
        <v>2</v>
      </c>
      <c r="BV8" s="212">
        <v>1</v>
      </c>
      <c r="BW8" s="212">
        <v>0</v>
      </c>
      <c r="BX8" s="212">
        <v>0</v>
      </c>
      <c r="BY8" s="211">
        <v>1</v>
      </c>
      <c r="BZ8" s="212">
        <v>0</v>
      </c>
      <c r="CA8" s="212">
        <v>0</v>
      </c>
      <c r="CB8" s="212">
        <v>0</v>
      </c>
      <c r="CC8" s="212">
        <v>0</v>
      </c>
      <c r="CD8" s="211">
        <v>1</v>
      </c>
      <c r="CE8" s="212">
        <v>2</v>
      </c>
      <c r="CF8" s="212">
        <v>1</v>
      </c>
      <c r="CG8" s="212">
        <v>0</v>
      </c>
      <c r="CH8" s="212">
        <v>0</v>
      </c>
      <c r="CI8" s="211">
        <v>1</v>
      </c>
      <c r="CJ8" s="212">
        <v>0</v>
      </c>
      <c r="CK8" s="212">
        <v>0</v>
      </c>
      <c r="CL8" s="212">
        <v>0</v>
      </c>
      <c r="CM8" s="212">
        <v>0</v>
      </c>
      <c r="CN8" s="211">
        <v>1</v>
      </c>
      <c r="CO8" s="212">
        <v>2</v>
      </c>
      <c r="CP8" s="212">
        <v>1</v>
      </c>
      <c r="CQ8" s="212">
        <v>0</v>
      </c>
      <c r="CR8" s="212">
        <v>0</v>
      </c>
      <c r="CS8" s="211">
        <v>1</v>
      </c>
      <c r="CT8" s="212">
        <v>0</v>
      </c>
      <c r="CU8" s="212">
        <v>0</v>
      </c>
      <c r="CV8" s="212">
        <v>0</v>
      </c>
      <c r="CW8" s="212">
        <v>0</v>
      </c>
      <c r="CX8" s="211">
        <v>1</v>
      </c>
      <c r="CY8" s="212">
        <v>0</v>
      </c>
      <c r="CZ8" s="212">
        <v>0</v>
      </c>
      <c r="DA8" s="212">
        <v>0</v>
      </c>
      <c r="DB8" s="212">
        <v>0</v>
      </c>
      <c r="DC8" s="211">
        <v>1</v>
      </c>
      <c r="DD8" s="212">
        <v>2</v>
      </c>
      <c r="DE8" s="212">
        <v>1</v>
      </c>
      <c r="DF8" s="212">
        <v>0</v>
      </c>
      <c r="DG8" s="212">
        <v>0</v>
      </c>
      <c r="DH8" s="211">
        <v>1</v>
      </c>
      <c r="DI8" s="212">
        <v>0</v>
      </c>
      <c r="DJ8" s="212">
        <v>0</v>
      </c>
      <c r="DK8" s="212">
        <v>0</v>
      </c>
      <c r="DL8" s="212">
        <v>0</v>
      </c>
      <c r="DM8" s="211">
        <v>1</v>
      </c>
      <c r="DN8" s="212">
        <v>2</v>
      </c>
      <c r="DO8" s="212">
        <v>1</v>
      </c>
      <c r="DP8" s="212">
        <v>0</v>
      </c>
      <c r="DQ8" s="212">
        <v>0</v>
      </c>
      <c r="DR8" s="211">
        <v>1</v>
      </c>
      <c r="DS8" s="212">
        <v>2</v>
      </c>
      <c r="DT8" s="212">
        <v>0</v>
      </c>
      <c r="DU8" s="212">
        <v>0</v>
      </c>
      <c r="DV8" s="212">
        <v>0</v>
      </c>
      <c r="DW8" s="211">
        <v>1</v>
      </c>
      <c r="DX8" s="212">
        <v>2</v>
      </c>
      <c r="DY8" s="212">
        <v>0</v>
      </c>
      <c r="DZ8" s="212">
        <v>0</v>
      </c>
      <c r="EA8" s="212">
        <v>0</v>
      </c>
      <c r="EB8" s="211">
        <v>1</v>
      </c>
      <c r="EC8" s="212">
        <v>0</v>
      </c>
      <c r="ED8" s="212">
        <v>0</v>
      </c>
      <c r="EE8" s="212">
        <v>0</v>
      </c>
      <c r="EF8" s="212">
        <v>0</v>
      </c>
      <c r="EG8" s="211">
        <v>1</v>
      </c>
      <c r="EH8" s="212">
        <v>0</v>
      </c>
      <c r="EI8" s="212">
        <v>0</v>
      </c>
      <c r="EJ8" s="212">
        <v>0</v>
      </c>
      <c r="EK8" s="212">
        <v>0</v>
      </c>
      <c r="EL8" s="211">
        <v>1</v>
      </c>
      <c r="EM8" s="212">
        <v>2</v>
      </c>
      <c r="EN8" s="212">
        <v>0</v>
      </c>
      <c r="EO8" s="212">
        <v>0</v>
      </c>
      <c r="EP8" s="212">
        <v>0</v>
      </c>
      <c r="EQ8" s="211">
        <v>1</v>
      </c>
      <c r="ER8" s="212">
        <v>0</v>
      </c>
      <c r="ES8" s="212">
        <v>0</v>
      </c>
      <c r="ET8" s="212">
        <v>0</v>
      </c>
      <c r="EU8" s="212">
        <v>0</v>
      </c>
      <c r="EV8" s="211">
        <v>1</v>
      </c>
      <c r="EW8" s="212">
        <v>1</v>
      </c>
      <c r="EX8" s="212">
        <v>0</v>
      </c>
      <c r="EY8" s="212">
        <v>0</v>
      </c>
      <c r="EZ8" s="212">
        <v>0</v>
      </c>
      <c r="FA8" s="211">
        <v>1</v>
      </c>
      <c r="FB8" s="212">
        <v>0</v>
      </c>
      <c r="FC8" s="212">
        <v>0</v>
      </c>
      <c r="FD8" s="212">
        <v>0</v>
      </c>
      <c r="FE8" s="212">
        <v>0</v>
      </c>
      <c r="FF8" s="142">
        <f t="shared" si="2"/>
        <v>0</v>
      </c>
      <c r="FG8" s="143">
        <f t="shared" si="0"/>
        <v>30</v>
      </c>
      <c r="FH8" s="160">
        <f t="shared" si="3"/>
        <v>30</v>
      </c>
      <c r="FI8" s="214">
        <f t="shared" si="1"/>
        <v>27</v>
      </c>
      <c r="FJ8" s="215">
        <f t="shared" si="1"/>
        <v>10</v>
      </c>
      <c r="FK8" s="214">
        <f t="shared" si="1"/>
        <v>0</v>
      </c>
      <c r="FL8" s="214">
        <f t="shared" si="1"/>
        <v>0</v>
      </c>
      <c r="FM8" s="191"/>
      <c r="FN8" s="194"/>
      <c r="FO8" s="197"/>
    </row>
    <row r="9" spans="1:173" x14ac:dyDescent="0.25">
      <c r="A9" s="41" t="s">
        <v>13</v>
      </c>
      <c r="B9" s="42">
        <v>5</v>
      </c>
      <c r="C9" s="43" t="s">
        <v>24</v>
      </c>
      <c r="D9" s="44">
        <v>41129944</v>
      </c>
      <c r="E9" s="45">
        <v>43617</v>
      </c>
      <c r="F9" s="46" t="s">
        <v>15</v>
      </c>
      <c r="G9" s="211">
        <v>1</v>
      </c>
      <c r="H9" s="212">
        <v>0</v>
      </c>
      <c r="I9" s="212">
        <v>0</v>
      </c>
      <c r="J9" s="212">
        <v>0</v>
      </c>
      <c r="K9" s="212">
        <v>0</v>
      </c>
      <c r="L9" s="211">
        <v>1</v>
      </c>
      <c r="M9" s="212">
        <v>0</v>
      </c>
      <c r="N9" s="212">
        <v>0</v>
      </c>
      <c r="O9" s="212">
        <v>0</v>
      </c>
      <c r="P9" s="212">
        <v>0</v>
      </c>
      <c r="Q9" s="211">
        <v>1</v>
      </c>
      <c r="R9" s="212">
        <v>0</v>
      </c>
      <c r="S9" s="212">
        <v>0</v>
      </c>
      <c r="T9" s="212">
        <v>0</v>
      </c>
      <c r="U9" s="212">
        <v>0</v>
      </c>
      <c r="V9" s="211">
        <v>1</v>
      </c>
      <c r="W9" s="212">
        <v>0</v>
      </c>
      <c r="X9" s="212">
        <v>0</v>
      </c>
      <c r="Y9" s="212">
        <v>0</v>
      </c>
      <c r="Z9" s="212">
        <v>0</v>
      </c>
      <c r="AA9" s="211">
        <v>1</v>
      </c>
      <c r="AB9" s="212">
        <v>0</v>
      </c>
      <c r="AC9" s="212">
        <v>0</v>
      </c>
      <c r="AD9" s="212">
        <v>0</v>
      </c>
      <c r="AE9" s="212">
        <v>0</v>
      </c>
      <c r="AF9" s="211">
        <v>1</v>
      </c>
      <c r="AG9" s="212">
        <v>0</v>
      </c>
      <c r="AH9" s="212">
        <v>0</v>
      </c>
      <c r="AI9" s="212">
        <v>0</v>
      </c>
      <c r="AJ9" s="212">
        <v>0</v>
      </c>
      <c r="AK9" s="211">
        <v>1</v>
      </c>
      <c r="AL9" s="212">
        <v>1</v>
      </c>
      <c r="AM9" s="212">
        <v>0</v>
      </c>
      <c r="AN9" s="212">
        <v>0</v>
      </c>
      <c r="AO9" s="212">
        <v>0</v>
      </c>
      <c r="AP9" s="211">
        <v>1</v>
      </c>
      <c r="AQ9" s="212">
        <v>2</v>
      </c>
      <c r="AR9" s="212">
        <v>1</v>
      </c>
      <c r="AS9" s="212">
        <v>0</v>
      </c>
      <c r="AT9" s="212">
        <v>0</v>
      </c>
      <c r="AU9" s="211">
        <v>1</v>
      </c>
      <c r="AV9" s="212">
        <v>0</v>
      </c>
      <c r="AW9" s="212">
        <v>0</v>
      </c>
      <c r="AX9" s="212">
        <v>0</v>
      </c>
      <c r="AY9" s="212">
        <v>0</v>
      </c>
      <c r="AZ9" s="211">
        <v>1</v>
      </c>
      <c r="BA9" s="212">
        <v>1</v>
      </c>
      <c r="BB9" s="212">
        <v>0</v>
      </c>
      <c r="BC9" s="212">
        <v>0</v>
      </c>
      <c r="BD9" s="212">
        <v>0</v>
      </c>
      <c r="BE9" s="211">
        <v>1</v>
      </c>
      <c r="BF9" s="212">
        <v>1</v>
      </c>
      <c r="BG9" s="212">
        <v>0</v>
      </c>
      <c r="BH9" s="212">
        <v>0</v>
      </c>
      <c r="BI9" s="212">
        <v>0</v>
      </c>
      <c r="BJ9" s="211">
        <v>1</v>
      </c>
      <c r="BK9" s="212">
        <v>1</v>
      </c>
      <c r="BL9" s="212">
        <v>0</v>
      </c>
      <c r="BM9" s="212">
        <v>0</v>
      </c>
      <c r="BN9" s="212">
        <v>0</v>
      </c>
      <c r="BO9" s="211">
        <v>1</v>
      </c>
      <c r="BP9" s="212">
        <v>0</v>
      </c>
      <c r="BQ9" s="212">
        <v>0</v>
      </c>
      <c r="BR9" s="212">
        <v>0</v>
      </c>
      <c r="BS9" s="212">
        <v>0</v>
      </c>
      <c r="BT9" s="211">
        <v>1</v>
      </c>
      <c r="BU9" s="212">
        <v>0</v>
      </c>
      <c r="BV9" s="212">
        <v>0</v>
      </c>
      <c r="BW9" s="212">
        <v>0</v>
      </c>
      <c r="BX9" s="212">
        <v>0</v>
      </c>
      <c r="BY9" s="211">
        <v>1</v>
      </c>
      <c r="BZ9" s="212">
        <v>1</v>
      </c>
      <c r="CA9" s="212">
        <v>0</v>
      </c>
      <c r="CB9" s="212">
        <v>0</v>
      </c>
      <c r="CC9" s="212">
        <v>0</v>
      </c>
      <c r="CD9" s="211">
        <v>1</v>
      </c>
      <c r="CE9" s="212">
        <v>1</v>
      </c>
      <c r="CF9" s="212">
        <v>0</v>
      </c>
      <c r="CG9" s="212">
        <v>0</v>
      </c>
      <c r="CH9" s="212">
        <v>0</v>
      </c>
      <c r="CI9" s="211">
        <v>1</v>
      </c>
      <c r="CJ9" s="212">
        <v>1</v>
      </c>
      <c r="CK9" s="212">
        <v>0</v>
      </c>
      <c r="CL9" s="212">
        <v>0</v>
      </c>
      <c r="CM9" s="212">
        <v>0</v>
      </c>
      <c r="CN9" s="211">
        <v>1</v>
      </c>
      <c r="CO9" s="212">
        <v>0</v>
      </c>
      <c r="CP9" s="212">
        <v>0</v>
      </c>
      <c r="CQ9" s="212">
        <v>0</v>
      </c>
      <c r="CR9" s="212">
        <v>0</v>
      </c>
      <c r="CS9" s="211">
        <v>1</v>
      </c>
      <c r="CT9" s="212">
        <v>1</v>
      </c>
      <c r="CU9" s="212">
        <v>0</v>
      </c>
      <c r="CV9" s="212">
        <v>0</v>
      </c>
      <c r="CW9" s="212">
        <v>0</v>
      </c>
      <c r="CX9" s="211">
        <v>1</v>
      </c>
      <c r="CY9" s="212">
        <v>0</v>
      </c>
      <c r="CZ9" s="212">
        <v>0</v>
      </c>
      <c r="DA9" s="212">
        <v>0</v>
      </c>
      <c r="DB9" s="212">
        <v>0</v>
      </c>
      <c r="DC9" s="211">
        <v>1</v>
      </c>
      <c r="DD9" s="212">
        <v>0</v>
      </c>
      <c r="DE9" s="212">
        <v>0</v>
      </c>
      <c r="DF9" s="212">
        <v>0</v>
      </c>
      <c r="DG9" s="212">
        <v>0</v>
      </c>
      <c r="DH9" s="211">
        <v>1</v>
      </c>
      <c r="DI9" s="212">
        <v>0</v>
      </c>
      <c r="DJ9" s="212">
        <v>0</v>
      </c>
      <c r="DK9" s="212">
        <v>0</v>
      </c>
      <c r="DL9" s="212">
        <v>0</v>
      </c>
      <c r="DM9" s="211">
        <v>1</v>
      </c>
      <c r="DN9" s="212">
        <v>0</v>
      </c>
      <c r="DO9" s="212">
        <v>0</v>
      </c>
      <c r="DP9" s="212">
        <v>0</v>
      </c>
      <c r="DQ9" s="212">
        <v>0</v>
      </c>
      <c r="DR9" s="211">
        <v>1</v>
      </c>
      <c r="DS9" s="212">
        <v>0</v>
      </c>
      <c r="DT9" s="212">
        <v>0</v>
      </c>
      <c r="DU9" s="212">
        <v>0</v>
      </c>
      <c r="DV9" s="212">
        <v>0</v>
      </c>
      <c r="DW9" s="211">
        <v>1</v>
      </c>
      <c r="DX9" s="212">
        <v>2</v>
      </c>
      <c r="DY9" s="212">
        <v>1</v>
      </c>
      <c r="DZ9" s="212">
        <v>0</v>
      </c>
      <c r="EA9" s="212">
        <v>0</v>
      </c>
      <c r="EB9" s="211">
        <v>1</v>
      </c>
      <c r="EC9" s="212">
        <v>2</v>
      </c>
      <c r="ED9" s="212">
        <v>1</v>
      </c>
      <c r="EE9" s="212">
        <v>0</v>
      </c>
      <c r="EF9" s="212">
        <v>0</v>
      </c>
      <c r="EG9" s="211">
        <v>1</v>
      </c>
      <c r="EH9" s="212">
        <v>0</v>
      </c>
      <c r="EI9" s="212">
        <v>0</v>
      </c>
      <c r="EJ9" s="212">
        <v>0</v>
      </c>
      <c r="EK9" s="212">
        <v>0</v>
      </c>
      <c r="EL9" s="211">
        <v>1</v>
      </c>
      <c r="EM9" s="212">
        <v>1</v>
      </c>
      <c r="EN9" s="212">
        <v>0</v>
      </c>
      <c r="EO9" s="212">
        <v>0</v>
      </c>
      <c r="EP9" s="212">
        <v>0</v>
      </c>
      <c r="EQ9" s="211">
        <v>1</v>
      </c>
      <c r="ER9" s="212">
        <v>0</v>
      </c>
      <c r="ES9" s="212">
        <v>0</v>
      </c>
      <c r="ET9" s="212">
        <v>0</v>
      </c>
      <c r="EU9" s="212">
        <v>0</v>
      </c>
      <c r="EV9" s="211">
        <v>1</v>
      </c>
      <c r="EW9" s="212">
        <v>0</v>
      </c>
      <c r="EX9" s="212">
        <v>0</v>
      </c>
      <c r="EY9" s="212">
        <v>0</v>
      </c>
      <c r="EZ9" s="212">
        <v>0</v>
      </c>
      <c r="FA9" s="211">
        <v>1</v>
      </c>
      <c r="FB9" s="212">
        <v>1</v>
      </c>
      <c r="FC9" s="212">
        <v>0</v>
      </c>
      <c r="FD9" s="212">
        <v>0</v>
      </c>
      <c r="FE9" s="212">
        <v>0</v>
      </c>
      <c r="FF9" s="142">
        <f t="shared" si="2"/>
        <v>0</v>
      </c>
      <c r="FG9" s="143">
        <f t="shared" si="0"/>
        <v>30</v>
      </c>
      <c r="FH9" s="160">
        <f t="shared" si="3"/>
        <v>30</v>
      </c>
      <c r="FI9" s="214">
        <f t="shared" si="1"/>
        <v>16</v>
      </c>
      <c r="FJ9" s="215">
        <f t="shared" si="1"/>
        <v>3</v>
      </c>
      <c r="FK9" s="214">
        <f t="shared" si="1"/>
        <v>0</v>
      </c>
      <c r="FL9" s="214">
        <f t="shared" si="1"/>
        <v>0</v>
      </c>
      <c r="FM9" s="191"/>
      <c r="FN9" s="194"/>
      <c r="FO9" s="197"/>
    </row>
    <row r="10" spans="1:173" x14ac:dyDescent="0.25">
      <c r="A10" s="41" t="s">
        <v>13</v>
      </c>
      <c r="B10" s="42">
        <v>6</v>
      </c>
      <c r="C10" s="43" t="s">
        <v>25</v>
      </c>
      <c r="D10" s="44">
        <v>18138541</v>
      </c>
      <c r="E10" s="45">
        <v>43617</v>
      </c>
      <c r="F10" s="46" t="s">
        <v>15</v>
      </c>
      <c r="G10" s="211">
        <v>1</v>
      </c>
      <c r="H10" s="212">
        <v>2</v>
      </c>
      <c r="I10" s="212">
        <v>0.5</v>
      </c>
      <c r="J10" s="212">
        <v>0</v>
      </c>
      <c r="K10" s="212">
        <v>0</v>
      </c>
      <c r="L10" s="211">
        <v>1</v>
      </c>
      <c r="M10" s="212">
        <v>2</v>
      </c>
      <c r="N10" s="212">
        <v>2</v>
      </c>
      <c r="O10" s="212">
        <v>0</v>
      </c>
      <c r="P10" s="212">
        <v>0</v>
      </c>
      <c r="Q10" s="211">
        <v>1</v>
      </c>
      <c r="R10" s="212">
        <v>2</v>
      </c>
      <c r="S10" s="212">
        <v>0.5</v>
      </c>
      <c r="T10" s="212">
        <v>0</v>
      </c>
      <c r="U10" s="212">
        <v>0</v>
      </c>
      <c r="V10" s="211">
        <v>1</v>
      </c>
      <c r="W10" s="212">
        <v>0</v>
      </c>
      <c r="X10" s="212">
        <v>0</v>
      </c>
      <c r="Y10" s="212">
        <v>0</v>
      </c>
      <c r="Z10" s="212">
        <v>0</v>
      </c>
      <c r="AA10" s="211">
        <v>1</v>
      </c>
      <c r="AB10" s="212">
        <v>1</v>
      </c>
      <c r="AC10" s="212">
        <v>0</v>
      </c>
      <c r="AD10" s="212">
        <v>0</v>
      </c>
      <c r="AE10" s="212">
        <v>0</v>
      </c>
      <c r="AF10" s="211">
        <v>1</v>
      </c>
      <c r="AG10" s="212">
        <v>0</v>
      </c>
      <c r="AH10" s="212">
        <v>0</v>
      </c>
      <c r="AI10" s="212">
        <v>0</v>
      </c>
      <c r="AJ10" s="212">
        <v>0</v>
      </c>
      <c r="AK10" s="211">
        <v>1</v>
      </c>
      <c r="AL10" s="212">
        <v>1</v>
      </c>
      <c r="AM10" s="212">
        <v>0</v>
      </c>
      <c r="AN10" s="212">
        <v>0</v>
      </c>
      <c r="AO10" s="212">
        <v>0</v>
      </c>
      <c r="AP10" s="211">
        <v>1</v>
      </c>
      <c r="AQ10" s="212">
        <v>2</v>
      </c>
      <c r="AR10" s="212">
        <v>1</v>
      </c>
      <c r="AS10" s="212">
        <v>0</v>
      </c>
      <c r="AT10" s="212">
        <v>0</v>
      </c>
      <c r="AU10" s="211">
        <v>1</v>
      </c>
      <c r="AV10" s="212">
        <v>0</v>
      </c>
      <c r="AW10" s="212">
        <v>0</v>
      </c>
      <c r="AX10" s="212">
        <v>0</v>
      </c>
      <c r="AY10" s="212">
        <v>0</v>
      </c>
      <c r="AZ10" s="211">
        <v>1</v>
      </c>
      <c r="BA10" s="212">
        <v>1</v>
      </c>
      <c r="BB10" s="212">
        <v>0</v>
      </c>
      <c r="BC10" s="212">
        <v>0</v>
      </c>
      <c r="BD10" s="212">
        <v>0</v>
      </c>
      <c r="BE10" s="211">
        <v>1</v>
      </c>
      <c r="BF10" s="212">
        <v>1</v>
      </c>
      <c r="BG10" s="212">
        <v>0</v>
      </c>
      <c r="BH10" s="212">
        <v>0</v>
      </c>
      <c r="BI10" s="212">
        <v>0</v>
      </c>
      <c r="BJ10" s="211">
        <v>1</v>
      </c>
      <c r="BK10" s="212">
        <v>1</v>
      </c>
      <c r="BL10" s="212">
        <v>0</v>
      </c>
      <c r="BM10" s="212">
        <v>0</v>
      </c>
      <c r="BN10" s="212">
        <v>0</v>
      </c>
      <c r="BO10" s="211">
        <v>1</v>
      </c>
      <c r="BP10" s="212">
        <v>0</v>
      </c>
      <c r="BQ10" s="212">
        <v>0</v>
      </c>
      <c r="BR10" s="212">
        <v>0</v>
      </c>
      <c r="BS10" s="212">
        <v>0</v>
      </c>
      <c r="BT10" s="211">
        <v>1</v>
      </c>
      <c r="BU10" s="212">
        <v>0</v>
      </c>
      <c r="BV10" s="212">
        <v>0</v>
      </c>
      <c r="BW10" s="212">
        <v>0</v>
      </c>
      <c r="BX10" s="212">
        <v>0</v>
      </c>
      <c r="BY10" s="211">
        <v>1</v>
      </c>
      <c r="BZ10" s="212">
        <v>1</v>
      </c>
      <c r="CA10" s="212">
        <v>0</v>
      </c>
      <c r="CB10" s="212">
        <v>0</v>
      </c>
      <c r="CC10" s="212">
        <v>0</v>
      </c>
      <c r="CD10" s="211">
        <v>1</v>
      </c>
      <c r="CE10" s="212">
        <v>1</v>
      </c>
      <c r="CF10" s="212">
        <v>0</v>
      </c>
      <c r="CG10" s="212">
        <v>0</v>
      </c>
      <c r="CH10" s="212">
        <v>0</v>
      </c>
      <c r="CI10" s="211">
        <v>1</v>
      </c>
      <c r="CJ10" s="212">
        <v>1</v>
      </c>
      <c r="CK10" s="212">
        <v>0</v>
      </c>
      <c r="CL10" s="212">
        <v>0</v>
      </c>
      <c r="CM10" s="212">
        <v>0</v>
      </c>
      <c r="CN10" s="211">
        <v>1</v>
      </c>
      <c r="CO10" s="212">
        <v>0</v>
      </c>
      <c r="CP10" s="212">
        <v>0</v>
      </c>
      <c r="CQ10" s="212">
        <v>0</v>
      </c>
      <c r="CR10" s="212">
        <v>0</v>
      </c>
      <c r="CS10" s="211">
        <v>1</v>
      </c>
      <c r="CT10" s="212">
        <v>1</v>
      </c>
      <c r="CU10" s="212">
        <v>0</v>
      </c>
      <c r="CV10" s="212">
        <v>0</v>
      </c>
      <c r="CW10" s="212">
        <v>0</v>
      </c>
      <c r="CX10" s="211">
        <v>1</v>
      </c>
      <c r="CY10" s="212">
        <v>0</v>
      </c>
      <c r="CZ10" s="212">
        <v>0</v>
      </c>
      <c r="DA10" s="212">
        <v>0</v>
      </c>
      <c r="DB10" s="212">
        <v>0</v>
      </c>
      <c r="DC10" s="211">
        <v>1</v>
      </c>
      <c r="DD10" s="212">
        <v>2</v>
      </c>
      <c r="DE10" s="212">
        <v>0</v>
      </c>
      <c r="DF10" s="212">
        <v>0</v>
      </c>
      <c r="DG10" s="212">
        <v>0</v>
      </c>
      <c r="DH10" s="211">
        <v>1</v>
      </c>
      <c r="DI10" s="212">
        <v>0</v>
      </c>
      <c r="DJ10" s="212">
        <v>0</v>
      </c>
      <c r="DK10" s="212">
        <v>0</v>
      </c>
      <c r="DL10" s="212">
        <v>0</v>
      </c>
      <c r="DM10" s="211">
        <v>1</v>
      </c>
      <c r="DN10" s="212">
        <v>0</v>
      </c>
      <c r="DO10" s="212">
        <v>0</v>
      </c>
      <c r="DP10" s="212">
        <v>0</v>
      </c>
      <c r="DQ10" s="212">
        <v>0</v>
      </c>
      <c r="DR10" s="211">
        <v>1</v>
      </c>
      <c r="DS10" s="212">
        <v>0</v>
      </c>
      <c r="DT10" s="212">
        <v>0</v>
      </c>
      <c r="DU10" s="212">
        <v>0</v>
      </c>
      <c r="DV10" s="212">
        <v>0</v>
      </c>
      <c r="DW10" s="211">
        <v>1</v>
      </c>
      <c r="DX10" s="212">
        <v>1</v>
      </c>
      <c r="DY10" s="212">
        <v>0</v>
      </c>
      <c r="DZ10" s="212">
        <v>0</v>
      </c>
      <c r="EA10" s="212">
        <v>0</v>
      </c>
      <c r="EB10" s="211">
        <v>1</v>
      </c>
      <c r="EC10" s="212">
        <v>0</v>
      </c>
      <c r="ED10" s="212">
        <v>0</v>
      </c>
      <c r="EE10" s="212">
        <v>0</v>
      </c>
      <c r="EF10" s="212">
        <v>0</v>
      </c>
      <c r="EG10" s="211">
        <v>1</v>
      </c>
      <c r="EH10" s="212">
        <v>0</v>
      </c>
      <c r="EI10" s="212">
        <v>0</v>
      </c>
      <c r="EJ10" s="212">
        <v>0</v>
      </c>
      <c r="EK10" s="212">
        <v>0</v>
      </c>
      <c r="EL10" s="211">
        <v>1</v>
      </c>
      <c r="EM10" s="212">
        <v>0</v>
      </c>
      <c r="EN10" s="212">
        <v>0</v>
      </c>
      <c r="EO10" s="212">
        <v>0</v>
      </c>
      <c r="EP10" s="212">
        <v>0</v>
      </c>
      <c r="EQ10" s="211">
        <v>1</v>
      </c>
      <c r="ER10" s="212">
        <v>0</v>
      </c>
      <c r="ES10" s="212">
        <v>0</v>
      </c>
      <c r="ET10" s="212">
        <v>0</v>
      </c>
      <c r="EU10" s="212">
        <v>0</v>
      </c>
      <c r="EV10" s="211">
        <v>1</v>
      </c>
      <c r="EW10" s="212">
        <v>0</v>
      </c>
      <c r="EX10" s="212">
        <v>0</v>
      </c>
      <c r="EY10" s="212">
        <v>0</v>
      </c>
      <c r="EZ10" s="212">
        <v>0</v>
      </c>
      <c r="FA10" s="211">
        <v>1</v>
      </c>
      <c r="FB10" s="212">
        <v>1</v>
      </c>
      <c r="FC10" s="212">
        <v>0</v>
      </c>
      <c r="FD10" s="212">
        <v>0</v>
      </c>
      <c r="FE10" s="212">
        <v>0</v>
      </c>
      <c r="FF10" s="142">
        <f t="shared" si="2"/>
        <v>0</v>
      </c>
      <c r="FG10" s="143">
        <f t="shared" si="0"/>
        <v>30</v>
      </c>
      <c r="FH10" s="160">
        <f t="shared" si="3"/>
        <v>30</v>
      </c>
      <c r="FI10" s="214">
        <f t="shared" si="1"/>
        <v>21</v>
      </c>
      <c r="FJ10" s="215">
        <f t="shared" si="1"/>
        <v>4</v>
      </c>
      <c r="FK10" s="214">
        <f t="shared" si="1"/>
        <v>0</v>
      </c>
      <c r="FL10" s="214">
        <f t="shared" si="1"/>
        <v>0</v>
      </c>
      <c r="FM10" s="191"/>
      <c r="FN10" s="194"/>
      <c r="FO10" s="197"/>
      <c r="FQ10" s="150"/>
    </row>
    <row r="11" spans="1:173" x14ac:dyDescent="0.25">
      <c r="A11" s="41" t="s">
        <v>13</v>
      </c>
      <c r="B11" s="42">
        <v>7</v>
      </c>
      <c r="C11" s="43" t="s">
        <v>26</v>
      </c>
      <c r="D11" s="44">
        <v>44443029</v>
      </c>
      <c r="E11" s="45">
        <v>43617</v>
      </c>
      <c r="F11" s="46" t="s">
        <v>15</v>
      </c>
      <c r="G11" s="211">
        <v>1</v>
      </c>
      <c r="H11" s="212">
        <v>2</v>
      </c>
      <c r="I11" s="212">
        <v>0</v>
      </c>
      <c r="J11" s="212">
        <v>0</v>
      </c>
      <c r="K11" s="212">
        <v>0</v>
      </c>
      <c r="L11" s="211">
        <v>1</v>
      </c>
      <c r="M11" s="212">
        <v>1</v>
      </c>
      <c r="N11" s="212">
        <v>0</v>
      </c>
      <c r="O11" s="212">
        <v>0</v>
      </c>
      <c r="P11" s="212">
        <v>0</v>
      </c>
      <c r="Q11" s="211">
        <v>1</v>
      </c>
      <c r="R11" s="212">
        <v>1.5</v>
      </c>
      <c r="S11" s="212">
        <v>0</v>
      </c>
      <c r="T11" s="212">
        <v>0</v>
      </c>
      <c r="U11" s="212">
        <v>0</v>
      </c>
      <c r="V11" s="211">
        <v>1</v>
      </c>
      <c r="W11" s="212">
        <v>2</v>
      </c>
      <c r="X11" s="212">
        <v>0</v>
      </c>
      <c r="Y11" s="212">
        <v>0</v>
      </c>
      <c r="Z11" s="212">
        <v>0</v>
      </c>
      <c r="AA11" s="211">
        <v>1</v>
      </c>
      <c r="AB11" s="212">
        <v>0</v>
      </c>
      <c r="AC11" s="212">
        <v>0</v>
      </c>
      <c r="AD11" s="212">
        <v>0</v>
      </c>
      <c r="AE11" s="212">
        <v>0</v>
      </c>
      <c r="AF11" s="211">
        <v>1</v>
      </c>
      <c r="AG11" s="212">
        <v>0</v>
      </c>
      <c r="AH11" s="212">
        <v>0</v>
      </c>
      <c r="AI11" s="212">
        <v>0</v>
      </c>
      <c r="AJ11" s="212">
        <v>0</v>
      </c>
      <c r="AK11" s="211">
        <v>1</v>
      </c>
      <c r="AL11" s="212">
        <v>1.5</v>
      </c>
      <c r="AM11" s="212">
        <v>0</v>
      </c>
      <c r="AN11" s="212">
        <v>0</v>
      </c>
      <c r="AO11" s="212">
        <v>0</v>
      </c>
      <c r="AP11" s="211">
        <v>1</v>
      </c>
      <c r="AQ11" s="212">
        <v>2</v>
      </c>
      <c r="AR11" s="212">
        <v>0</v>
      </c>
      <c r="AS11" s="212">
        <v>0</v>
      </c>
      <c r="AT11" s="212">
        <v>0</v>
      </c>
      <c r="AU11" s="211">
        <v>1</v>
      </c>
      <c r="AV11" s="212">
        <v>1</v>
      </c>
      <c r="AW11" s="212">
        <v>0</v>
      </c>
      <c r="AX11" s="212">
        <v>0</v>
      </c>
      <c r="AY11" s="212">
        <v>0</v>
      </c>
      <c r="AZ11" s="211">
        <v>1</v>
      </c>
      <c r="BA11" s="212">
        <v>1</v>
      </c>
      <c r="BB11" s="212">
        <v>0</v>
      </c>
      <c r="BC11" s="212">
        <v>0</v>
      </c>
      <c r="BD11" s="212">
        <v>0</v>
      </c>
      <c r="BE11" s="211">
        <v>1</v>
      </c>
      <c r="BF11" s="212">
        <v>0</v>
      </c>
      <c r="BG11" s="212">
        <v>0</v>
      </c>
      <c r="BH11" s="212">
        <v>0</v>
      </c>
      <c r="BI11" s="212">
        <v>0</v>
      </c>
      <c r="BJ11" s="211">
        <v>1</v>
      </c>
      <c r="BK11" s="212">
        <v>0</v>
      </c>
      <c r="BL11" s="212">
        <v>0</v>
      </c>
      <c r="BM11" s="212">
        <v>0</v>
      </c>
      <c r="BN11" s="212">
        <v>0</v>
      </c>
      <c r="BO11" s="211">
        <v>1</v>
      </c>
      <c r="BP11" s="212">
        <v>0</v>
      </c>
      <c r="BQ11" s="212">
        <v>0</v>
      </c>
      <c r="BR11" s="212">
        <v>0</v>
      </c>
      <c r="BS11" s="212">
        <v>0</v>
      </c>
      <c r="BT11" s="211">
        <v>1</v>
      </c>
      <c r="BU11" s="212">
        <v>1</v>
      </c>
      <c r="BV11" s="212">
        <v>0</v>
      </c>
      <c r="BW11" s="212">
        <v>0</v>
      </c>
      <c r="BX11" s="212">
        <v>0</v>
      </c>
      <c r="BY11" s="211">
        <v>1</v>
      </c>
      <c r="BZ11" s="212">
        <v>1</v>
      </c>
      <c r="CA11" s="212">
        <v>0</v>
      </c>
      <c r="CB11" s="212">
        <v>0</v>
      </c>
      <c r="CC11" s="212">
        <v>0</v>
      </c>
      <c r="CD11" s="211">
        <v>1</v>
      </c>
      <c r="CE11" s="212">
        <v>1</v>
      </c>
      <c r="CF11" s="212">
        <v>0</v>
      </c>
      <c r="CG11" s="212">
        <v>0</v>
      </c>
      <c r="CH11" s="212">
        <v>0</v>
      </c>
      <c r="CI11" s="211">
        <v>1</v>
      </c>
      <c r="CJ11" s="212">
        <v>1</v>
      </c>
      <c r="CK11" s="212">
        <v>0</v>
      </c>
      <c r="CL11" s="212">
        <v>0</v>
      </c>
      <c r="CM11" s="212">
        <v>0</v>
      </c>
      <c r="CN11" s="211">
        <v>1</v>
      </c>
      <c r="CO11" s="212">
        <v>1</v>
      </c>
      <c r="CP11" s="212">
        <v>0</v>
      </c>
      <c r="CQ11" s="212">
        <v>0</v>
      </c>
      <c r="CR11" s="212">
        <v>0</v>
      </c>
      <c r="CS11" s="211">
        <v>1</v>
      </c>
      <c r="CT11" s="212">
        <v>0</v>
      </c>
      <c r="CU11" s="212">
        <v>0</v>
      </c>
      <c r="CV11" s="212">
        <v>0</v>
      </c>
      <c r="CW11" s="212">
        <v>0</v>
      </c>
      <c r="CX11" s="211">
        <v>1</v>
      </c>
      <c r="CY11" s="212">
        <v>0</v>
      </c>
      <c r="CZ11" s="212">
        <v>0</v>
      </c>
      <c r="DA11" s="212">
        <v>0</v>
      </c>
      <c r="DB11" s="212">
        <v>0</v>
      </c>
      <c r="DC11" s="211">
        <v>1</v>
      </c>
      <c r="DD11" s="212">
        <v>0</v>
      </c>
      <c r="DE11" s="212">
        <v>0</v>
      </c>
      <c r="DF11" s="212">
        <v>0</v>
      </c>
      <c r="DG11" s="212">
        <v>0</v>
      </c>
      <c r="DH11" s="211">
        <v>1</v>
      </c>
      <c r="DI11" s="212">
        <v>0</v>
      </c>
      <c r="DJ11" s="212">
        <v>0</v>
      </c>
      <c r="DK11" s="212">
        <v>0</v>
      </c>
      <c r="DL11" s="212">
        <v>0</v>
      </c>
      <c r="DM11" s="211">
        <v>1</v>
      </c>
      <c r="DN11" s="212">
        <v>1</v>
      </c>
      <c r="DO11" s="212">
        <v>0</v>
      </c>
      <c r="DP11" s="212">
        <v>0</v>
      </c>
      <c r="DQ11" s="212">
        <v>0</v>
      </c>
      <c r="DR11" s="211">
        <v>1</v>
      </c>
      <c r="DS11" s="212">
        <v>0</v>
      </c>
      <c r="DT11" s="212">
        <v>0</v>
      </c>
      <c r="DU11" s="212">
        <v>0</v>
      </c>
      <c r="DV11" s="212">
        <v>0</v>
      </c>
      <c r="DW11" s="211">
        <v>1</v>
      </c>
      <c r="DX11" s="212">
        <v>0</v>
      </c>
      <c r="DY11" s="212">
        <v>0</v>
      </c>
      <c r="DZ11" s="212">
        <v>0</v>
      </c>
      <c r="EA11" s="212">
        <v>0</v>
      </c>
      <c r="EB11" s="211">
        <v>1</v>
      </c>
      <c r="EC11" s="212">
        <v>0</v>
      </c>
      <c r="ED11" s="212">
        <v>0</v>
      </c>
      <c r="EE11" s="212">
        <v>0</v>
      </c>
      <c r="EF11" s="212">
        <v>0</v>
      </c>
      <c r="EG11" s="211">
        <v>1</v>
      </c>
      <c r="EH11" s="212">
        <v>0</v>
      </c>
      <c r="EI11" s="212">
        <v>0</v>
      </c>
      <c r="EJ11" s="212">
        <v>0</v>
      </c>
      <c r="EK11" s="212">
        <v>0</v>
      </c>
      <c r="EL11" s="211">
        <v>1</v>
      </c>
      <c r="EM11" s="212">
        <v>0</v>
      </c>
      <c r="EN11" s="212">
        <v>0</v>
      </c>
      <c r="EO11" s="212">
        <v>0</v>
      </c>
      <c r="EP11" s="212">
        <v>0</v>
      </c>
      <c r="EQ11" s="211">
        <v>1</v>
      </c>
      <c r="ER11" s="212">
        <v>0</v>
      </c>
      <c r="ES11" s="212">
        <v>0</v>
      </c>
      <c r="ET11" s="212">
        <v>0</v>
      </c>
      <c r="EU11" s="212">
        <v>0</v>
      </c>
      <c r="EV11" s="211">
        <v>1</v>
      </c>
      <c r="EW11" s="212">
        <v>0</v>
      </c>
      <c r="EX11" s="212">
        <v>0</v>
      </c>
      <c r="EY11" s="212">
        <v>0</v>
      </c>
      <c r="EZ11" s="212">
        <v>0</v>
      </c>
      <c r="FA11" s="211">
        <v>1</v>
      </c>
      <c r="FB11" s="212">
        <v>0</v>
      </c>
      <c r="FC11" s="212">
        <v>0</v>
      </c>
      <c r="FD11" s="212">
        <v>0</v>
      </c>
      <c r="FE11" s="212">
        <v>0</v>
      </c>
      <c r="FF11" s="142">
        <f t="shared" si="2"/>
        <v>0</v>
      </c>
      <c r="FG11" s="143">
        <f t="shared" si="0"/>
        <v>30</v>
      </c>
      <c r="FH11" s="160">
        <f t="shared" si="3"/>
        <v>30</v>
      </c>
      <c r="FI11" s="214">
        <f t="shared" si="1"/>
        <v>18</v>
      </c>
      <c r="FJ11" s="215">
        <f t="shared" si="1"/>
        <v>0</v>
      </c>
      <c r="FK11" s="214">
        <f t="shared" si="1"/>
        <v>0</v>
      </c>
      <c r="FL11" s="214">
        <f t="shared" si="1"/>
        <v>0</v>
      </c>
      <c r="FM11" s="191"/>
      <c r="FN11" s="194"/>
      <c r="FO11" s="197"/>
    </row>
    <row r="12" spans="1:173" x14ac:dyDescent="0.25">
      <c r="A12" s="41" t="s">
        <v>13</v>
      </c>
      <c r="B12" s="42">
        <v>8</v>
      </c>
      <c r="C12" s="43" t="s">
        <v>27</v>
      </c>
      <c r="D12" s="44">
        <v>31614799</v>
      </c>
      <c r="E12" s="45">
        <v>43617</v>
      </c>
      <c r="F12" s="46" t="s">
        <v>15</v>
      </c>
      <c r="G12" s="211">
        <v>1</v>
      </c>
      <c r="H12" s="212">
        <v>2</v>
      </c>
      <c r="I12" s="212">
        <v>0</v>
      </c>
      <c r="J12" s="212">
        <v>0</v>
      </c>
      <c r="K12" s="212">
        <v>0</v>
      </c>
      <c r="L12" s="211">
        <v>1</v>
      </c>
      <c r="M12" s="212">
        <v>1</v>
      </c>
      <c r="N12" s="212">
        <v>0</v>
      </c>
      <c r="O12" s="212">
        <v>0</v>
      </c>
      <c r="P12" s="212">
        <v>0</v>
      </c>
      <c r="Q12" s="211">
        <v>1</v>
      </c>
      <c r="R12" s="212">
        <v>1</v>
      </c>
      <c r="S12" s="212">
        <v>0</v>
      </c>
      <c r="T12" s="212">
        <v>0</v>
      </c>
      <c r="U12" s="212">
        <v>0</v>
      </c>
      <c r="V12" s="211">
        <v>1</v>
      </c>
      <c r="W12" s="212">
        <v>1</v>
      </c>
      <c r="X12" s="212">
        <v>0</v>
      </c>
      <c r="Y12" s="212">
        <v>0</v>
      </c>
      <c r="Z12" s="212">
        <v>0</v>
      </c>
      <c r="AA12" s="211">
        <v>1</v>
      </c>
      <c r="AB12" s="212">
        <v>0</v>
      </c>
      <c r="AC12" s="212">
        <v>0</v>
      </c>
      <c r="AD12" s="212">
        <v>0</v>
      </c>
      <c r="AE12" s="212">
        <v>0</v>
      </c>
      <c r="AF12" s="211">
        <v>1</v>
      </c>
      <c r="AG12" s="212">
        <v>0</v>
      </c>
      <c r="AH12" s="212">
        <v>0</v>
      </c>
      <c r="AI12" s="212">
        <v>0</v>
      </c>
      <c r="AJ12" s="212">
        <v>0</v>
      </c>
      <c r="AK12" s="211">
        <v>1</v>
      </c>
      <c r="AL12" s="212">
        <v>1</v>
      </c>
      <c r="AM12" s="212">
        <v>0</v>
      </c>
      <c r="AN12" s="212">
        <v>0</v>
      </c>
      <c r="AO12" s="212">
        <v>0</v>
      </c>
      <c r="AP12" s="211">
        <v>1</v>
      </c>
      <c r="AQ12" s="212">
        <v>2</v>
      </c>
      <c r="AR12" s="212">
        <v>1</v>
      </c>
      <c r="AS12" s="212">
        <v>0</v>
      </c>
      <c r="AT12" s="212">
        <v>0</v>
      </c>
      <c r="AU12" s="211">
        <v>1</v>
      </c>
      <c r="AV12" s="212">
        <v>0</v>
      </c>
      <c r="AW12" s="212">
        <v>0</v>
      </c>
      <c r="AX12" s="212">
        <v>0</v>
      </c>
      <c r="AY12" s="212">
        <v>0</v>
      </c>
      <c r="AZ12" s="211">
        <v>1</v>
      </c>
      <c r="BA12" s="212">
        <v>1</v>
      </c>
      <c r="BB12" s="212">
        <v>0</v>
      </c>
      <c r="BC12" s="212">
        <v>0</v>
      </c>
      <c r="BD12" s="212">
        <v>0</v>
      </c>
      <c r="BE12" s="211">
        <v>1</v>
      </c>
      <c r="BF12" s="212">
        <v>0</v>
      </c>
      <c r="BG12" s="212">
        <v>0</v>
      </c>
      <c r="BH12" s="212">
        <v>0</v>
      </c>
      <c r="BI12" s="212">
        <v>0</v>
      </c>
      <c r="BJ12" s="211">
        <v>1</v>
      </c>
      <c r="BK12" s="212">
        <v>0</v>
      </c>
      <c r="BL12" s="212">
        <v>0</v>
      </c>
      <c r="BM12" s="212">
        <v>0</v>
      </c>
      <c r="BN12" s="212">
        <v>0</v>
      </c>
      <c r="BO12" s="211">
        <v>1</v>
      </c>
      <c r="BP12" s="212">
        <v>0</v>
      </c>
      <c r="BQ12" s="212">
        <v>0</v>
      </c>
      <c r="BR12" s="212">
        <v>0</v>
      </c>
      <c r="BS12" s="212">
        <v>0</v>
      </c>
      <c r="BT12" s="211">
        <v>1</v>
      </c>
      <c r="BU12" s="212">
        <v>1</v>
      </c>
      <c r="BV12" s="212">
        <v>0</v>
      </c>
      <c r="BW12" s="212">
        <v>0</v>
      </c>
      <c r="BX12" s="212">
        <v>0</v>
      </c>
      <c r="BY12" s="211">
        <v>1</v>
      </c>
      <c r="BZ12" s="212">
        <v>1</v>
      </c>
      <c r="CA12" s="212">
        <v>0</v>
      </c>
      <c r="CB12" s="212">
        <v>0</v>
      </c>
      <c r="CC12" s="212">
        <v>0</v>
      </c>
      <c r="CD12" s="211">
        <v>1</v>
      </c>
      <c r="CE12" s="212">
        <v>1</v>
      </c>
      <c r="CF12" s="212">
        <v>0</v>
      </c>
      <c r="CG12" s="212">
        <v>0</v>
      </c>
      <c r="CH12" s="212">
        <v>0</v>
      </c>
      <c r="CI12" s="211">
        <v>1</v>
      </c>
      <c r="CJ12" s="212">
        <v>1</v>
      </c>
      <c r="CK12" s="212">
        <v>0</v>
      </c>
      <c r="CL12" s="212">
        <v>0</v>
      </c>
      <c r="CM12" s="212">
        <v>0</v>
      </c>
      <c r="CN12" s="211">
        <v>1</v>
      </c>
      <c r="CO12" s="212">
        <v>1</v>
      </c>
      <c r="CP12" s="212">
        <v>0</v>
      </c>
      <c r="CQ12" s="212">
        <v>0</v>
      </c>
      <c r="CR12" s="212">
        <v>0</v>
      </c>
      <c r="CS12" s="211">
        <v>1</v>
      </c>
      <c r="CT12" s="212">
        <v>0</v>
      </c>
      <c r="CU12" s="212">
        <v>0</v>
      </c>
      <c r="CV12" s="212">
        <v>0</v>
      </c>
      <c r="CW12" s="212">
        <v>0</v>
      </c>
      <c r="CX12" s="211">
        <v>1</v>
      </c>
      <c r="CY12" s="212">
        <v>0</v>
      </c>
      <c r="CZ12" s="212">
        <v>0</v>
      </c>
      <c r="DA12" s="212">
        <v>0</v>
      </c>
      <c r="DB12" s="212">
        <v>0</v>
      </c>
      <c r="DC12" s="211">
        <v>1</v>
      </c>
      <c r="DD12" s="212">
        <v>0</v>
      </c>
      <c r="DE12" s="212">
        <v>0</v>
      </c>
      <c r="DF12" s="212">
        <v>0</v>
      </c>
      <c r="DG12" s="212">
        <v>0</v>
      </c>
      <c r="DH12" s="211">
        <v>1</v>
      </c>
      <c r="DI12" s="212">
        <v>0</v>
      </c>
      <c r="DJ12" s="212">
        <v>0</v>
      </c>
      <c r="DK12" s="212">
        <v>0</v>
      </c>
      <c r="DL12" s="212">
        <v>0</v>
      </c>
      <c r="DM12" s="211">
        <v>1</v>
      </c>
      <c r="DN12" s="212">
        <v>0</v>
      </c>
      <c r="DO12" s="212">
        <v>0</v>
      </c>
      <c r="DP12" s="212">
        <v>0</v>
      </c>
      <c r="DQ12" s="212">
        <v>0</v>
      </c>
      <c r="DR12" s="211">
        <v>1</v>
      </c>
      <c r="DS12" s="212">
        <v>0</v>
      </c>
      <c r="DT12" s="212">
        <v>0</v>
      </c>
      <c r="DU12" s="212">
        <v>0</v>
      </c>
      <c r="DV12" s="212">
        <v>0</v>
      </c>
      <c r="DW12" s="211">
        <v>1</v>
      </c>
      <c r="DX12" s="212">
        <v>0</v>
      </c>
      <c r="DY12" s="212">
        <v>0</v>
      </c>
      <c r="DZ12" s="212">
        <v>0</v>
      </c>
      <c r="EA12" s="212">
        <v>0</v>
      </c>
      <c r="EB12" s="211">
        <v>1</v>
      </c>
      <c r="EC12" s="212">
        <v>0</v>
      </c>
      <c r="ED12" s="212">
        <v>0</v>
      </c>
      <c r="EE12" s="212">
        <v>0</v>
      </c>
      <c r="EF12" s="212">
        <v>0</v>
      </c>
      <c r="EG12" s="211">
        <v>1</v>
      </c>
      <c r="EH12" s="212">
        <v>0</v>
      </c>
      <c r="EI12" s="212">
        <v>0</v>
      </c>
      <c r="EJ12" s="212">
        <v>0</v>
      </c>
      <c r="EK12" s="212">
        <v>0</v>
      </c>
      <c r="EL12" s="211">
        <v>1</v>
      </c>
      <c r="EM12" s="212">
        <v>0</v>
      </c>
      <c r="EN12" s="212">
        <v>0</v>
      </c>
      <c r="EO12" s="212">
        <v>0</v>
      </c>
      <c r="EP12" s="212">
        <v>0</v>
      </c>
      <c r="EQ12" s="211">
        <v>1</v>
      </c>
      <c r="ER12" s="212">
        <v>0</v>
      </c>
      <c r="ES12" s="212">
        <v>0</v>
      </c>
      <c r="ET12" s="212">
        <v>0</v>
      </c>
      <c r="EU12" s="212">
        <v>0</v>
      </c>
      <c r="EV12" s="211">
        <v>1</v>
      </c>
      <c r="EW12" s="212">
        <v>0</v>
      </c>
      <c r="EX12" s="212">
        <v>0</v>
      </c>
      <c r="EY12" s="212">
        <v>0</v>
      </c>
      <c r="EZ12" s="212">
        <v>0</v>
      </c>
      <c r="FA12" s="211">
        <v>1</v>
      </c>
      <c r="FB12" s="212">
        <v>0</v>
      </c>
      <c r="FC12" s="212">
        <v>0</v>
      </c>
      <c r="FD12" s="212">
        <v>0</v>
      </c>
      <c r="FE12" s="212">
        <v>0</v>
      </c>
      <c r="FF12" s="142">
        <f t="shared" si="2"/>
        <v>0</v>
      </c>
      <c r="FG12" s="143">
        <f t="shared" si="0"/>
        <v>30</v>
      </c>
      <c r="FH12" s="160">
        <f t="shared" si="3"/>
        <v>30</v>
      </c>
      <c r="FI12" s="214">
        <f t="shared" si="1"/>
        <v>14</v>
      </c>
      <c r="FJ12" s="215">
        <f t="shared" si="1"/>
        <v>1</v>
      </c>
      <c r="FK12" s="214">
        <f t="shared" si="1"/>
        <v>0</v>
      </c>
      <c r="FL12" s="214">
        <f t="shared" si="1"/>
        <v>0</v>
      </c>
      <c r="FM12" s="191"/>
      <c r="FN12" s="194"/>
      <c r="FO12" s="197"/>
    </row>
    <row r="13" spans="1:173" x14ac:dyDescent="0.25">
      <c r="A13" s="41" t="s">
        <v>28</v>
      </c>
      <c r="B13" s="42">
        <v>9</v>
      </c>
      <c r="C13" s="43" t="s">
        <v>29</v>
      </c>
      <c r="D13" s="44">
        <v>60228338</v>
      </c>
      <c r="E13" s="45">
        <v>43617</v>
      </c>
      <c r="F13" s="46" t="s">
        <v>15</v>
      </c>
      <c r="G13" s="211">
        <v>1</v>
      </c>
      <c r="H13" s="212">
        <v>0</v>
      </c>
      <c r="I13" s="212">
        <v>0</v>
      </c>
      <c r="J13" s="212">
        <v>0</v>
      </c>
      <c r="K13" s="212">
        <v>0</v>
      </c>
      <c r="L13" s="211">
        <v>1</v>
      </c>
      <c r="M13" s="212">
        <v>0</v>
      </c>
      <c r="N13" s="212">
        <v>0</v>
      </c>
      <c r="O13" s="212">
        <v>0</v>
      </c>
      <c r="P13" s="212">
        <v>0</v>
      </c>
      <c r="Q13" s="211">
        <v>1</v>
      </c>
      <c r="R13" s="212">
        <v>0</v>
      </c>
      <c r="S13" s="212">
        <v>0</v>
      </c>
      <c r="T13" s="212">
        <v>0</v>
      </c>
      <c r="U13" s="212">
        <v>0</v>
      </c>
      <c r="V13" s="211">
        <v>1</v>
      </c>
      <c r="W13" s="212">
        <v>0</v>
      </c>
      <c r="X13" s="212">
        <v>0</v>
      </c>
      <c r="Y13" s="212">
        <v>0</v>
      </c>
      <c r="Z13" s="212">
        <v>0</v>
      </c>
      <c r="AA13" s="211">
        <v>1</v>
      </c>
      <c r="AB13" s="212">
        <v>0</v>
      </c>
      <c r="AC13" s="212">
        <v>0</v>
      </c>
      <c r="AD13" s="212">
        <v>0</v>
      </c>
      <c r="AE13" s="212">
        <v>0</v>
      </c>
      <c r="AF13" s="211">
        <v>1</v>
      </c>
      <c r="AG13" s="212">
        <v>0</v>
      </c>
      <c r="AH13" s="212">
        <v>0</v>
      </c>
      <c r="AI13" s="212">
        <v>0</v>
      </c>
      <c r="AJ13" s="212">
        <v>0</v>
      </c>
      <c r="AK13" s="211">
        <v>1</v>
      </c>
      <c r="AL13" s="212">
        <v>0</v>
      </c>
      <c r="AM13" s="212">
        <v>0</v>
      </c>
      <c r="AN13" s="212">
        <v>0</v>
      </c>
      <c r="AO13" s="212">
        <v>0</v>
      </c>
      <c r="AP13" s="211">
        <v>1</v>
      </c>
      <c r="AQ13" s="212">
        <v>0</v>
      </c>
      <c r="AR13" s="212">
        <v>0</v>
      </c>
      <c r="AS13" s="212">
        <v>0</v>
      </c>
      <c r="AT13" s="212">
        <v>0</v>
      </c>
      <c r="AU13" s="211">
        <v>1</v>
      </c>
      <c r="AV13" s="212">
        <v>0</v>
      </c>
      <c r="AW13" s="212">
        <v>0</v>
      </c>
      <c r="AX13" s="212">
        <v>0</v>
      </c>
      <c r="AY13" s="212">
        <v>0</v>
      </c>
      <c r="AZ13" s="211">
        <v>1</v>
      </c>
      <c r="BA13" s="212">
        <v>0</v>
      </c>
      <c r="BB13" s="212">
        <v>0</v>
      </c>
      <c r="BC13" s="212">
        <v>0</v>
      </c>
      <c r="BD13" s="212">
        <v>0</v>
      </c>
      <c r="BE13" s="211">
        <v>1</v>
      </c>
      <c r="BF13" s="212">
        <v>0</v>
      </c>
      <c r="BG13" s="212">
        <v>0</v>
      </c>
      <c r="BH13" s="212">
        <v>0</v>
      </c>
      <c r="BI13" s="212">
        <v>0</v>
      </c>
      <c r="BJ13" s="211">
        <v>1</v>
      </c>
      <c r="BK13" s="212">
        <v>0</v>
      </c>
      <c r="BL13" s="212">
        <v>0</v>
      </c>
      <c r="BM13" s="212">
        <v>0</v>
      </c>
      <c r="BN13" s="212">
        <v>0</v>
      </c>
      <c r="BO13" s="211">
        <v>1</v>
      </c>
      <c r="BP13" s="212">
        <v>0</v>
      </c>
      <c r="BQ13" s="212">
        <v>0</v>
      </c>
      <c r="BR13" s="212">
        <v>0</v>
      </c>
      <c r="BS13" s="212">
        <v>0</v>
      </c>
      <c r="BT13" s="211">
        <v>1</v>
      </c>
      <c r="BU13" s="212">
        <v>0</v>
      </c>
      <c r="BV13" s="212">
        <v>0</v>
      </c>
      <c r="BW13" s="212">
        <v>0</v>
      </c>
      <c r="BX13" s="212">
        <v>0</v>
      </c>
      <c r="BY13" s="211">
        <v>1</v>
      </c>
      <c r="BZ13" s="212">
        <v>0</v>
      </c>
      <c r="CA13" s="212">
        <v>0</v>
      </c>
      <c r="CB13" s="212">
        <v>0</v>
      </c>
      <c r="CC13" s="212">
        <v>0</v>
      </c>
      <c r="CD13" s="211">
        <v>1</v>
      </c>
      <c r="CE13" s="212">
        <v>0</v>
      </c>
      <c r="CF13" s="212">
        <v>0</v>
      </c>
      <c r="CG13" s="212">
        <v>0</v>
      </c>
      <c r="CH13" s="212">
        <v>0</v>
      </c>
      <c r="CI13" s="211">
        <v>1</v>
      </c>
      <c r="CJ13" s="212">
        <v>0</v>
      </c>
      <c r="CK13" s="212">
        <v>0</v>
      </c>
      <c r="CL13" s="212">
        <v>0</v>
      </c>
      <c r="CM13" s="212">
        <v>0</v>
      </c>
      <c r="CN13" s="211">
        <v>1</v>
      </c>
      <c r="CO13" s="212">
        <v>0</v>
      </c>
      <c r="CP13" s="212">
        <v>0</v>
      </c>
      <c r="CQ13" s="212">
        <v>0</v>
      </c>
      <c r="CR13" s="212">
        <v>0</v>
      </c>
      <c r="CS13" s="211">
        <v>1</v>
      </c>
      <c r="CT13" s="212">
        <v>0</v>
      </c>
      <c r="CU13" s="212">
        <v>0</v>
      </c>
      <c r="CV13" s="212">
        <v>0</v>
      </c>
      <c r="CW13" s="212">
        <v>0</v>
      </c>
      <c r="CX13" s="211">
        <v>1</v>
      </c>
      <c r="CY13" s="212">
        <v>0</v>
      </c>
      <c r="CZ13" s="212">
        <v>0</v>
      </c>
      <c r="DA13" s="212">
        <v>0</v>
      </c>
      <c r="DB13" s="212">
        <v>0</v>
      </c>
      <c r="DC13" s="211">
        <v>1</v>
      </c>
      <c r="DD13" s="212">
        <v>0</v>
      </c>
      <c r="DE13" s="212">
        <v>0</v>
      </c>
      <c r="DF13" s="212">
        <v>0</v>
      </c>
      <c r="DG13" s="212">
        <v>0</v>
      </c>
      <c r="DH13" s="211">
        <v>1</v>
      </c>
      <c r="DI13" s="212">
        <v>0</v>
      </c>
      <c r="DJ13" s="212">
        <v>0</v>
      </c>
      <c r="DK13" s="212">
        <v>0</v>
      </c>
      <c r="DL13" s="212">
        <v>0</v>
      </c>
      <c r="DM13" s="211">
        <v>1</v>
      </c>
      <c r="DN13" s="212">
        <v>0</v>
      </c>
      <c r="DO13" s="212">
        <v>0</v>
      </c>
      <c r="DP13" s="212">
        <v>0</v>
      </c>
      <c r="DQ13" s="212">
        <v>0</v>
      </c>
      <c r="DR13" s="211">
        <v>1</v>
      </c>
      <c r="DS13" s="212">
        <v>0</v>
      </c>
      <c r="DT13" s="212">
        <v>0</v>
      </c>
      <c r="DU13" s="212">
        <v>0</v>
      </c>
      <c r="DV13" s="212">
        <v>0</v>
      </c>
      <c r="DW13" s="211">
        <v>1</v>
      </c>
      <c r="DX13" s="212">
        <v>0</v>
      </c>
      <c r="DY13" s="212">
        <v>0</v>
      </c>
      <c r="DZ13" s="212">
        <v>0</v>
      </c>
      <c r="EA13" s="212">
        <v>0</v>
      </c>
      <c r="EB13" s="211">
        <v>1</v>
      </c>
      <c r="EC13" s="212">
        <v>0</v>
      </c>
      <c r="ED13" s="212">
        <v>0</v>
      </c>
      <c r="EE13" s="212">
        <v>0</v>
      </c>
      <c r="EF13" s="212">
        <v>0</v>
      </c>
      <c r="EG13" s="211">
        <v>1</v>
      </c>
      <c r="EH13" s="212">
        <v>0</v>
      </c>
      <c r="EI13" s="212">
        <v>0</v>
      </c>
      <c r="EJ13" s="212">
        <v>0</v>
      </c>
      <c r="EK13" s="212">
        <v>0</v>
      </c>
      <c r="EL13" s="211">
        <v>1</v>
      </c>
      <c r="EM13" s="212">
        <v>0</v>
      </c>
      <c r="EN13" s="212">
        <v>0</v>
      </c>
      <c r="EO13" s="212">
        <v>0</v>
      </c>
      <c r="EP13" s="212">
        <v>0</v>
      </c>
      <c r="EQ13" s="211">
        <v>1</v>
      </c>
      <c r="ER13" s="212">
        <v>0</v>
      </c>
      <c r="ES13" s="212">
        <v>0</v>
      </c>
      <c r="ET13" s="212">
        <v>0</v>
      </c>
      <c r="EU13" s="212">
        <v>0</v>
      </c>
      <c r="EV13" s="211">
        <v>1</v>
      </c>
      <c r="EW13" s="212">
        <v>0</v>
      </c>
      <c r="EX13" s="212">
        <v>0</v>
      </c>
      <c r="EY13" s="212">
        <v>0</v>
      </c>
      <c r="EZ13" s="212">
        <v>0</v>
      </c>
      <c r="FA13" s="211">
        <v>1</v>
      </c>
      <c r="FB13" s="212">
        <v>0</v>
      </c>
      <c r="FC13" s="212">
        <v>0</v>
      </c>
      <c r="FD13" s="212">
        <v>0</v>
      </c>
      <c r="FE13" s="212">
        <v>0</v>
      </c>
      <c r="FF13" s="142">
        <f t="shared" si="2"/>
        <v>0</v>
      </c>
      <c r="FG13" s="143">
        <f t="shared" si="0"/>
        <v>30</v>
      </c>
      <c r="FH13" s="160">
        <f t="shared" si="3"/>
        <v>30</v>
      </c>
      <c r="FI13" s="214">
        <f t="shared" si="1"/>
        <v>0</v>
      </c>
      <c r="FJ13" s="215">
        <f t="shared" si="1"/>
        <v>0</v>
      </c>
      <c r="FK13" s="214">
        <f t="shared" si="1"/>
        <v>0</v>
      </c>
      <c r="FL13" s="214">
        <f t="shared" si="1"/>
        <v>0</v>
      </c>
      <c r="FM13" s="191"/>
      <c r="FN13" s="194"/>
      <c r="FO13" s="197"/>
    </row>
    <row r="14" spans="1:173" x14ac:dyDescent="0.25">
      <c r="A14" s="41" t="s">
        <v>13</v>
      </c>
      <c r="B14" s="42">
        <v>10</v>
      </c>
      <c r="C14" s="43" t="s">
        <v>30</v>
      </c>
      <c r="D14" s="44">
        <v>70747872</v>
      </c>
      <c r="E14" s="45">
        <v>43831</v>
      </c>
      <c r="F14" s="46" t="s">
        <v>15</v>
      </c>
      <c r="G14" s="211">
        <v>1</v>
      </c>
      <c r="H14" s="212">
        <v>2</v>
      </c>
      <c r="I14" s="212">
        <v>1</v>
      </c>
      <c r="J14" s="212">
        <v>0</v>
      </c>
      <c r="K14" s="212">
        <v>0</v>
      </c>
      <c r="L14" s="211">
        <v>1</v>
      </c>
      <c r="M14" s="212">
        <v>2</v>
      </c>
      <c r="N14" s="212">
        <v>0.5</v>
      </c>
      <c r="O14" s="212">
        <v>0</v>
      </c>
      <c r="P14" s="212">
        <v>0</v>
      </c>
      <c r="Q14" s="211">
        <v>1</v>
      </c>
      <c r="R14" s="212">
        <v>2</v>
      </c>
      <c r="S14" s="212">
        <v>0</v>
      </c>
      <c r="T14" s="212">
        <v>0</v>
      </c>
      <c r="U14" s="212">
        <v>0</v>
      </c>
      <c r="V14" s="211">
        <v>1</v>
      </c>
      <c r="W14" s="212">
        <v>0</v>
      </c>
      <c r="X14" s="212">
        <v>0</v>
      </c>
      <c r="Y14" s="212">
        <v>0</v>
      </c>
      <c r="Z14" s="212">
        <v>0</v>
      </c>
      <c r="AA14" s="211">
        <v>1</v>
      </c>
      <c r="AB14" s="212">
        <v>0</v>
      </c>
      <c r="AC14" s="212">
        <v>0</v>
      </c>
      <c r="AD14" s="212">
        <v>0</v>
      </c>
      <c r="AE14" s="212">
        <v>0</v>
      </c>
      <c r="AF14" s="211">
        <v>1</v>
      </c>
      <c r="AG14" s="212">
        <v>0</v>
      </c>
      <c r="AH14" s="212">
        <v>0</v>
      </c>
      <c r="AI14" s="212">
        <v>0</v>
      </c>
      <c r="AJ14" s="212">
        <v>0</v>
      </c>
      <c r="AK14" s="211">
        <v>1</v>
      </c>
      <c r="AL14" s="212">
        <v>2</v>
      </c>
      <c r="AM14" s="212">
        <v>0.5</v>
      </c>
      <c r="AN14" s="212">
        <v>0</v>
      </c>
      <c r="AO14" s="212">
        <v>0</v>
      </c>
      <c r="AP14" s="211">
        <v>1</v>
      </c>
      <c r="AQ14" s="212">
        <v>0</v>
      </c>
      <c r="AR14" s="212">
        <v>0</v>
      </c>
      <c r="AS14" s="212">
        <v>0</v>
      </c>
      <c r="AT14" s="212">
        <v>0</v>
      </c>
      <c r="AU14" s="211">
        <v>1</v>
      </c>
      <c r="AV14" s="212">
        <v>0</v>
      </c>
      <c r="AW14" s="212">
        <v>0</v>
      </c>
      <c r="AX14" s="212">
        <v>0</v>
      </c>
      <c r="AY14" s="212">
        <v>0</v>
      </c>
      <c r="AZ14" s="211">
        <v>1</v>
      </c>
      <c r="BA14" s="212">
        <v>0</v>
      </c>
      <c r="BB14" s="212">
        <v>0</v>
      </c>
      <c r="BC14" s="212">
        <v>0</v>
      </c>
      <c r="BD14" s="212">
        <v>0</v>
      </c>
      <c r="BE14" s="211">
        <v>1</v>
      </c>
      <c r="BF14" s="212">
        <v>0</v>
      </c>
      <c r="BG14" s="212">
        <v>0</v>
      </c>
      <c r="BH14" s="212">
        <v>0</v>
      </c>
      <c r="BI14" s="212">
        <v>0</v>
      </c>
      <c r="BJ14" s="211">
        <v>1</v>
      </c>
      <c r="BK14" s="212">
        <v>0</v>
      </c>
      <c r="BL14" s="212">
        <v>0</v>
      </c>
      <c r="BM14" s="212">
        <v>0</v>
      </c>
      <c r="BN14" s="212">
        <v>0</v>
      </c>
      <c r="BO14" s="211">
        <v>1</v>
      </c>
      <c r="BP14" s="212">
        <v>0</v>
      </c>
      <c r="BQ14" s="212">
        <v>0</v>
      </c>
      <c r="BR14" s="212">
        <v>0</v>
      </c>
      <c r="BS14" s="212">
        <v>0</v>
      </c>
      <c r="BT14" s="211">
        <v>1</v>
      </c>
      <c r="BU14" s="212">
        <v>0</v>
      </c>
      <c r="BV14" s="212">
        <v>0</v>
      </c>
      <c r="BW14" s="212">
        <v>0</v>
      </c>
      <c r="BX14" s="212">
        <v>0</v>
      </c>
      <c r="BY14" s="211">
        <v>1</v>
      </c>
      <c r="BZ14" s="212">
        <v>2</v>
      </c>
      <c r="CA14" s="212">
        <v>0</v>
      </c>
      <c r="CB14" s="212">
        <v>0</v>
      </c>
      <c r="CC14" s="212">
        <v>0</v>
      </c>
      <c r="CD14" s="211">
        <v>1</v>
      </c>
      <c r="CE14" s="212">
        <v>2</v>
      </c>
      <c r="CF14" s="212">
        <v>0</v>
      </c>
      <c r="CG14" s="212">
        <v>0</v>
      </c>
      <c r="CH14" s="212">
        <v>0</v>
      </c>
      <c r="CI14" s="211">
        <v>1</v>
      </c>
      <c r="CJ14" s="212">
        <v>0</v>
      </c>
      <c r="CK14" s="212">
        <v>0</v>
      </c>
      <c r="CL14" s="212">
        <v>0</v>
      </c>
      <c r="CM14" s="212">
        <v>0</v>
      </c>
      <c r="CN14" s="211">
        <v>1</v>
      </c>
      <c r="CO14" s="212">
        <v>1.5</v>
      </c>
      <c r="CP14" s="212">
        <v>0</v>
      </c>
      <c r="CQ14" s="212">
        <v>0</v>
      </c>
      <c r="CR14" s="212">
        <v>0</v>
      </c>
      <c r="CS14" s="211">
        <v>1</v>
      </c>
      <c r="CT14" s="212">
        <v>0</v>
      </c>
      <c r="CU14" s="212">
        <v>0</v>
      </c>
      <c r="CV14" s="212">
        <v>0</v>
      </c>
      <c r="CW14" s="212">
        <v>0</v>
      </c>
      <c r="CX14" s="211">
        <v>1</v>
      </c>
      <c r="CY14" s="212">
        <v>0</v>
      </c>
      <c r="CZ14" s="212">
        <v>0</v>
      </c>
      <c r="DA14" s="212">
        <v>0</v>
      </c>
      <c r="DB14" s="212">
        <v>0</v>
      </c>
      <c r="DC14" s="211">
        <v>1</v>
      </c>
      <c r="DD14" s="212">
        <v>1.5</v>
      </c>
      <c r="DE14" s="212">
        <v>0</v>
      </c>
      <c r="DF14" s="212">
        <v>0</v>
      </c>
      <c r="DG14" s="212">
        <v>0</v>
      </c>
      <c r="DH14" s="211">
        <v>1</v>
      </c>
      <c r="DI14" s="212">
        <v>1.5</v>
      </c>
      <c r="DJ14" s="212">
        <v>0</v>
      </c>
      <c r="DK14" s="212">
        <v>0</v>
      </c>
      <c r="DL14" s="212">
        <v>0</v>
      </c>
      <c r="DM14" s="211">
        <v>1</v>
      </c>
      <c r="DN14" s="212">
        <v>1.5</v>
      </c>
      <c r="DO14" s="212">
        <v>0</v>
      </c>
      <c r="DP14" s="212">
        <v>0</v>
      </c>
      <c r="DQ14" s="212">
        <v>0</v>
      </c>
      <c r="DR14" s="211">
        <v>1</v>
      </c>
      <c r="DS14" s="212">
        <v>0</v>
      </c>
      <c r="DT14" s="212">
        <v>0</v>
      </c>
      <c r="DU14" s="212">
        <v>0</v>
      </c>
      <c r="DV14" s="212">
        <v>0</v>
      </c>
      <c r="DW14" s="211">
        <v>1</v>
      </c>
      <c r="DX14" s="212">
        <v>0</v>
      </c>
      <c r="DY14" s="212">
        <v>0</v>
      </c>
      <c r="DZ14" s="212">
        <v>0</v>
      </c>
      <c r="EA14" s="212">
        <v>0</v>
      </c>
      <c r="EB14" s="211">
        <v>1</v>
      </c>
      <c r="EC14" s="212">
        <v>0</v>
      </c>
      <c r="ED14" s="212">
        <v>0</v>
      </c>
      <c r="EE14" s="212">
        <v>0</v>
      </c>
      <c r="EF14" s="212">
        <v>0</v>
      </c>
      <c r="EG14" s="211">
        <v>1</v>
      </c>
      <c r="EH14" s="212">
        <v>0</v>
      </c>
      <c r="EI14" s="212">
        <v>0</v>
      </c>
      <c r="EJ14" s="212">
        <v>0</v>
      </c>
      <c r="EK14" s="212">
        <v>0</v>
      </c>
      <c r="EL14" s="211">
        <v>1</v>
      </c>
      <c r="EM14" s="212">
        <v>0</v>
      </c>
      <c r="EN14" s="212">
        <v>0</v>
      </c>
      <c r="EO14" s="212">
        <v>0</v>
      </c>
      <c r="EP14" s="212">
        <v>0</v>
      </c>
      <c r="EQ14" s="211">
        <v>1</v>
      </c>
      <c r="ER14" s="212">
        <v>0</v>
      </c>
      <c r="ES14" s="212">
        <v>0</v>
      </c>
      <c r="ET14" s="212">
        <v>0</v>
      </c>
      <c r="EU14" s="212">
        <v>0</v>
      </c>
      <c r="EV14" s="211">
        <v>1</v>
      </c>
      <c r="EW14" s="212">
        <v>0</v>
      </c>
      <c r="EX14" s="212">
        <v>0</v>
      </c>
      <c r="EY14" s="212">
        <v>0</v>
      </c>
      <c r="EZ14" s="212">
        <v>0</v>
      </c>
      <c r="FA14" s="211">
        <v>1</v>
      </c>
      <c r="FB14" s="212">
        <v>0</v>
      </c>
      <c r="FC14" s="212">
        <v>0</v>
      </c>
      <c r="FD14" s="212">
        <v>0</v>
      </c>
      <c r="FE14" s="212">
        <v>0</v>
      </c>
      <c r="FF14" s="142">
        <f t="shared" si="2"/>
        <v>0</v>
      </c>
      <c r="FG14" s="143">
        <f t="shared" si="0"/>
        <v>30</v>
      </c>
      <c r="FH14" s="160">
        <f t="shared" si="3"/>
        <v>30</v>
      </c>
      <c r="FI14" s="214">
        <f t="shared" si="1"/>
        <v>18</v>
      </c>
      <c r="FJ14" s="215">
        <f t="shared" si="1"/>
        <v>2</v>
      </c>
      <c r="FK14" s="214">
        <f t="shared" si="1"/>
        <v>0</v>
      </c>
      <c r="FL14" s="214">
        <f t="shared" si="1"/>
        <v>0</v>
      </c>
      <c r="FM14" s="191"/>
      <c r="FN14" s="194"/>
      <c r="FO14" s="197"/>
    </row>
    <row r="15" spans="1:173" x14ac:dyDescent="0.25">
      <c r="A15" s="41" t="s">
        <v>13</v>
      </c>
      <c r="B15" s="42">
        <v>11</v>
      </c>
      <c r="C15" s="43" t="s">
        <v>31</v>
      </c>
      <c r="D15" s="44">
        <v>46629520</v>
      </c>
      <c r="E15" s="45">
        <v>43617</v>
      </c>
      <c r="F15" s="46" t="s">
        <v>15</v>
      </c>
      <c r="G15" s="211">
        <v>1</v>
      </c>
      <c r="H15" s="212">
        <v>0</v>
      </c>
      <c r="I15" s="212">
        <v>0</v>
      </c>
      <c r="J15" s="212">
        <v>0</v>
      </c>
      <c r="K15" s="212">
        <v>0</v>
      </c>
      <c r="L15" s="211">
        <v>1</v>
      </c>
      <c r="M15" s="212">
        <v>0</v>
      </c>
      <c r="N15" s="212">
        <v>0</v>
      </c>
      <c r="O15" s="212">
        <v>0</v>
      </c>
      <c r="P15" s="212">
        <v>0</v>
      </c>
      <c r="Q15" s="211">
        <v>1</v>
      </c>
      <c r="R15" s="212">
        <v>0</v>
      </c>
      <c r="S15" s="212">
        <v>0</v>
      </c>
      <c r="T15" s="212">
        <v>0</v>
      </c>
      <c r="U15" s="212">
        <v>0</v>
      </c>
      <c r="V15" s="211">
        <v>1</v>
      </c>
      <c r="W15" s="212">
        <v>0</v>
      </c>
      <c r="X15" s="212">
        <v>0</v>
      </c>
      <c r="Y15" s="212">
        <v>0</v>
      </c>
      <c r="Z15" s="212">
        <v>0</v>
      </c>
      <c r="AA15" s="211">
        <v>1</v>
      </c>
      <c r="AB15" s="212">
        <v>0</v>
      </c>
      <c r="AC15" s="212">
        <v>0</v>
      </c>
      <c r="AD15" s="212">
        <v>0</v>
      </c>
      <c r="AE15" s="212">
        <v>0</v>
      </c>
      <c r="AF15" s="211">
        <v>1</v>
      </c>
      <c r="AG15" s="212">
        <v>0</v>
      </c>
      <c r="AH15" s="212">
        <v>0</v>
      </c>
      <c r="AI15" s="212">
        <v>0</v>
      </c>
      <c r="AJ15" s="212">
        <v>0</v>
      </c>
      <c r="AK15" s="211">
        <v>1</v>
      </c>
      <c r="AL15" s="212">
        <v>1</v>
      </c>
      <c r="AM15" s="212">
        <v>0</v>
      </c>
      <c r="AN15" s="212">
        <v>0</v>
      </c>
      <c r="AO15" s="212">
        <v>0</v>
      </c>
      <c r="AP15" s="211">
        <v>1</v>
      </c>
      <c r="AQ15" s="212">
        <v>1.5</v>
      </c>
      <c r="AR15" s="212">
        <v>0</v>
      </c>
      <c r="AS15" s="212">
        <v>0</v>
      </c>
      <c r="AT15" s="212">
        <v>0</v>
      </c>
      <c r="AU15" s="211">
        <v>1</v>
      </c>
      <c r="AV15" s="212">
        <v>1.5</v>
      </c>
      <c r="AW15" s="212">
        <v>0</v>
      </c>
      <c r="AX15" s="212">
        <v>0</v>
      </c>
      <c r="AY15" s="212">
        <v>0</v>
      </c>
      <c r="AZ15" s="211">
        <v>1</v>
      </c>
      <c r="BA15" s="212">
        <v>0</v>
      </c>
      <c r="BB15" s="212">
        <v>0</v>
      </c>
      <c r="BC15" s="212">
        <v>0</v>
      </c>
      <c r="BD15" s="212">
        <v>0</v>
      </c>
      <c r="BE15" s="211">
        <v>1</v>
      </c>
      <c r="BF15" s="212">
        <v>0</v>
      </c>
      <c r="BG15" s="212">
        <v>0</v>
      </c>
      <c r="BH15" s="212">
        <v>0</v>
      </c>
      <c r="BI15" s="212">
        <v>0</v>
      </c>
      <c r="BJ15" s="211">
        <v>1</v>
      </c>
      <c r="BK15" s="212">
        <v>0</v>
      </c>
      <c r="BL15" s="212">
        <v>0</v>
      </c>
      <c r="BM15" s="212">
        <v>0</v>
      </c>
      <c r="BN15" s="212">
        <v>0</v>
      </c>
      <c r="BO15" s="211">
        <v>1</v>
      </c>
      <c r="BP15" s="212">
        <v>0</v>
      </c>
      <c r="BQ15" s="212">
        <v>0</v>
      </c>
      <c r="BR15" s="212">
        <v>0</v>
      </c>
      <c r="BS15" s="212">
        <v>0</v>
      </c>
      <c r="BT15" s="211">
        <v>1</v>
      </c>
      <c r="BU15" s="212">
        <v>1</v>
      </c>
      <c r="BV15" s="212">
        <v>0</v>
      </c>
      <c r="BW15" s="212">
        <v>0</v>
      </c>
      <c r="BX15" s="212">
        <v>0</v>
      </c>
      <c r="BY15" s="211">
        <v>1</v>
      </c>
      <c r="BZ15" s="212">
        <v>1</v>
      </c>
      <c r="CA15" s="212">
        <v>0</v>
      </c>
      <c r="CB15" s="212">
        <v>0</v>
      </c>
      <c r="CC15" s="212">
        <v>0</v>
      </c>
      <c r="CD15" s="211">
        <v>1</v>
      </c>
      <c r="CE15" s="212">
        <v>2</v>
      </c>
      <c r="CF15" s="212">
        <v>0</v>
      </c>
      <c r="CG15" s="212">
        <v>0</v>
      </c>
      <c r="CH15" s="212">
        <v>0</v>
      </c>
      <c r="CI15" s="211">
        <v>1</v>
      </c>
      <c r="CJ15" s="212">
        <v>1</v>
      </c>
      <c r="CK15" s="212">
        <v>0</v>
      </c>
      <c r="CL15" s="212">
        <v>0</v>
      </c>
      <c r="CM15" s="212">
        <v>0</v>
      </c>
      <c r="CN15" s="211">
        <v>1</v>
      </c>
      <c r="CO15" s="212">
        <v>0</v>
      </c>
      <c r="CP15" s="212">
        <v>0</v>
      </c>
      <c r="CQ15" s="212">
        <v>0</v>
      </c>
      <c r="CR15" s="212">
        <v>0</v>
      </c>
      <c r="CS15" s="211">
        <v>1</v>
      </c>
      <c r="CT15" s="212">
        <v>0</v>
      </c>
      <c r="CU15" s="212">
        <v>0</v>
      </c>
      <c r="CV15" s="212">
        <v>0</v>
      </c>
      <c r="CW15" s="212">
        <v>0</v>
      </c>
      <c r="CX15" s="211">
        <v>1</v>
      </c>
      <c r="CY15" s="212">
        <v>0</v>
      </c>
      <c r="CZ15" s="212">
        <v>0</v>
      </c>
      <c r="DA15" s="212">
        <v>0</v>
      </c>
      <c r="DB15" s="212">
        <v>0</v>
      </c>
      <c r="DC15" s="211">
        <v>1</v>
      </c>
      <c r="DD15" s="212">
        <v>0</v>
      </c>
      <c r="DE15" s="212">
        <v>0</v>
      </c>
      <c r="DF15" s="212">
        <v>0</v>
      </c>
      <c r="DG15" s="212">
        <v>0</v>
      </c>
      <c r="DH15" s="211">
        <v>1</v>
      </c>
      <c r="DI15" s="212">
        <v>0</v>
      </c>
      <c r="DJ15" s="212">
        <v>0</v>
      </c>
      <c r="DK15" s="212">
        <v>0</v>
      </c>
      <c r="DL15" s="212">
        <v>0</v>
      </c>
      <c r="DM15" s="211">
        <v>1</v>
      </c>
      <c r="DN15" s="212">
        <v>0</v>
      </c>
      <c r="DO15" s="212">
        <v>0</v>
      </c>
      <c r="DP15" s="212">
        <v>0</v>
      </c>
      <c r="DQ15" s="212">
        <v>0</v>
      </c>
      <c r="DR15" s="211">
        <v>1</v>
      </c>
      <c r="DS15" s="212">
        <v>0</v>
      </c>
      <c r="DT15" s="212">
        <v>0</v>
      </c>
      <c r="DU15" s="212">
        <v>0</v>
      </c>
      <c r="DV15" s="212">
        <v>0</v>
      </c>
      <c r="DW15" s="211">
        <v>1</v>
      </c>
      <c r="DX15" s="212">
        <v>0</v>
      </c>
      <c r="DY15" s="212">
        <v>0</v>
      </c>
      <c r="DZ15" s="212">
        <v>0</v>
      </c>
      <c r="EA15" s="212">
        <v>0</v>
      </c>
      <c r="EB15" s="211">
        <v>1</v>
      </c>
      <c r="EC15" s="212">
        <v>0</v>
      </c>
      <c r="ED15" s="212">
        <v>0</v>
      </c>
      <c r="EE15" s="212">
        <v>0</v>
      </c>
      <c r="EF15" s="212">
        <v>0</v>
      </c>
      <c r="EG15" s="211">
        <v>1</v>
      </c>
      <c r="EH15" s="212">
        <v>0</v>
      </c>
      <c r="EI15" s="212">
        <v>0</v>
      </c>
      <c r="EJ15" s="212">
        <v>0</v>
      </c>
      <c r="EK15" s="212">
        <v>0</v>
      </c>
      <c r="EL15" s="211">
        <v>1</v>
      </c>
      <c r="EM15" s="212">
        <v>0</v>
      </c>
      <c r="EN15" s="212">
        <v>0</v>
      </c>
      <c r="EO15" s="212">
        <v>0</v>
      </c>
      <c r="EP15" s="212">
        <v>0</v>
      </c>
      <c r="EQ15" s="211">
        <v>1</v>
      </c>
      <c r="ER15" s="212">
        <v>0</v>
      </c>
      <c r="ES15" s="212">
        <v>0</v>
      </c>
      <c r="ET15" s="212">
        <v>0</v>
      </c>
      <c r="EU15" s="212">
        <v>0</v>
      </c>
      <c r="EV15" s="211">
        <v>1</v>
      </c>
      <c r="EW15" s="212">
        <v>0</v>
      </c>
      <c r="EX15" s="212">
        <v>0</v>
      </c>
      <c r="EY15" s="212">
        <v>0</v>
      </c>
      <c r="EZ15" s="212">
        <v>0</v>
      </c>
      <c r="FA15" s="211">
        <v>1</v>
      </c>
      <c r="FB15" s="212">
        <v>0</v>
      </c>
      <c r="FC15" s="212">
        <v>0</v>
      </c>
      <c r="FD15" s="212">
        <v>0</v>
      </c>
      <c r="FE15" s="212">
        <v>0</v>
      </c>
      <c r="FF15" s="142">
        <f t="shared" si="2"/>
        <v>0</v>
      </c>
      <c r="FG15" s="143">
        <f t="shared" si="0"/>
        <v>30</v>
      </c>
      <c r="FH15" s="160">
        <f t="shared" si="3"/>
        <v>30</v>
      </c>
      <c r="FI15" s="214">
        <f t="shared" si="1"/>
        <v>9</v>
      </c>
      <c r="FJ15" s="215">
        <f t="shared" si="1"/>
        <v>0</v>
      </c>
      <c r="FK15" s="214">
        <f t="shared" si="1"/>
        <v>0</v>
      </c>
      <c r="FL15" s="214">
        <f t="shared" si="1"/>
        <v>0</v>
      </c>
      <c r="FM15" s="191"/>
      <c r="FN15" s="194"/>
      <c r="FO15" s="197"/>
    </row>
    <row r="16" spans="1:173" x14ac:dyDescent="0.25">
      <c r="A16" s="41" t="s">
        <v>32</v>
      </c>
      <c r="B16" s="42">
        <v>12</v>
      </c>
      <c r="C16" s="43" t="s">
        <v>33</v>
      </c>
      <c r="D16" s="44">
        <v>47841984</v>
      </c>
      <c r="E16" s="45">
        <v>43617</v>
      </c>
      <c r="F16" s="46" t="s">
        <v>15</v>
      </c>
      <c r="G16" s="211">
        <v>1</v>
      </c>
      <c r="H16" s="212">
        <v>1</v>
      </c>
      <c r="I16" s="212">
        <v>0</v>
      </c>
      <c r="J16" s="212">
        <v>0</v>
      </c>
      <c r="K16" s="212">
        <v>0</v>
      </c>
      <c r="L16" s="211">
        <v>1</v>
      </c>
      <c r="M16" s="212">
        <v>1</v>
      </c>
      <c r="N16" s="212">
        <v>0</v>
      </c>
      <c r="O16" s="212">
        <v>0</v>
      </c>
      <c r="P16" s="212">
        <v>0</v>
      </c>
      <c r="Q16" s="211">
        <v>1</v>
      </c>
      <c r="R16" s="212">
        <v>1</v>
      </c>
      <c r="S16" s="212">
        <v>0</v>
      </c>
      <c r="T16" s="212">
        <v>0</v>
      </c>
      <c r="U16" s="212">
        <v>0</v>
      </c>
      <c r="V16" s="211">
        <v>1</v>
      </c>
      <c r="W16" s="212">
        <v>0</v>
      </c>
      <c r="X16" s="212">
        <v>0</v>
      </c>
      <c r="Y16" s="212">
        <v>0</v>
      </c>
      <c r="Z16" s="212">
        <v>0</v>
      </c>
      <c r="AA16" s="211">
        <v>1</v>
      </c>
      <c r="AB16" s="212">
        <v>0</v>
      </c>
      <c r="AC16" s="212">
        <v>0</v>
      </c>
      <c r="AD16" s="212">
        <v>0</v>
      </c>
      <c r="AE16" s="212">
        <v>0</v>
      </c>
      <c r="AF16" s="211">
        <v>1</v>
      </c>
      <c r="AG16" s="212">
        <v>0</v>
      </c>
      <c r="AH16" s="212">
        <v>0</v>
      </c>
      <c r="AI16" s="212">
        <v>0</v>
      </c>
      <c r="AJ16" s="212">
        <v>0</v>
      </c>
      <c r="AK16" s="211">
        <v>1</v>
      </c>
      <c r="AL16" s="212">
        <v>1</v>
      </c>
      <c r="AM16" s="212">
        <v>0</v>
      </c>
      <c r="AN16" s="212">
        <v>0</v>
      </c>
      <c r="AO16" s="212">
        <v>0</v>
      </c>
      <c r="AP16" s="211">
        <v>1</v>
      </c>
      <c r="AQ16" s="212">
        <v>0</v>
      </c>
      <c r="AR16" s="212">
        <v>0</v>
      </c>
      <c r="AS16" s="212">
        <v>0</v>
      </c>
      <c r="AT16" s="212">
        <v>1</v>
      </c>
      <c r="AU16" s="211">
        <v>1</v>
      </c>
      <c r="AV16" s="212">
        <v>0</v>
      </c>
      <c r="AW16" s="212">
        <v>0</v>
      </c>
      <c r="AX16" s="212">
        <v>0</v>
      </c>
      <c r="AY16" s="212">
        <v>1</v>
      </c>
      <c r="AZ16" s="211">
        <v>1</v>
      </c>
      <c r="BA16" s="212">
        <v>0</v>
      </c>
      <c r="BB16" s="212">
        <v>0</v>
      </c>
      <c r="BC16" s="212">
        <v>0</v>
      </c>
      <c r="BD16" s="212">
        <v>1</v>
      </c>
      <c r="BE16" s="211">
        <v>1</v>
      </c>
      <c r="BF16" s="212">
        <v>0</v>
      </c>
      <c r="BG16" s="212">
        <v>0</v>
      </c>
      <c r="BH16" s="212">
        <v>0</v>
      </c>
      <c r="BI16" s="212">
        <v>1</v>
      </c>
      <c r="BJ16" s="211">
        <v>1</v>
      </c>
      <c r="BK16" s="212">
        <v>0</v>
      </c>
      <c r="BL16" s="212">
        <v>0</v>
      </c>
      <c r="BM16" s="212">
        <v>0</v>
      </c>
      <c r="BN16" s="212">
        <v>1</v>
      </c>
      <c r="BO16" s="211">
        <v>1</v>
      </c>
      <c r="BP16" s="212">
        <v>0</v>
      </c>
      <c r="BQ16" s="212">
        <v>0</v>
      </c>
      <c r="BR16" s="212">
        <v>0</v>
      </c>
      <c r="BS16" s="212">
        <v>0</v>
      </c>
      <c r="BT16" s="211">
        <v>1</v>
      </c>
      <c r="BU16" s="212">
        <v>0</v>
      </c>
      <c r="BV16" s="212">
        <v>0</v>
      </c>
      <c r="BW16" s="212">
        <v>0</v>
      </c>
      <c r="BX16" s="212">
        <v>7</v>
      </c>
      <c r="BY16" s="211">
        <v>1</v>
      </c>
      <c r="BZ16" s="212">
        <v>0</v>
      </c>
      <c r="CA16" s="212">
        <v>0</v>
      </c>
      <c r="CB16" s="212">
        <v>0</v>
      </c>
      <c r="CC16" s="212">
        <v>7</v>
      </c>
      <c r="CD16" s="211">
        <v>1</v>
      </c>
      <c r="CE16" s="212">
        <v>0</v>
      </c>
      <c r="CF16" s="212">
        <v>0</v>
      </c>
      <c r="CG16" s="212">
        <v>0</v>
      </c>
      <c r="CH16" s="212">
        <v>7</v>
      </c>
      <c r="CI16" s="211">
        <v>1</v>
      </c>
      <c r="CJ16" s="212">
        <v>0</v>
      </c>
      <c r="CK16" s="212">
        <v>0</v>
      </c>
      <c r="CL16" s="212">
        <v>0</v>
      </c>
      <c r="CM16" s="212">
        <v>7</v>
      </c>
      <c r="CN16" s="211">
        <v>1</v>
      </c>
      <c r="CO16" s="212">
        <v>0</v>
      </c>
      <c r="CP16" s="212">
        <v>0</v>
      </c>
      <c r="CQ16" s="212">
        <v>0</v>
      </c>
      <c r="CR16" s="212">
        <v>7</v>
      </c>
      <c r="CS16" s="211">
        <v>1</v>
      </c>
      <c r="CT16" s="212">
        <v>0</v>
      </c>
      <c r="CU16" s="212">
        <v>0</v>
      </c>
      <c r="CV16" s="212">
        <v>0</v>
      </c>
      <c r="CW16" s="212">
        <v>7</v>
      </c>
      <c r="CX16" s="211">
        <v>1</v>
      </c>
      <c r="CY16" s="212">
        <v>0</v>
      </c>
      <c r="CZ16" s="212">
        <v>0</v>
      </c>
      <c r="DA16" s="212">
        <v>0</v>
      </c>
      <c r="DB16" s="212">
        <v>0</v>
      </c>
      <c r="DC16" s="211">
        <v>1</v>
      </c>
      <c r="DD16" s="212">
        <v>0</v>
      </c>
      <c r="DE16" s="212">
        <v>0</v>
      </c>
      <c r="DF16" s="212">
        <v>0</v>
      </c>
      <c r="DG16" s="212">
        <v>0</v>
      </c>
      <c r="DH16" s="211">
        <v>1</v>
      </c>
      <c r="DI16" s="212">
        <v>0</v>
      </c>
      <c r="DJ16" s="212">
        <v>0</v>
      </c>
      <c r="DK16" s="212">
        <v>0</v>
      </c>
      <c r="DL16" s="212">
        <v>0</v>
      </c>
      <c r="DM16" s="211">
        <v>1</v>
      </c>
      <c r="DN16" s="212">
        <v>0</v>
      </c>
      <c r="DO16" s="212">
        <v>0</v>
      </c>
      <c r="DP16" s="212">
        <v>0</v>
      </c>
      <c r="DQ16" s="212">
        <v>0</v>
      </c>
      <c r="DR16" s="211">
        <v>1</v>
      </c>
      <c r="DS16" s="212">
        <v>0</v>
      </c>
      <c r="DT16" s="212">
        <v>0</v>
      </c>
      <c r="DU16" s="212">
        <v>0</v>
      </c>
      <c r="DV16" s="212">
        <v>0</v>
      </c>
      <c r="DW16" s="211">
        <v>1</v>
      </c>
      <c r="DX16" s="212">
        <v>0</v>
      </c>
      <c r="DY16" s="212">
        <v>0</v>
      </c>
      <c r="DZ16" s="212">
        <v>0</v>
      </c>
      <c r="EA16" s="212">
        <v>0</v>
      </c>
      <c r="EB16" s="211">
        <v>1</v>
      </c>
      <c r="EC16" s="212">
        <v>0</v>
      </c>
      <c r="ED16" s="212">
        <v>0</v>
      </c>
      <c r="EE16" s="212">
        <v>0</v>
      </c>
      <c r="EF16" s="212">
        <v>0</v>
      </c>
      <c r="EG16" s="211">
        <v>1</v>
      </c>
      <c r="EH16" s="212">
        <v>0</v>
      </c>
      <c r="EI16" s="212">
        <v>0</v>
      </c>
      <c r="EJ16" s="212">
        <v>0</v>
      </c>
      <c r="EK16" s="212">
        <v>0</v>
      </c>
      <c r="EL16" s="211">
        <v>1</v>
      </c>
      <c r="EM16" s="212">
        <v>0</v>
      </c>
      <c r="EN16" s="212">
        <v>0</v>
      </c>
      <c r="EO16" s="212">
        <v>0</v>
      </c>
      <c r="EP16" s="212">
        <v>7</v>
      </c>
      <c r="EQ16" s="211">
        <v>1</v>
      </c>
      <c r="ER16" s="212">
        <v>0</v>
      </c>
      <c r="ES16" s="212">
        <v>0</v>
      </c>
      <c r="ET16" s="212">
        <v>0</v>
      </c>
      <c r="EU16" s="212">
        <v>7</v>
      </c>
      <c r="EV16" s="211">
        <v>1</v>
      </c>
      <c r="EW16" s="212">
        <v>0</v>
      </c>
      <c r="EX16" s="212">
        <v>0</v>
      </c>
      <c r="EY16" s="212">
        <v>0</v>
      </c>
      <c r="EZ16" s="212">
        <v>7</v>
      </c>
      <c r="FA16" s="211">
        <v>1</v>
      </c>
      <c r="FB16" s="212">
        <v>0</v>
      </c>
      <c r="FC16" s="212">
        <v>0</v>
      </c>
      <c r="FD16" s="212">
        <v>0</v>
      </c>
      <c r="FE16" s="212">
        <v>7</v>
      </c>
      <c r="FF16" s="142">
        <f t="shared" si="2"/>
        <v>0</v>
      </c>
      <c r="FG16" s="143">
        <f t="shared" si="0"/>
        <v>30</v>
      </c>
      <c r="FH16" s="160">
        <f t="shared" si="3"/>
        <v>30</v>
      </c>
      <c r="FI16" s="214">
        <f t="shared" si="1"/>
        <v>4</v>
      </c>
      <c r="FJ16" s="215">
        <f t="shared" si="1"/>
        <v>0</v>
      </c>
      <c r="FK16" s="214">
        <f t="shared" si="1"/>
        <v>0</v>
      </c>
      <c r="FL16" s="214">
        <f t="shared" si="1"/>
        <v>75</v>
      </c>
      <c r="FM16" s="191"/>
      <c r="FN16" s="194"/>
      <c r="FO16" s="197"/>
    </row>
    <row r="17" spans="1:173" s="200" customFormat="1" x14ac:dyDescent="0.25">
      <c r="A17" s="41" t="s">
        <v>13</v>
      </c>
      <c r="B17" s="42">
        <v>13</v>
      </c>
      <c r="C17" s="43" t="s">
        <v>34</v>
      </c>
      <c r="D17" s="44">
        <v>73600241</v>
      </c>
      <c r="E17" s="45">
        <v>43784</v>
      </c>
      <c r="F17" s="46" t="s">
        <v>22</v>
      </c>
      <c r="G17" s="211">
        <v>1</v>
      </c>
      <c r="H17" s="212">
        <v>2</v>
      </c>
      <c r="I17" s="212">
        <v>1</v>
      </c>
      <c r="J17" s="212">
        <v>0</v>
      </c>
      <c r="K17" s="212">
        <v>0</v>
      </c>
      <c r="L17" s="211">
        <v>1</v>
      </c>
      <c r="M17" s="212">
        <v>2</v>
      </c>
      <c r="N17" s="212">
        <v>1</v>
      </c>
      <c r="O17" s="212">
        <v>0</v>
      </c>
      <c r="P17" s="212">
        <v>0</v>
      </c>
      <c r="Q17" s="211">
        <v>1</v>
      </c>
      <c r="R17" s="212">
        <v>2</v>
      </c>
      <c r="S17" s="212">
        <v>1</v>
      </c>
      <c r="T17" s="212">
        <v>0</v>
      </c>
      <c r="U17" s="212">
        <v>0</v>
      </c>
      <c r="V17" s="211">
        <v>1</v>
      </c>
      <c r="W17" s="212">
        <v>2</v>
      </c>
      <c r="X17" s="212">
        <v>1</v>
      </c>
      <c r="Y17" s="212">
        <v>0</v>
      </c>
      <c r="Z17" s="212">
        <v>0</v>
      </c>
      <c r="AA17" s="211">
        <v>1</v>
      </c>
      <c r="AB17" s="212">
        <v>0</v>
      </c>
      <c r="AC17" s="212">
        <v>0</v>
      </c>
      <c r="AD17" s="212">
        <v>0</v>
      </c>
      <c r="AE17" s="212">
        <v>0</v>
      </c>
      <c r="AF17" s="211">
        <v>1</v>
      </c>
      <c r="AG17" s="212">
        <v>0</v>
      </c>
      <c r="AH17" s="212">
        <v>0</v>
      </c>
      <c r="AI17" s="212">
        <v>0</v>
      </c>
      <c r="AJ17" s="212">
        <v>0</v>
      </c>
      <c r="AK17" s="211">
        <v>1</v>
      </c>
      <c r="AL17" s="212">
        <v>0</v>
      </c>
      <c r="AM17" s="212">
        <v>0</v>
      </c>
      <c r="AN17" s="212">
        <v>0</v>
      </c>
      <c r="AO17" s="212">
        <v>0</v>
      </c>
      <c r="AP17" s="211">
        <v>1</v>
      </c>
      <c r="AQ17" s="212">
        <v>2</v>
      </c>
      <c r="AR17" s="212">
        <v>0</v>
      </c>
      <c r="AS17" s="212">
        <v>0</v>
      </c>
      <c r="AT17" s="212">
        <v>0</v>
      </c>
      <c r="AU17" s="211">
        <v>1</v>
      </c>
      <c r="AV17" s="212">
        <v>2</v>
      </c>
      <c r="AW17" s="212">
        <v>0</v>
      </c>
      <c r="AX17" s="212">
        <v>0</v>
      </c>
      <c r="AY17" s="212">
        <v>0</v>
      </c>
      <c r="AZ17" s="211">
        <v>1</v>
      </c>
      <c r="BA17" s="212">
        <v>2</v>
      </c>
      <c r="BB17" s="212">
        <v>0</v>
      </c>
      <c r="BC17" s="212">
        <v>0</v>
      </c>
      <c r="BD17" s="212">
        <v>0</v>
      </c>
      <c r="BE17" s="211">
        <v>1</v>
      </c>
      <c r="BF17" s="212">
        <v>2</v>
      </c>
      <c r="BG17" s="212">
        <v>0</v>
      </c>
      <c r="BH17" s="212">
        <v>0</v>
      </c>
      <c r="BI17" s="212">
        <v>0</v>
      </c>
      <c r="BJ17" s="211">
        <v>1</v>
      </c>
      <c r="BK17" s="212">
        <v>0</v>
      </c>
      <c r="BL17" s="212">
        <v>0</v>
      </c>
      <c r="BM17" s="212">
        <v>0</v>
      </c>
      <c r="BN17" s="212">
        <v>0</v>
      </c>
      <c r="BO17" s="211">
        <v>1</v>
      </c>
      <c r="BP17" s="212">
        <v>0</v>
      </c>
      <c r="BQ17" s="212">
        <v>0</v>
      </c>
      <c r="BR17" s="212">
        <v>0</v>
      </c>
      <c r="BS17" s="212">
        <v>0</v>
      </c>
      <c r="BT17" s="211">
        <v>1</v>
      </c>
      <c r="BU17" s="212">
        <v>2</v>
      </c>
      <c r="BV17" s="212">
        <v>0</v>
      </c>
      <c r="BW17" s="212">
        <v>0</v>
      </c>
      <c r="BX17" s="212">
        <v>0</v>
      </c>
      <c r="BY17" s="211">
        <v>1</v>
      </c>
      <c r="BZ17" s="212">
        <v>2</v>
      </c>
      <c r="CA17" s="212">
        <v>0</v>
      </c>
      <c r="CB17" s="212">
        <v>0</v>
      </c>
      <c r="CC17" s="212">
        <v>0</v>
      </c>
      <c r="CD17" s="211">
        <v>1</v>
      </c>
      <c r="CE17" s="212">
        <v>2</v>
      </c>
      <c r="CF17" s="212">
        <v>0</v>
      </c>
      <c r="CG17" s="212">
        <v>0</v>
      </c>
      <c r="CH17" s="212">
        <v>0</v>
      </c>
      <c r="CI17" s="211">
        <v>1</v>
      </c>
      <c r="CJ17" s="212">
        <v>2</v>
      </c>
      <c r="CK17" s="212">
        <v>0</v>
      </c>
      <c r="CL17" s="212">
        <v>0</v>
      </c>
      <c r="CM17" s="212">
        <v>0</v>
      </c>
      <c r="CN17" s="211">
        <v>1</v>
      </c>
      <c r="CO17" s="212">
        <v>1</v>
      </c>
      <c r="CP17" s="212">
        <v>0</v>
      </c>
      <c r="CQ17" s="212">
        <v>0</v>
      </c>
      <c r="CR17" s="212">
        <v>0</v>
      </c>
      <c r="CS17" s="211">
        <v>1</v>
      </c>
      <c r="CT17" s="212">
        <v>0</v>
      </c>
      <c r="CU17" s="212">
        <v>0</v>
      </c>
      <c r="CV17" s="212">
        <v>0</v>
      </c>
      <c r="CW17" s="212">
        <v>0</v>
      </c>
      <c r="CX17" s="211">
        <v>1</v>
      </c>
      <c r="CY17" s="212">
        <v>0</v>
      </c>
      <c r="CZ17" s="212">
        <v>0</v>
      </c>
      <c r="DA17" s="212">
        <v>0</v>
      </c>
      <c r="DB17" s="212">
        <v>0</v>
      </c>
      <c r="DC17" s="211">
        <v>1</v>
      </c>
      <c r="DD17" s="212">
        <v>2</v>
      </c>
      <c r="DE17" s="212">
        <v>0</v>
      </c>
      <c r="DF17" s="212">
        <v>0</v>
      </c>
      <c r="DG17" s="212">
        <v>0</v>
      </c>
      <c r="DH17" s="211">
        <v>1</v>
      </c>
      <c r="DI17" s="212">
        <v>2</v>
      </c>
      <c r="DJ17" s="212">
        <v>0</v>
      </c>
      <c r="DK17" s="212">
        <v>0</v>
      </c>
      <c r="DL17" s="212">
        <v>0</v>
      </c>
      <c r="DM17" s="211">
        <v>1</v>
      </c>
      <c r="DN17" s="212">
        <v>2</v>
      </c>
      <c r="DO17" s="212">
        <v>0</v>
      </c>
      <c r="DP17" s="212">
        <v>0</v>
      </c>
      <c r="DQ17" s="212">
        <v>0</v>
      </c>
      <c r="DR17" s="211">
        <v>1</v>
      </c>
      <c r="DS17" s="212">
        <v>2</v>
      </c>
      <c r="DT17" s="212">
        <v>0</v>
      </c>
      <c r="DU17" s="212">
        <v>0</v>
      </c>
      <c r="DV17" s="212">
        <v>0</v>
      </c>
      <c r="DW17" s="211">
        <v>1</v>
      </c>
      <c r="DX17" s="212">
        <v>2</v>
      </c>
      <c r="DY17" s="212">
        <v>0</v>
      </c>
      <c r="DZ17" s="212">
        <v>0</v>
      </c>
      <c r="EA17" s="212">
        <v>0</v>
      </c>
      <c r="EB17" s="211">
        <v>1</v>
      </c>
      <c r="EC17" s="212">
        <v>0</v>
      </c>
      <c r="ED17" s="212">
        <v>0</v>
      </c>
      <c r="EE17" s="212">
        <v>0</v>
      </c>
      <c r="EF17" s="212">
        <v>0</v>
      </c>
      <c r="EG17" s="211">
        <v>1</v>
      </c>
      <c r="EH17" s="212">
        <v>0</v>
      </c>
      <c r="EI17" s="212">
        <v>0</v>
      </c>
      <c r="EJ17" s="212">
        <v>0</v>
      </c>
      <c r="EK17" s="212">
        <v>0</v>
      </c>
      <c r="EL17" s="211">
        <v>1</v>
      </c>
      <c r="EM17" s="212">
        <v>2</v>
      </c>
      <c r="EN17" s="212">
        <v>0</v>
      </c>
      <c r="EO17" s="212">
        <v>0</v>
      </c>
      <c r="EP17" s="212">
        <v>0</v>
      </c>
      <c r="EQ17" s="211">
        <v>1</v>
      </c>
      <c r="ER17" s="212">
        <v>1.5</v>
      </c>
      <c r="ES17" s="212">
        <v>0</v>
      </c>
      <c r="ET17" s="212">
        <v>0</v>
      </c>
      <c r="EU17" s="212">
        <v>0</v>
      </c>
      <c r="EV17" s="211">
        <v>1</v>
      </c>
      <c r="EW17" s="212">
        <v>2</v>
      </c>
      <c r="EX17" s="212">
        <v>0</v>
      </c>
      <c r="EY17" s="212">
        <v>0</v>
      </c>
      <c r="EZ17" s="212">
        <v>0</v>
      </c>
      <c r="FA17" s="211">
        <v>1</v>
      </c>
      <c r="FB17" s="212">
        <v>2</v>
      </c>
      <c r="FC17" s="212">
        <v>0</v>
      </c>
      <c r="FD17" s="212">
        <v>0</v>
      </c>
      <c r="FE17" s="212">
        <v>0</v>
      </c>
      <c r="FF17" s="142">
        <f t="shared" si="2"/>
        <v>0</v>
      </c>
      <c r="FG17" s="143">
        <f t="shared" si="0"/>
        <v>30</v>
      </c>
      <c r="FH17" s="160">
        <f t="shared" si="3"/>
        <v>30</v>
      </c>
      <c r="FI17" s="214">
        <f t="shared" si="1"/>
        <v>42.5</v>
      </c>
      <c r="FJ17" s="215">
        <f t="shared" si="1"/>
        <v>4</v>
      </c>
      <c r="FK17" s="214">
        <f t="shared" si="1"/>
        <v>0</v>
      </c>
      <c r="FL17" s="214">
        <f t="shared" si="1"/>
        <v>0</v>
      </c>
      <c r="FM17" s="191"/>
      <c r="FN17" s="194"/>
      <c r="FO17" s="197"/>
      <c r="FP17" s="199"/>
      <c r="FQ17" s="199"/>
    </row>
    <row r="18" spans="1:173" x14ac:dyDescent="0.25">
      <c r="A18" s="41" t="s">
        <v>13</v>
      </c>
      <c r="B18" s="42">
        <v>14</v>
      </c>
      <c r="C18" s="43" t="s">
        <v>35</v>
      </c>
      <c r="D18" s="44">
        <v>73855719</v>
      </c>
      <c r="E18" s="45">
        <v>43617</v>
      </c>
      <c r="F18" s="46" t="s">
        <v>15</v>
      </c>
      <c r="G18" s="211">
        <v>1</v>
      </c>
      <c r="H18" s="212">
        <v>2</v>
      </c>
      <c r="I18" s="212">
        <v>0.5</v>
      </c>
      <c r="J18" s="212">
        <v>0</v>
      </c>
      <c r="K18" s="212">
        <v>0</v>
      </c>
      <c r="L18" s="211">
        <v>1</v>
      </c>
      <c r="M18" s="212">
        <v>2</v>
      </c>
      <c r="N18" s="212">
        <v>0</v>
      </c>
      <c r="O18" s="212">
        <v>0</v>
      </c>
      <c r="P18" s="212">
        <v>0</v>
      </c>
      <c r="Q18" s="211">
        <v>1</v>
      </c>
      <c r="R18" s="212">
        <v>2</v>
      </c>
      <c r="S18" s="212">
        <v>0</v>
      </c>
      <c r="T18" s="212">
        <v>0</v>
      </c>
      <c r="U18" s="212">
        <v>0</v>
      </c>
      <c r="V18" s="211">
        <v>1</v>
      </c>
      <c r="W18" s="212">
        <v>2</v>
      </c>
      <c r="X18" s="212">
        <v>0</v>
      </c>
      <c r="Y18" s="212">
        <v>0</v>
      </c>
      <c r="Z18" s="212">
        <v>0</v>
      </c>
      <c r="AA18" s="211">
        <v>1</v>
      </c>
      <c r="AB18" s="212">
        <v>0</v>
      </c>
      <c r="AC18" s="212">
        <v>0</v>
      </c>
      <c r="AD18" s="212">
        <v>0</v>
      </c>
      <c r="AE18" s="212">
        <v>0</v>
      </c>
      <c r="AF18" s="211">
        <v>1</v>
      </c>
      <c r="AG18" s="212">
        <v>0</v>
      </c>
      <c r="AH18" s="212">
        <v>0</v>
      </c>
      <c r="AI18" s="212">
        <v>0</v>
      </c>
      <c r="AJ18" s="212">
        <v>0</v>
      </c>
      <c r="AK18" s="211">
        <v>1</v>
      </c>
      <c r="AL18" s="212">
        <v>1</v>
      </c>
      <c r="AM18" s="212">
        <v>0</v>
      </c>
      <c r="AN18" s="212">
        <v>0</v>
      </c>
      <c r="AO18" s="212">
        <v>0</v>
      </c>
      <c r="AP18" s="211">
        <v>1</v>
      </c>
      <c r="AQ18" s="212">
        <v>0</v>
      </c>
      <c r="AR18" s="212">
        <v>0</v>
      </c>
      <c r="AS18" s="212">
        <v>0</v>
      </c>
      <c r="AT18" s="212">
        <v>0</v>
      </c>
      <c r="AU18" s="211">
        <v>1</v>
      </c>
      <c r="AV18" s="212">
        <v>0</v>
      </c>
      <c r="AW18" s="212">
        <v>0</v>
      </c>
      <c r="AX18" s="212">
        <v>0</v>
      </c>
      <c r="AY18" s="212">
        <v>0</v>
      </c>
      <c r="AZ18" s="211">
        <v>1</v>
      </c>
      <c r="BA18" s="212">
        <v>0</v>
      </c>
      <c r="BB18" s="212">
        <v>0</v>
      </c>
      <c r="BC18" s="212">
        <v>0</v>
      </c>
      <c r="BD18" s="212">
        <v>0</v>
      </c>
      <c r="BE18" s="211">
        <v>1</v>
      </c>
      <c r="BF18" s="212">
        <v>0</v>
      </c>
      <c r="BG18" s="212">
        <v>0</v>
      </c>
      <c r="BH18" s="212">
        <v>0</v>
      </c>
      <c r="BI18" s="212">
        <v>0</v>
      </c>
      <c r="BJ18" s="211">
        <v>1</v>
      </c>
      <c r="BK18" s="212">
        <v>0</v>
      </c>
      <c r="BL18" s="212">
        <v>0</v>
      </c>
      <c r="BM18" s="212">
        <v>0</v>
      </c>
      <c r="BN18" s="212">
        <v>0</v>
      </c>
      <c r="BO18" s="211">
        <v>1</v>
      </c>
      <c r="BP18" s="212">
        <v>0</v>
      </c>
      <c r="BQ18" s="212">
        <v>0</v>
      </c>
      <c r="BR18" s="212">
        <v>0</v>
      </c>
      <c r="BS18" s="212">
        <v>0</v>
      </c>
      <c r="BT18" s="211">
        <v>1</v>
      </c>
      <c r="BU18" s="212">
        <v>0</v>
      </c>
      <c r="BV18" s="212">
        <v>0</v>
      </c>
      <c r="BW18" s="212">
        <v>0</v>
      </c>
      <c r="BX18" s="212">
        <v>0</v>
      </c>
      <c r="BY18" s="211">
        <v>1</v>
      </c>
      <c r="BZ18" s="212">
        <v>1</v>
      </c>
      <c r="CA18" s="212">
        <v>0</v>
      </c>
      <c r="CB18" s="212">
        <v>0</v>
      </c>
      <c r="CC18" s="212">
        <v>0</v>
      </c>
      <c r="CD18" s="211">
        <v>1</v>
      </c>
      <c r="CE18" s="212">
        <v>1</v>
      </c>
      <c r="CF18" s="212">
        <v>0</v>
      </c>
      <c r="CG18" s="212">
        <v>0</v>
      </c>
      <c r="CH18" s="212">
        <v>0</v>
      </c>
      <c r="CI18" s="211">
        <v>1</v>
      </c>
      <c r="CJ18" s="212">
        <v>0</v>
      </c>
      <c r="CK18" s="212">
        <v>0</v>
      </c>
      <c r="CL18" s="212">
        <v>0</v>
      </c>
      <c r="CM18" s="212">
        <v>0</v>
      </c>
      <c r="CN18" s="211">
        <v>1</v>
      </c>
      <c r="CO18" s="212">
        <v>0</v>
      </c>
      <c r="CP18" s="212">
        <v>0</v>
      </c>
      <c r="CQ18" s="212">
        <v>0</v>
      </c>
      <c r="CR18" s="212">
        <v>0</v>
      </c>
      <c r="CS18" s="211">
        <v>1</v>
      </c>
      <c r="CT18" s="212">
        <v>1</v>
      </c>
      <c r="CU18" s="212">
        <v>0</v>
      </c>
      <c r="CV18" s="212">
        <v>0</v>
      </c>
      <c r="CW18" s="212">
        <v>0</v>
      </c>
      <c r="CX18" s="211">
        <v>1</v>
      </c>
      <c r="CY18" s="212">
        <v>0</v>
      </c>
      <c r="CZ18" s="212">
        <v>0</v>
      </c>
      <c r="DA18" s="212">
        <v>0</v>
      </c>
      <c r="DB18" s="212">
        <v>0</v>
      </c>
      <c r="DC18" s="211">
        <v>1</v>
      </c>
      <c r="DD18" s="212">
        <v>0</v>
      </c>
      <c r="DE18" s="212">
        <v>0</v>
      </c>
      <c r="DF18" s="212">
        <v>0</v>
      </c>
      <c r="DG18" s="212">
        <v>0</v>
      </c>
      <c r="DH18" s="211">
        <v>1</v>
      </c>
      <c r="DI18" s="212">
        <v>0</v>
      </c>
      <c r="DJ18" s="212">
        <v>0</v>
      </c>
      <c r="DK18" s="212">
        <v>0</v>
      </c>
      <c r="DL18" s="212">
        <v>0</v>
      </c>
      <c r="DM18" s="211">
        <v>1</v>
      </c>
      <c r="DN18" s="212">
        <v>0</v>
      </c>
      <c r="DO18" s="212">
        <v>0</v>
      </c>
      <c r="DP18" s="212">
        <v>0</v>
      </c>
      <c r="DQ18" s="212">
        <v>0</v>
      </c>
      <c r="DR18" s="211">
        <v>1</v>
      </c>
      <c r="DS18" s="212">
        <v>0</v>
      </c>
      <c r="DT18" s="212">
        <v>0</v>
      </c>
      <c r="DU18" s="212">
        <v>0</v>
      </c>
      <c r="DV18" s="212">
        <v>0</v>
      </c>
      <c r="DW18" s="211">
        <v>1</v>
      </c>
      <c r="DX18" s="212">
        <v>0</v>
      </c>
      <c r="DY18" s="212">
        <v>0</v>
      </c>
      <c r="DZ18" s="212">
        <v>0</v>
      </c>
      <c r="EA18" s="212">
        <v>0</v>
      </c>
      <c r="EB18" s="211">
        <v>1</v>
      </c>
      <c r="EC18" s="212">
        <v>0</v>
      </c>
      <c r="ED18" s="212">
        <v>0</v>
      </c>
      <c r="EE18" s="212">
        <v>0</v>
      </c>
      <c r="EF18" s="212">
        <v>0</v>
      </c>
      <c r="EG18" s="211">
        <v>1</v>
      </c>
      <c r="EH18" s="212">
        <v>0</v>
      </c>
      <c r="EI18" s="212">
        <v>0</v>
      </c>
      <c r="EJ18" s="212">
        <v>0</v>
      </c>
      <c r="EK18" s="212">
        <v>0</v>
      </c>
      <c r="EL18" s="211">
        <v>1</v>
      </c>
      <c r="EM18" s="212">
        <v>0</v>
      </c>
      <c r="EN18" s="212">
        <v>0</v>
      </c>
      <c r="EO18" s="212">
        <v>0</v>
      </c>
      <c r="EP18" s="212">
        <v>0</v>
      </c>
      <c r="EQ18" s="211">
        <v>1</v>
      </c>
      <c r="ER18" s="212">
        <v>0</v>
      </c>
      <c r="ES18" s="212">
        <v>0</v>
      </c>
      <c r="ET18" s="212">
        <v>0</v>
      </c>
      <c r="EU18" s="212">
        <v>0</v>
      </c>
      <c r="EV18" s="211">
        <v>1</v>
      </c>
      <c r="EW18" s="212">
        <v>0</v>
      </c>
      <c r="EX18" s="212">
        <v>0</v>
      </c>
      <c r="EY18" s="212">
        <v>0</v>
      </c>
      <c r="EZ18" s="212">
        <v>0</v>
      </c>
      <c r="FA18" s="211">
        <v>1</v>
      </c>
      <c r="FB18" s="212">
        <v>0</v>
      </c>
      <c r="FC18" s="212">
        <v>0</v>
      </c>
      <c r="FD18" s="212">
        <v>0</v>
      </c>
      <c r="FE18" s="212">
        <v>0</v>
      </c>
      <c r="FF18" s="142">
        <f t="shared" si="2"/>
        <v>0</v>
      </c>
      <c r="FG18" s="143">
        <f t="shared" si="0"/>
        <v>30</v>
      </c>
      <c r="FH18" s="160">
        <f t="shared" si="3"/>
        <v>30</v>
      </c>
      <c r="FI18" s="214">
        <f t="shared" si="1"/>
        <v>12</v>
      </c>
      <c r="FJ18" s="215">
        <f t="shared" si="1"/>
        <v>0.5</v>
      </c>
      <c r="FK18" s="214">
        <f t="shared" si="1"/>
        <v>0</v>
      </c>
      <c r="FL18" s="214">
        <f t="shared" si="1"/>
        <v>0</v>
      </c>
      <c r="FM18" s="191"/>
      <c r="FN18" s="194"/>
      <c r="FO18" s="197"/>
    </row>
    <row r="19" spans="1:173" x14ac:dyDescent="0.25">
      <c r="A19" s="41" t="s">
        <v>13</v>
      </c>
      <c r="B19" s="42">
        <v>15</v>
      </c>
      <c r="C19" s="43" t="s">
        <v>105</v>
      </c>
      <c r="D19" s="44">
        <v>70608374</v>
      </c>
      <c r="E19" s="45">
        <v>44075</v>
      </c>
      <c r="F19" s="46" t="s">
        <v>15</v>
      </c>
      <c r="G19" s="211">
        <v>0</v>
      </c>
      <c r="H19" s="212">
        <v>0</v>
      </c>
      <c r="I19" s="212">
        <v>0</v>
      </c>
      <c r="J19" s="212">
        <v>0</v>
      </c>
      <c r="K19" s="212">
        <v>0</v>
      </c>
      <c r="L19" s="211">
        <v>0</v>
      </c>
      <c r="M19" s="212">
        <v>0</v>
      </c>
      <c r="N19" s="212">
        <v>0</v>
      </c>
      <c r="O19" s="212">
        <v>0</v>
      </c>
      <c r="P19" s="212">
        <v>0</v>
      </c>
      <c r="Q19" s="211">
        <v>0</v>
      </c>
      <c r="R19" s="212">
        <v>0</v>
      </c>
      <c r="S19" s="212">
        <v>0</v>
      </c>
      <c r="T19" s="212">
        <v>0</v>
      </c>
      <c r="U19" s="212">
        <v>0</v>
      </c>
      <c r="V19" s="211">
        <v>0</v>
      </c>
      <c r="W19" s="212">
        <v>0</v>
      </c>
      <c r="X19" s="212">
        <v>0</v>
      </c>
      <c r="Y19" s="212">
        <v>0</v>
      </c>
      <c r="Z19" s="212">
        <v>0</v>
      </c>
      <c r="AA19" s="211">
        <v>0</v>
      </c>
      <c r="AB19" s="212">
        <v>0</v>
      </c>
      <c r="AC19" s="212">
        <v>0</v>
      </c>
      <c r="AD19" s="212">
        <v>0</v>
      </c>
      <c r="AE19" s="212">
        <v>0</v>
      </c>
      <c r="AF19" s="211">
        <v>0</v>
      </c>
      <c r="AG19" s="212">
        <v>0</v>
      </c>
      <c r="AH19" s="212">
        <v>0</v>
      </c>
      <c r="AI19" s="212">
        <v>0</v>
      </c>
      <c r="AJ19" s="212">
        <v>0</v>
      </c>
      <c r="AK19" s="211">
        <v>0</v>
      </c>
      <c r="AL19" s="212">
        <v>0</v>
      </c>
      <c r="AM19" s="212">
        <v>0</v>
      </c>
      <c r="AN19" s="212">
        <v>0</v>
      </c>
      <c r="AO19" s="212">
        <v>0</v>
      </c>
      <c r="AP19" s="211">
        <v>1</v>
      </c>
      <c r="AQ19" s="212">
        <v>0</v>
      </c>
      <c r="AR19" s="212">
        <v>0</v>
      </c>
      <c r="AS19" s="212">
        <v>0</v>
      </c>
      <c r="AT19" s="212">
        <v>0</v>
      </c>
      <c r="AU19" s="211">
        <v>1</v>
      </c>
      <c r="AV19" s="212">
        <v>0</v>
      </c>
      <c r="AW19" s="212">
        <v>0</v>
      </c>
      <c r="AX19" s="212">
        <v>0</v>
      </c>
      <c r="AY19" s="212">
        <v>0</v>
      </c>
      <c r="AZ19" s="211">
        <v>1</v>
      </c>
      <c r="BA19" s="212">
        <v>1</v>
      </c>
      <c r="BB19" s="212">
        <v>0</v>
      </c>
      <c r="BC19" s="212">
        <v>0</v>
      </c>
      <c r="BD19" s="212">
        <v>0</v>
      </c>
      <c r="BE19" s="211">
        <v>1</v>
      </c>
      <c r="BF19" s="212">
        <v>0</v>
      </c>
      <c r="BG19" s="212">
        <v>0</v>
      </c>
      <c r="BH19" s="212">
        <v>0</v>
      </c>
      <c r="BI19" s="212">
        <v>0</v>
      </c>
      <c r="BJ19" s="211">
        <v>1</v>
      </c>
      <c r="BK19" s="212">
        <v>0</v>
      </c>
      <c r="BL19" s="212">
        <v>0</v>
      </c>
      <c r="BM19" s="212">
        <v>0</v>
      </c>
      <c r="BN19" s="212">
        <v>0</v>
      </c>
      <c r="BO19" s="211">
        <v>1</v>
      </c>
      <c r="BP19" s="212">
        <v>0</v>
      </c>
      <c r="BQ19" s="212">
        <v>0</v>
      </c>
      <c r="BR19" s="212">
        <v>0</v>
      </c>
      <c r="BS19" s="212">
        <v>0</v>
      </c>
      <c r="BT19" s="211">
        <v>1</v>
      </c>
      <c r="BU19" s="212">
        <v>1</v>
      </c>
      <c r="BV19" s="212">
        <v>0</v>
      </c>
      <c r="BW19" s="212">
        <v>0</v>
      </c>
      <c r="BX19" s="212">
        <v>0</v>
      </c>
      <c r="BY19" s="211">
        <v>1</v>
      </c>
      <c r="BZ19" s="212">
        <v>1</v>
      </c>
      <c r="CA19" s="212">
        <v>0</v>
      </c>
      <c r="CB19" s="212">
        <v>0</v>
      </c>
      <c r="CC19" s="212">
        <v>0</v>
      </c>
      <c r="CD19" s="211">
        <v>1</v>
      </c>
      <c r="CE19" s="212">
        <v>2</v>
      </c>
      <c r="CF19" s="212">
        <v>0</v>
      </c>
      <c r="CG19" s="212">
        <v>0</v>
      </c>
      <c r="CH19" s="212">
        <v>0</v>
      </c>
      <c r="CI19" s="211">
        <v>1</v>
      </c>
      <c r="CJ19" s="212">
        <v>1</v>
      </c>
      <c r="CK19" s="212">
        <v>0</v>
      </c>
      <c r="CL19" s="212">
        <v>0</v>
      </c>
      <c r="CM19" s="212">
        <v>0</v>
      </c>
      <c r="CN19" s="211">
        <v>1</v>
      </c>
      <c r="CO19" s="212">
        <v>1</v>
      </c>
      <c r="CP19" s="212">
        <v>0</v>
      </c>
      <c r="CQ19" s="212">
        <v>0</v>
      </c>
      <c r="CR19" s="212">
        <v>0</v>
      </c>
      <c r="CS19" s="211">
        <v>1</v>
      </c>
      <c r="CT19" s="212">
        <v>1</v>
      </c>
      <c r="CU19" s="212">
        <v>0</v>
      </c>
      <c r="CV19" s="212">
        <v>0</v>
      </c>
      <c r="CW19" s="212">
        <v>0</v>
      </c>
      <c r="CX19" s="211">
        <v>1</v>
      </c>
      <c r="CY19" s="212">
        <v>0</v>
      </c>
      <c r="CZ19" s="212">
        <v>0</v>
      </c>
      <c r="DA19" s="212">
        <v>0</v>
      </c>
      <c r="DB19" s="212">
        <v>0</v>
      </c>
      <c r="DC19" s="211">
        <v>1</v>
      </c>
      <c r="DD19" s="212">
        <v>1</v>
      </c>
      <c r="DE19" s="212">
        <v>0</v>
      </c>
      <c r="DF19" s="212">
        <v>0</v>
      </c>
      <c r="DG19" s="212">
        <v>0</v>
      </c>
      <c r="DH19" s="211">
        <v>1</v>
      </c>
      <c r="DI19" s="212">
        <v>1</v>
      </c>
      <c r="DJ19" s="212">
        <v>0</v>
      </c>
      <c r="DK19" s="212">
        <v>0</v>
      </c>
      <c r="DL19" s="212">
        <v>0</v>
      </c>
      <c r="DM19" s="211">
        <v>1</v>
      </c>
      <c r="DN19" s="212">
        <v>0</v>
      </c>
      <c r="DO19" s="212">
        <v>0</v>
      </c>
      <c r="DP19" s="212">
        <v>0</v>
      </c>
      <c r="DQ19" s="212">
        <v>0</v>
      </c>
      <c r="DR19" s="211">
        <v>1</v>
      </c>
      <c r="DS19" s="212">
        <v>0</v>
      </c>
      <c r="DT19" s="212">
        <v>0</v>
      </c>
      <c r="DU19" s="212">
        <v>0</v>
      </c>
      <c r="DV19" s="212">
        <v>0</v>
      </c>
      <c r="DW19" s="211">
        <v>1</v>
      </c>
      <c r="DX19" s="212">
        <v>0</v>
      </c>
      <c r="DY19" s="212">
        <v>0</v>
      </c>
      <c r="DZ19" s="212">
        <v>0</v>
      </c>
      <c r="EA19" s="212">
        <v>0</v>
      </c>
      <c r="EB19" s="211">
        <v>1</v>
      </c>
      <c r="EC19" s="212">
        <v>0</v>
      </c>
      <c r="ED19" s="212">
        <v>0</v>
      </c>
      <c r="EE19" s="212">
        <v>0</v>
      </c>
      <c r="EF19" s="212">
        <v>0</v>
      </c>
      <c r="EG19" s="211">
        <v>1</v>
      </c>
      <c r="EH19" s="212">
        <v>0</v>
      </c>
      <c r="EI19" s="212">
        <v>0</v>
      </c>
      <c r="EJ19" s="212">
        <v>0</v>
      </c>
      <c r="EK19" s="212">
        <v>0</v>
      </c>
      <c r="EL19" s="211">
        <v>1</v>
      </c>
      <c r="EM19" s="212">
        <v>0</v>
      </c>
      <c r="EN19" s="212">
        <v>0</v>
      </c>
      <c r="EO19" s="212">
        <v>0</v>
      </c>
      <c r="EP19" s="212">
        <v>0</v>
      </c>
      <c r="EQ19" s="211">
        <v>1</v>
      </c>
      <c r="ER19" s="212">
        <v>0</v>
      </c>
      <c r="ES19" s="212">
        <v>0</v>
      </c>
      <c r="ET19" s="212">
        <v>0</v>
      </c>
      <c r="EU19" s="212">
        <v>0</v>
      </c>
      <c r="EV19" s="211">
        <v>1</v>
      </c>
      <c r="EW19" s="212">
        <v>0</v>
      </c>
      <c r="EX19" s="212">
        <v>0</v>
      </c>
      <c r="EY19" s="212">
        <v>0</v>
      </c>
      <c r="EZ19" s="212">
        <v>0</v>
      </c>
      <c r="FA19" s="211">
        <v>1</v>
      </c>
      <c r="FB19" s="212">
        <v>0</v>
      </c>
      <c r="FC19" s="212">
        <v>0</v>
      </c>
      <c r="FD19" s="212">
        <v>0</v>
      </c>
      <c r="FE19" s="212">
        <v>0</v>
      </c>
      <c r="FF19" s="142">
        <f>7-(G19+L19+Q19+V19+AA19+AF19+AK19)-7</f>
        <v>0</v>
      </c>
      <c r="FG19" s="143">
        <f t="shared" si="0"/>
        <v>30</v>
      </c>
      <c r="FH19" s="160">
        <f t="shared" si="3"/>
        <v>30</v>
      </c>
      <c r="FI19" s="214">
        <f t="shared" si="1"/>
        <v>10</v>
      </c>
      <c r="FJ19" s="215">
        <f t="shared" si="1"/>
        <v>0</v>
      </c>
      <c r="FK19" s="214">
        <f t="shared" si="1"/>
        <v>0</v>
      </c>
      <c r="FL19" s="214">
        <f t="shared" si="1"/>
        <v>0</v>
      </c>
      <c r="FM19" s="191"/>
      <c r="FN19" s="194"/>
      <c r="FO19" s="197"/>
    </row>
    <row r="20" spans="1:173" x14ac:dyDescent="0.25">
      <c r="A20" s="41" t="s">
        <v>13</v>
      </c>
      <c r="B20" s="42">
        <v>16</v>
      </c>
      <c r="C20" s="43" t="s">
        <v>106</v>
      </c>
      <c r="D20" s="44">
        <v>73890758</v>
      </c>
      <c r="E20" s="45">
        <v>44075</v>
      </c>
      <c r="F20" s="46" t="s">
        <v>15</v>
      </c>
      <c r="G20" s="211">
        <v>0</v>
      </c>
      <c r="H20" s="212">
        <v>0</v>
      </c>
      <c r="I20" s="212">
        <v>0</v>
      </c>
      <c r="J20" s="212">
        <v>0</v>
      </c>
      <c r="K20" s="212">
        <v>0</v>
      </c>
      <c r="L20" s="211">
        <v>0</v>
      </c>
      <c r="M20" s="212">
        <v>0</v>
      </c>
      <c r="N20" s="212">
        <v>0</v>
      </c>
      <c r="O20" s="212">
        <v>0</v>
      </c>
      <c r="P20" s="212">
        <v>0</v>
      </c>
      <c r="Q20" s="211">
        <v>0</v>
      </c>
      <c r="R20" s="212">
        <v>0</v>
      </c>
      <c r="S20" s="212">
        <v>0</v>
      </c>
      <c r="T20" s="212">
        <v>0</v>
      </c>
      <c r="U20" s="212">
        <v>0</v>
      </c>
      <c r="V20" s="211">
        <v>0</v>
      </c>
      <c r="W20" s="212">
        <v>0</v>
      </c>
      <c r="X20" s="212">
        <v>0</v>
      </c>
      <c r="Y20" s="212">
        <v>0</v>
      </c>
      <c r="Z20" s="212">
        <v>0</v>
      </c>
      <c r="AA20" s="211">
        <v>0</v>
      </c>
      <c r="AB20" s="212">
        <v>0</v>
      </c>
      <c r="AC20" s="212">
        <v>0</v>
      </c>
      <c r="AD20" s="212">
        <v>0</v>
      </c>
      <c r="AE20" s="212">
        <v>0</v>
      </c>
      <c r="AF20" s="211">
        <v>0</v>
      </c>
      <c r="AG20" s="212">
        <v>0</v>
      </c>
      <c r="AH20" s="212">
        <v>0</v>
      </c>
      <c r="AI20" s="212">
        <v>0</v>
      </c>
      <c r="AJ20" s="212">
        <v>0</v>
      </c>
      <c r="AK20" s="211">
        <v>0</v>
      </c>
      <c r="AL20" s="212">
        <v>0</v>
      </c>
      <c r="AM20" s="212">
        <v>0</v>
      </c>
      <c r="AN20" s="212">
        <v>0</v>
      </c>
      <c r="AO20" s="212">
        <v>0</v>
      </c>
      <c r="AP20" s="211">
        <v>1</v>
      </c>
      <c r="AQ20" s="212">
        <v>0</v>
      </c>
      <c r="AR20" s="212">
        <v>0</v>
      </c>
      <c r="AS20" s="212">
        <v>0</v>
      </c>
      <c r="AT20" s="212">
        <v>0</v>
      </c>
      <c r="AU20" s="211">
        <v>1</v>
      </c>
      <c r="AV20" s="212">
        <v>0</v>
      </c>
      <c r="AW20" s="212">
        <v>0</v>
      </c>
      <c r="AX20" s="212">
        <v>0</v>
      </c>
      <c r="AY20" s="212">
        <v>0</v>
      </c>
      <c r="AZ20" s="211">
        <v>1</v>
      </c>
      <c r="BA20" s="212">
        <v>1</v>
      </c>
      <c r="BB20" s="212">
        <v>0</v>
      </c>
      <c r="BC20" s="212">
        <v>0</v>
      </c>
      <c r="BD20" s="212">
        <v>0</v>
      </c>
      <c r="BE20" s="211">
        <v>1</v>
      </c>
      <c r="BF20" s="212">
        <v>0</v>
      </c>
      <c r="BG20" s="212">
        <v>0</v>
      </c>
      <c r="BH20" s="212">
        <v>0</v>
      </c>
      <c r="BI20" s="212">
        <v>0</v>
      </c>
      <c r="BJ20" s="211">
        <v>1</v>
      </c>
      <c r="BK20" s="212">
        <v>0</v>
      </c>
      <c r="BL20" s="212">
        <v>0</v>
      </c>
      <c r="BM20" s="212">
        <v>0</v>
      </c>
      <c r="BN20" s="212">
        <v>0</v>
      </c>
      <c r="BO20" s="211">
        <v>1</v>
      </c>
      <c r="BP20" s="212">
        <v>0</v>
      </c>
      <c r="BQ20" s="212">
        <v>0</v>
      </c>
      <c r="BR20" s="212">
        <v>0</v>
      </c>
      <c r="BS20" s="212">
        <v>0</v>
      </c>
      <c r="BT20" s="211">
        <v>1</v>
      </c>
      <c r="BU20" s="212">
        <v>1.5</v>
      </c>
      <c r="BV20" s="212">
        <v>0</v>
      </c>
      <c r="BW20" s="212">
        <v>0</v>
      </c>
      <c r="BX20" s="212">
        <v>0</v>
      </c>
      <c r="BY20" s="211">
        <v>1</v>
      </c>
      <c r="BZ20" s="212">
        <v>2</v>
      </c>
      <c r="CA20" s="212">
        <v>0.5</v>
      </c>
      <c r="CB20" s="212">
        <v>0</v>
      </c>
      <c r="CC20" s="212">
        <v>0</v>
      </c>
      <c r="CD20" s="211">
        <v>1</v>
      </c>
      <c r="CE20" s="212">
        <v>2</v>
      </c>
      <c r="CF20" s="212">
        <v>0</v>
      </c>
      <c r="CG20" s="212">
        <v>0</v>
      </c>
      <c r="CH20" s="212">
        <v>0</v>
      </c>
      <c r="CI20" s="211">
        <v>1</v>
      </c>
      <c r="CJ20" s="212">
        <v>2</v>
      </c>
      <c r="CK20" s="212">
        <v>0</v>
      </c>
      <c r="CL20" s="212">
        <v>0</v>
      </c>
      <c r="CM20" s="212">
        <v>0</v>
      </c>
      <c r="CN20" s="211">
        <v>1</v>
      </c>
      <c r="CO20" s="212">
        <v>0</v>
      </c>
      <c r="CP20" s="212">
        <v>0</v>
      </c>
      <c r="CQ20" s="212">
        <v>0</v>
      </c>
      <c r="CR20" s="212">
        <v>0</v>
      </c>
      <c r="CS20" s="211">
        <v>1</v>
      </c>
      <c r="CT20" s="212">
        <v>0</v>
      </c>
      <c r="CU20" s="212">
        <v>0</v>
      </c>
      <c r="CV20" s="212">
        <v>0</v>
      </c>
      <c r="CW20" s="212">
        <v>0</v>
      </c>
      <c r="CX20" s="211">
        <v>1</v>
      </c>
      <c r="CY20" s="212">
        <v>0</v>
      </c>
      <c r="CZ20" s="212">
        <v>0</v>
      </c>
      <c r="DA20" s="212">
        <v>0</v>
      </c>
      <c r="DB20" s="212">
        <v>0</v>
      </c>
      <c r="DC20" s="211">
        <v>1</v>
      </c>
      <c r="DD20" s="212">
        <v>0</v>
      </c>
      <c r="DE20" s="212">
        <v>0</v>
      </c>
      <c r="DF20" s="212">
        <v>0</v>
      </c>
      <c r="DG20" s="212">
        <v>0</v>
      </c>
      <c r="DH20" s="211">
        <v>1</v>
      </c>
      <c r="DI20" s="212">
        <v>0</v>
      </c>
      <c r="DJ20" s="212">
        <v>0</v>
      </c>
      <c r="DK20" s="212">
        <v>0</v>
      </c>
      <c r="DL20" s="212">
        <v>0</v>
      </c>
      <c r="DM20" s="211">
        <v>1</v>
      </c>
      <c r="DN20" s="212">
        <v>0</v>
      </c>
      <c r="DO20" s="212">
        <v>0</v>
      </c>
      <c r="DP20" s="212">
        <v>0</v>
      </c>
      <c r="DQ20" s="212">
        <v>0</v>
      </c>
      <c r="DR20" s="211">
        <v>1</v>
      </c>
      <c r="DS20" s="212">
        <v>0</v>
      </c>
      <c r="DT20" s="212">
        <v>0</v>
      </c>
      <c r="DU20" s="212">
        <v>0</v>
      </c>
      <c r="DV20" s="212">
        <v>0</v>
      </c>
      <c r="DW20" s="211">
        <v>1</v>
      </c>
      <c r="DX20" s="212">
        <v>0</v>
      </c>
      <c r="DY20" s="212">
        <v>0</v>
      </c>
      <c r="DZ20" s="212">
        <v>0</v>
      </c>
      <c r="EA20" s="212">
        <v>0</v>
      </c>
      <c r="EB20" s="211">
        <v>1</v>
      </c>
      <c r="EC20" s="212">
        <v>0</v>
      </c>
      <c r="ED20" s="212">
        <v>0</v>
      </c>
      <c r="EE20" s="212">
        <v>0</v>
      </c>
      <c r="EF20" s="212">
        <v>0</v>
      </c>
      <c r="EG20" s="211">
        <v>1</v>
      </c>
      <c r="EH20" s="212">
        <v>0</v>
      </c>
      <c r="EI20" s="212">
        <v>0</v>
      </c>
      <c r="EJ20" s="212">
        <v>0</v>
      </c>
      <c r="EK20" s="212">
        <v>0</v>
      </c>
      <c r="EL20" s="211">
        <v>1</v>
      </c>
      <c r="EM20" s="212">
        <v>0</v>
      </c>
      <c r="EN20" s="212">
        <v>0</v>
      </c>
      <c r="EO20" s="212">
        <v>0</v>
      </c>
      <c r="EP20" s="212">
        <v>0</v>
      </c>
      <c r="EQ20" s="211">
        <v>1</v>
      </c>
      <c r="ER20" s="212">
        <v>0</v>
      </c>
      <c r="ES20" s="212">
        <v>0</v>
      </c>
      <c r="ET20" s="212">
        <v>0</v>
      </c>
      <c r="EU20" s="212">
        <v>0</v>
      </c>
      <c r="EV20" s="211">
        <v>1</v>
      </c>
      <c r="EW20" s="212">
        <v>0</v>
      </c>
      <c r="EX20" s="212">
        <v>0</v>
      </c>
      <c r="EY20" s="212">
        <v>0</v>
      </c>
      <c r="EZ20" s="212">
        <v>0</v>
      </c>
      <c r="FA20" s="211">
        <v>1</v>
      </c>
      <c r="FB20" s="212">
        <v>0</v>
      </c>
      <c r="FC20" s="212">
        <v>0</v>
      </c>
      <c r="FD20" s="212">
        <v>0</v>
      </c>
      <c r="FE20" s="212">
        <v>0</v>
      </c>
      <c r="FF20" s="142">
        <f>7-(G20+L20+Q20+V20+AA20+AF20+AK20)-7</f>
        <v>0</v>
      </c>
      <c r="FG20" s="143">
        <f t="shared" si="0"/>
        <v>30</v>
      </c>
      <c r="FH20" s="160">
        <f t="shared" si="3"/>
        <v>30</v>
      </c>
      <c r="FI20" s="214">
        <f t="shared" si="1"/>
        <v>8.5</v>
      </c>
      <c r="FJ20" s="215">
        <f t="shared" si="1"/>
        <v>0.5</v>
      </c>
      <c r="FK20" s="214">
        <f t="shared" si="1"/>
        <v>0</v>
      </c>
      <c r="FL20" s="214">
        <f t="shared" si="1"/>
        <v>0</v>
      </c>
      <c r="FM20" s="191"/>
      <c r="FN20" s="194"/>
      <c r="FO20" s="197"/>
    </row>
    <row r="21" spans="1:173" x14ac:dyDescent="0.25">
      <c r="A21" s="41" t="s">
        <v>13</v>
      </c>
      <c r="B21" s="42">
        <v>17</v>
      </c>
      <c r="C21" s="43" t="s">
        <v>36</v>
      </c>
      <c r="D21" s="44">
        <v>74294926</v>
      </c>
      <c r="E21" s="45">
        <v>43771</v>
      </c>
      <c r="F21" s="46" t="s">
        <v>15</v>
      </c>
      <c r="G21" s="211">
        <v>1</v>
      </c>
      <c r="H21" s="212">
        <v>0</v>
      </c>
      <c r="I21" s="212">
        <v>0</v>
      </c>
      <c r="J21" s="212">
        <v>0</v>
      </c>
      <c r="K21" s="212">
        <v>0</v>
      </c>
      <c r="L21" s="211">
        <v>1</v>
      </c>
      <c r="M21" s="212">
        <v>2</v>
      </c>
      <c r="N21" s="212">
        <v>0</v>
      </c>
      <c r="O21" s="212">
        <v>0</v>
      </c>
      <c r="P21" s="212">
        <v>0</v>
      </c>
      <c r="Q21" s="211">
        <v>1</v>
      </c>
      <c r="R21" s="212">
        <v>2</v>
      </c>
      <c r="S21" s="212">
        <v>0.5</v>
      </c>
      <c r="T21" s="212">
        <v>0</v>
      </c>
      <c r="U21" s="212">
        <v>0</v>
      </c>
      <c r="V21" s="211">
        <v>1</v>
      </c>
      <c r="W21" s="212">
        <v>2</v>
      </c>
      <c r="X21" s="212">
        <v>0</v>
      </c>
      <c r="Y21" s="212">
        <v>0</v>
      </c>
      <c r="Z21" s="212">
        <v>0</v>
      </c>
      <c r="AA21" s="211">
        <v>1</v>
      </c>
      <c r="AB21" s="212">
        <v>1</v>
      </c>
      <c r="AC21" s="212">
        <v>0</v>
      </c>
      <c r="AD21" s="212">
        <v>0</v>
      </c>
      <c r="AE21" s="212">
        <v>0</v>
      </c>
      <c r="AF21" s="211">
        <v>1</v>
      </c>
      <c r="AG21" s="212">
        <v>0</v>
      </c>
      <c r="AH21" s="212">
        <v>0</v>
      </c>
      <c r="AI21" s="212">
        <v>0</v>
      </c>
      <c r="AJ21" s="212">
        <v>0</v>
      </c>
      <c r="AK21" s="211">
        <v>1</v>
      </c>
      <c r="AL21" s="212">
        <v>1</v>
      </c>
      <c r="AM21" s="212">
        <v>0</v>
      </c>
      <c r="AN21" s="212">
        <v>0</v>
      </c>
      <c r="AO21" s="212">
        <v>0</v>
      </c>
      <c r="AP21" s="211">
        <v>1</v>
      </c>
      <c r="AQ21" s="212">
        <v>2</v>
      </c>
      <c r="AR21" s="212">
        <v>1</v>
      </c>
      <c r="AS21" s="212">
        <v>0</v>
      </c>
      <c r="AT21" s="212">
        <v>0</v>
      </c>
      <c r="AU21" s="211">
        <v>1</v>
      </c>
      <c r="AV21" s="212">
        <v>2</v>
      </c>
      <c r="AW21" s="212">
        <v>2</v>
      </c>
      <c r="AX21" s="212">
        <v>0</v>
      </c>
      <c r="AY21" s="212">
        <v>0</v>
      </c>
      <c r="AZ21" s="211">
        <v>1</v>
      </c>
      <c r="BA21" s="212">
        <v>2</v>
      </c>
      <c r="BB21" s="212">
        <v>0</v>
      </c>
      <c r="BC21" s="212">
        <v>0</v>
      </c>
      <c r="BD21" s="212">
        <v>0</v>
      </c>
      <c r="BE21" s="211">
        <v>1</v>
      </c>
      <c r="BF21" s="212">
        <v>1</v>
      </c>
      <c r="BG21" s="212">
        <v>0</v>
      </c>
      <c r="BH21" s="212">
        <v>0</v>
      </c>
      <c r="BI21" s="212">
        <v>0</v>
      </c>
      <c r="BJ21" s="211">
        <v>1</v>
      </c>
      <c r="BK21" s="212">
        <v>1</v>
      </c>
      <c r="BL21" s="212">
        <v>0</v>
      </c>
      <c r="BM21" s="212">
        <v>0</v>
      </c>
      <c r="BN21" s="212">
        <v>0</v>
      </c>
      <c r="BO21" s="211">
        <v>1</v>
      </c>
      <c r="BP21" s="212">
        <v>0</v>
      </c>
      <c r="BQ21" s="212">
        <v>0</v>
      </c>
      <c r="BR21" s="212">
        <v>0</v>
      </c>
      <c r="BS21" s="212">
        <v>0</v>
      </c>
      <c r="BT21" s="211">
        <v>1</v>
      </c>
      <c r="BU21" s="212">
        <v>2</v>
      </c>
      <c r="BV21" s="212">
        <v>0</v>
      </c>
      <c r="BW21" s="212">
        <v>0</v>
      </c>
      <c r="BX21" s="212">
        <v>0</v>
      </c>
      <c r="BY21" s="211">
        <v>1</v>
      </c>
      <c r="BZ21" s="212">
        <v>2</v>
      </c>
      <c r="CA21" s="212">
        <v>0</v>
      </c>
      <c r="CB21" s="212">
        <v>0</v>
      </c>
      <c r="CC21" s="212">
        <v>0</v>
      </c>
      <c r="CD21" s="211">
        <v>1</v>
      </c>
      <c r="CE21" s="212">
        <v>2</v>
      </c>
      <c r="CF21" s="212">
        <v>0</v>
      </c>
      <c r="CG21" s="212">
        <v>0</v>
      </c>
      <c r="CH21" s="212">
        <v>0</v>
      </c>
      <c r="CI21" s="211">
        <v>1</v>
      </c>
      <c r="CJ21" s="212">
        <v>2</v>
      </c>
      <c r="CK21" s="212">
        <v>0</v>
      </c>
      <c r="CL21" s="212">
        <v>0</v>
      </c>
      <c r="CM21" s="212">
        <v>0</v>
      </c>
      <c r="CN21" s="211">
        <v>1</v>
      </c>
      <c r="CO21" s="212">
        <v>0</v>
      </c>
      <c r="CP21" s="212">
        <v>0</v>
      </c>
      <c r="CQ21" s="212">
        <v>0</v>
      </c>
      <c r="CR21" s="212">
        <v>0</v>
      </c>
      <c r="CS21" s="211">
        <v>1</v>
      </c>
      <c r="CT21" s="212">
        <v>0</v>
      </c>
      <c r="CU21" s="212">
        <v>0</v>
      </c>
      <c r="CV21" s="212">
        <v>0</v>
      </c>
      <c r="CW21" s="212">
        <v>0</v>
      </c>
      <c r="CX21" s="211">
        <v>1</v>
      </c>
      <c r="CY21" s="212">
        <v>0</v>
      </c>
      <c r="CZ21" s="212">
        <v>0</v>
      </c>
      <c r="DA21" s="212">
        <v>0</v>
      </c>
      <c r="DB21" s="212">
        <v>0</v>
      </c>
      <c r="DC21" s="211">
        <v>1</v>
      </c>
      <c r="DD21" s="212">
        <v>0</v>
      </c>
      <c r="DE21" s="212">
        <v>0</v>
      </c>
      <c r="DF21" s="212">
        <v>0</v>
      </c>
      <c r="DG21" s="212">
        <v>0</v>
      </c>
      <c r="DH21" s="211">
        <v>1</v>
      </c>
      <c r="DI21" s="212">
        <v>0</v>
      </c>
      <c r="DJ21" s="212">
        <v>0</v>
      </c>
      <c r="DK21" s="212">
        <v>0</v>
      </c>
      <c r="DL21" s="212">
        <v>0</v>
      </c>
      <c r="DM21" s="211">
        <v>1</v>
      </c>
      <c r="DN21" s="212">
        <v>0</v>
      </c>
      <c r="DO21" s="212">
        <v>0</v>
      </c>
      <c r="DP21" s="212">
        <v>0</v>
      </c>
      <c r="DQ21" s="212">
        <v>0</v>
      </c>
      <c r="DR21" s="211">
        <v>1</v>
      </c>
      <c r="DS21" s="212">
        <v>0</v>
      </c>
      <c r="DT21" s="212">
        <v>0</v>
      </c>
      <c r="DU21" s="212">
        <v>0</v>
      </c>
      <c r="DV21" s="212">
        <v>0</v>
      </c>
      <c r="DW21" s="211">
        <v>1</v>
      </c>
      <c r="DX21" s="212">
        <v>0</v>
      </c>
      <c r="DY21" s="212">
        <v>0</v>
      </c>
      <c r="DZ21" s="212">
        <v>0</v>
      </c>
      <c r="EA21" s="212">
        <v>0</v>
      </c>
      <c r="EB21" s="211">
        <v>1</v>
      </c>
      <c r="EC21" s="212">
        <v>0</v>
      </c>
      <c r="ED21" s="212">
        <v>0</v>
      </c>
      <c r="EE21" s="212">
        <v>0</v>
      </c>
      <c r="EF21" s="212">
        <v>0</v>
      </c>
      <c r="EG21" s="211">
        <v>1</v>
      </c>
      <c r="EH21" s="212">
        <v>0</v>
      </c>
      <c r="EI21" s="212">
        <v>0</v>
      </c>
      <c r="EJ21" s="212">
        <v>0</v>
      </c>
      <c r="EK21" s="212">
        <v>0</v>
      </c>
      <c r="EL21" s="211">
        <v>1</v>
      </c>
      <c r="EM21" s="212">
        <v>0</v>
      </c>
      <c r="EN21" s="212">
        <v>0</v>
      </c>
      <c r="EO21" s="212">
        <v>0</v>
      </c>
      <c r="EP21" s="212">
        <v>0</v>
      </c>
      <c r="EQ21" s="211">
        <v>1</v>
      </c>
      <c r="ER21" s="212">
        <v>0</v>
      </c>
      <c r="ES21" s="212">
        <v>0</v>
      </c>
      <c r="ET21" s="212">
        <v>0</v>
      </c>
      <c r="EU21" s="212">
        <v>0</v>
      </c>
      <c r="EV21" s="211">
        <v>1</v>
      </c>
      <c r="EW21" s="212">
        <v>0</v>
      </c>
      <c r="EX21" s="212">
        <v>0</v>
      </c>
      <c r="EY21" s="212">
        <v>0</v>
      </c>
      <c r="EZ21" s="212">
        <v>0</v>
      </c>
      <c r="FA21" s="211">
        <v>1</v>
      </c>
      <c r="FB21" s="212">
        <v>1</v>
      </c>
      <c r="FC21" s="212">
        <v>0</v>
      </c>
      <c r="FD21" s="212">
        <v>0</v>
      </c>
      <c r="FE21" s="212">
        <v>0</v>
      </c>
      <c r="FF21" s="142">
        <f t="shared" si="2"/>
        <v>0</v>
      </c>
      <c r="FG21" s="143">
        <f t="shared" si="0"/>
        <v>30</v>
      </c>
      <c r="FH21" s="160">
        <f t="shared" si="3"/>
        <v>30</v>
      </c>
      <c r="FI21" s="214">
        <f t="shared" si="1"/>
        <v>25</v>
      </c>
      <c r="FJ21" s="215">
        <f t="shared" si="1"/>
        <v>3.5</v>
      </c>
      <c r="FK21" s="214">
        <f t="shared" si="1"/>
        <v>0</v>
      </c>
      <c r="FL21" s="214">
        <f t="shared" si="1"/>
        <v>0</v>
      </c>
      <c r="FM21" s="191"/>
      <c r="FN21" s="194"/>
      <c r="FO21" s="197"/>
    </row>
    <row r="22" spans="1:173" x14ac:dyDescent="0.25">
      <c r="A22" s="41" t="s">
        <v>13</v>
      </c>
      <c r="B22" s="42">
        <v>18</v>
      </c>
      <c r="C22" s="43" t="s">
        <v>37</v>
      </c>
      <c r="D22" s="44" t="s">
        <v>38</v>
      </c>
      <c r="E22" s="45">
        <v>43713</v>
      </c>
      <c r="F22" s="46" t="s">
        <v>15</v>
      </c>
      <c r="G22" s="211">
        <v>1</v>
      </c>
      <c r="H22" s="212">
        <v>2</v>
      </c>
      <c r="I22" s="212">
        <v>0</v>
      </c>
      <c r="J22" s="212">
        <v>0</v>
      </c>
      <c r="K22" s="212">
        <v>0</v>
      </c>
      <c r="L22" s="211">
        <v>1</v>
      </c>
      <c r="M22" s="212">
        <v>1</v>
      </c>
      <c r="N22" s="212">
        <v>0</v>
      </c>
      <c r="O22" s="212">
        <v>0</v>
      </c>
      <c r="P22" s="212">
        <v>0</v>
      </c>
      <c r="Q22" s="211">
        <v>1</v>
      </c>
      <c r="R22" s="212">
        <v>1</v>
      </c>
      <c r="S22" s="212">
        <v>0</v>
      </c>
      <c r="T22" s="212">
        <v>0</v>
      </c>
      <c r="U22" s="212">
        <v>0</v>
      </c>
      <c r="V22" s="211">
        <v>1</v>
      </c>
      <c r="W22" s="212">
        <v>1</v>
      </c>
      <c r="X22" s="212">
        <v>0</v>
      </c>
      <c r="Y22" s="212">
        <v>0</v>
      </c>
      <c r="Z22" s="212">
        <v>0</v>
      </c>
      <c r="AA22" s="211">
        <v>1</v>
      </c>
      <c r="AB22" s="212">
        <v>0</v>
      </c>
      <c r="AC22" s="212">
        <v>0</v>
      </c>
      <c r="AD22" s="212">
        <v>0</v>
      </c>
      <c r="AE22" s="212">
        <v>0</v>
      </c>
      <c r="AF22" s="211">
        <v>1</v>
      </c>
      <c r="AG22" s="212">
        <v>0</v>
      </c>
      <c r="AH22" s="212">
        <v>0</v>
      </c>
      <c r="AI22" s="212">
        <v>0</v>
      </c>
      <c r="AJ22" s="212">
        <v>0</v>
      </c>
      <c r="AK22" s="211">
        <v>1</v>
      </c>
      <c r="AL22" s="212">
        <v>1</v>
      </c>
      <c r="AM22" s="212">
        <v>0</v>
      </c>
      <c r="AN22" s="212">
        <v>0</v>
      </c>
      <c r="AO22" s="212">
        <v>0</v>
      </c>
      <c r="AP22" s="211">
        <v>1</v>
      </c>
      <c r="AQ22" s="212">
        <v>0</v>
      </c>
      <c r="AR22" s="212">
        <v>0</v>
      </c>
      <c r="AS22" s="212">
        <v>0</v>
      </c>
      <c r="AT22" s="212">
        <v>0</v>
      </c>
      <c r="AU22" s="211">
        <v>1</v>
      </c>
      <c r="AV22" s="212">
        <v>0</v>
      </c>
      <c r="AW22" s="212">
        <v>0</v>
      </c>
      <c r="AX22" s="212">
        <v>0</v>
      </c>
      <c r="AY22" s="212">
        <v>0</v>
      </c>
      <c r="AZ22" s="211">
        <v>1</v>
      </c>
      <c r="BA22" s="212">
        <v>0</v>
      </c>
      <c r="BB22" s="212">
        <v>0</v>
      </c>
      <c r="BC22" s="212">
        <v>0</v>
      </c>
      <c r="BD22" s="212">
        <v>0</v>
      </c>
      <c r="BE22" s="211">
        <v>1</v>
      </c>
      <c r="BF22" s="212">
        <v>0</v>
      </c>
      <c r="BG22" s="212">
        <v>0</v>
      </c>
      <c r="BH22" s="212">
        <v>0</v>
      </c>
      <c r="BI22" s="212">
        <v>0</v>
      </c>
      <c r="BJ22" s="211">
        <v>1</v>
      </c>
      <c r="BK22" s="212">
        <v>0</v>
      </c>
      <c r="BL22" s="212">
        <v>0</v>
      </c>
      <c r="BM22" s="212">
        <v>0</v>
      </c>
      <c r="BN22" s="212">
        <v>0</v>
      </c>
      <c r="BO22" s="211">
        <v>1</v>
      </c>
      <c r="BP22" s="212">
        <v>0</v>
      </c>
      <c r="BQ22" s="212">
        <v>0</v>
      </c>
      <c r="BR22" s="212">
        <v>0</v>
      </c>
      <c r="BS22" s="212">
        <v>0</v>
      </c>
      <c r="BT22" s="211">
        <v>1</v>
      </c>
      <c r="BU22" s="212">
        <v>0</v>
      </c>
      <c r="BV22" s="212">
        <v>0</v>
      </c>
      <c r="BW22" s="212">
        <v>0</v>
      </c>
      <c r="BX22" s="212">
        <v>0</v>
      </c>
      <c r="BY22" s="211">
        <v>1</v>
      </c>
      <c r="BZ22" s="212">
        <v>0</v>
      </c>
      <c r="CA22" s="212">
        <v>0</v>
      </c>
      <c r="CB22" s="212">
        <v>0</v>
      </c>
      <c r="CC22" s="212">
        <v>0</v>
      </c>
      <c r="CD22" s="211">
        <v>1</v>
      </c>
      <c r="CE22" s="212">
        <v>0</v>
      </c>
      <c r="CF22" s="212">
        <v>0</v>
      </c>
      <c r="CG22" s="212">
        <v>0</v>
      </c>
      <c r="CH22" s="212">
        <v>0</v>
      </c>
      <c r="CI22" s="211">
        <v>1</v>
      </c>
      <c r="CJ22" s="212">
        <v>0</v>
      </c>
      <c r="CK22" s="212">
        <v>0</v>
      </c>
      <c r="CL22" s="212">
        <v>0</v>
      </c>
      <c r="CM22" s="212">
        <v>0</v>
      </c>
      <c r="CN22" s="211">
        <v>1</v>
      </c>
      <c r="CO22" s="212">
        <v>0</v>
      </c>
      <c r="CP22" s="212">
        <v>0</v>
      </c>
      <c r="CQ22" s="212">
        <v>0</v>
      </c>
      <c r="CR22" s="212">
        <v>0</v>
      </c>
      <c r="CS22" s="211">
        <v>1</v>
      </c>
      <c r="CT22" s="212">
        <v>0</v>
      </c>
      <c r="CU22" s="212">
        <v>0</v>
      </c>
      <c r="CV22" s="212">
        <v>0</v>
      </c>
      <c r="CW22" s="212">
        <v>0</v>
      </c>
      <c r="CX22" s="211">
        <v>1</v>
      </c>
      <c r="CY22" s="212">
        <v>0</v>
      </c>
      <c r="CZ22" s="212">
        <v>0</v>
      </c>
      <c r="DA22" s="212">
        <v>0</v>
      </c>
      <c r="DB22" s="212">
        <v>0</v>
      </c>
      <c r="DC22" s="211">
        <v>1</v>
      </c>
      <c r="DD22" s="212">
        <v>0</v>
      </c>
      <c r="DE22" s="212">
        <v>0</v>
      </c>
      <c r="DF22" s="212">
        <v>0</v>
      </c>
      <c r="DG22" s="212">
        <v>0</v>
      </c>
      <c r="DH22" s="211">
        <v>1</v>
      </c>
      <c r="DI22" s="212">
        <v>0</v>
      </c>
      <c r="DJ22" s="212">
        <v>0</v>
      </c>
      <c r="DK22" s="212">
        <v>0</v>
      </c>
      <c r="DL22" s="212">
        <v>0</v>
      </c>
      <c r="DM22" s="211">
        <v>1</v>
      </c>
      <c r="DN22" s="212">
        <v>0</v>
      </c>
      <c r="DO22" s="212">
        <v>0</v>
      </c>
      <c r="DP22" s="212">
        <v>0</v>
      </c>
      <c r="DQ22" s="212">
        <v>0</v>
      </c>
      <c r="DR22" s="211">
        <v>1</v>
      </c>
      <c r="DS22" s="212">
        <v>0</v>
      </c>
      <c r="DT22" s="212">
        <v>0</v>
      </c>
      <c r="DU22" s="212">
        <v>0</v>
      </c>
      <c r="DV22" s="212">
        <v>0</v>
      </c>
      <c r="DW22" s="211">
        <v>1</v>
      </c>
      <c r="DX22" s="212">
        <v>0</v>
      </c>
      <c r="DY22" s="212">
        <v>0</v>
      </c>
      <c r="DZ22" s="212">
        <v>0</v>
      </c>
      <c r="EA22" s="212">
        <v>0</v>
      </c>
      <c r="EB22" s="211">
        <v>1</v>
      </c>
      <c r="EC22" s="212">
        <v>0</v>
      </c>
      <c r="ED22" s="212">
        <v>0</v>
      </c>
      <c r="EE22" s="212">
        <v>0</v>
      </c>
      <c r="EF22" s="212">
        <v>0</v>
      </c>
      <c r="EG22" s="211">
        <v>1</v>
      </c>
      <c r="EH22" s="212">
        <v>0</v>
      </c>
      <c r="EI22" s="212">
        <v>0</v>
      </c>
      <c r="EJ22" s="212">
        <v>0</v>
      </c>
      <c r="EK22" s="212">
        <v>0</v>
      </c>
      <c r="EL22" s="211">
        <v>1</v>
      </c>
      <c r="EM22" s="212">
        <v>0</v>
      </c>
      <c r="EN22" s="212">
        <v>0</v>
      </c>
      <c r="EO22" s="212">
        <v>0</v>
      </c>
      <c r="EP22" s="212">
        <v>0</v>
      </c>
      <c r="EQ22" s="211">
        <v>1</v>
      </c>
      <c r="ER22" s="212">
        <v>0</v>
      </c>
      <c r="ES22" s="212">
        <v>0</v>
      </c>
      <c r="ET22" s="212">
        <v>0</v>
      </c>
      <c r="EU22" s="212">
        <v>0</v>
      </c>
      <c r="EV22" s="211">
        <v>1</v>
      </c>
      <c r="EW22" s="212">
        <v>0</v>
      </c>
      <c r="EX22" s="212">
        <v>0</v>
      </c>
      <c r="EY22" s="212">
        <v>0</v>
      </c>
      <c r="EZ22" s="212">
        <v>0</v>
      </c>
      <c r="FA22" s="211">
        <v>1</v>
      </c>
      <c r="FB22" s="212">
        <v>0</v>
      </c>
      <c r="FC22" s="212">
        <v>0</v>
      </c>
      <c r="FD22" s="212">
        <v>0</v>
      </c>
      <c r="FE22" s="212">
        <v>0</v>
      </c>
      <c r="FF22" s="142">
        <f t="shared" si="2"/>
        <v>0</v>
      </c>
      <c r="FG22" s="143">
        <f t="shared" si="0"/>
        <v>30</v>
      </c>
      <c r="FH22" s="160">
        <f t="shared" si="3"/>
        <v>30</v>
      </c>
      <c r="FI22" s="214">
        <f t="shared" si="1"/>
        <v>6</v>
      </c>
      <c r="FJ22" s="215">
        <f t="shared" si="1"/>
        <v>0</v>
      </c>
      <c r="FK22" s="214">
        <f t="shared" si="1"/>
        <v>0</v>
      </c>
      <c r="FL22" s="214">
        <f t="shared" si="1"/>
        <v>0</v>
      </c>
      <c r="FM22" s="191"/>
      <c r="FN22" s="194"/>
      <c r="FO22" s="197"/>
    </row>
    <row r="23" spans="1:173" x14ac:dyDescent="0.25">
      <c r="A23" s="41" t="s">
        <v>13</v>
      </c>
      <c r="B23" s="42">
        <v>19</v>
      </c>
      <c r="C23" s="43" t="s">
        <v>39</v>
      </c>
      <c r="D23" s="44" t="s">
        <v>40</v>
      </c>
      <c r="E23" s="45">
        <v>43617</v>
      </c>
      <c r="F23" s="46" t="s">
        <v>15</v>
      </c>
      <c r="G23" s="211">
        <v>1</v>
      </c>
      <c r="H23" s="212">
        <v>2</v>
      </c>
      <c r="I23" s="212">
        <v>0</v>
      </c>
      <c r="J23" s="212">
        <v>0</v>
      </c>
      <c r="K23" s="212">
        <v>0</v>
      </c>
      <c r="L23" s="211">
        <v>1</v>
      </c>
      <c r="M23" s="212">
        <v>1</v>
      </c>
      <c r="N23" s="212">
        <v>0</v>
      </c>
      <c r="O23" s="212">
        <v>0</v>
      </c>
      <c r="P23" s="212">
        <v>0</v>
      </c>
      <c r="Q23" s="211">
        <v>1</v>
      </c>
      <c r="R23" s="212">
        <v>1</v>
      </c>
      <c r="S23" s="212">
        <v>0</v>
      </c>
      <c r="T23" s="212">
        <v>0</v>
      </c>
      <c r="U23" s="212">
        <v>0</v>
      </c>
      <c r="V23" s="211">
        <v>1</v>
      </c>
      <c r="W23" s="212">
        <v>1</v>
      </c>
      <c r="X23" s="212">
        <v>0</v>
      </c>
      <c r="Y23" s="212">
        <v>0</v>
      </c>
      <c r="Z23" s="212">
        <v>0</v>
      </c>
      <c r="AA23" s="211">
        <v>1</v>
      </c>
      <c r="AB23" s="212">
        <v>0</v>
      </c>
      <c r="AC23" s="212">
        <v>0</v>
      </c>
      <c r="AD23" s="212">
        <v>0</v>
      </c>
      <c r="AE23" s="212">
        <v>0</v>
      </c>
      <c r="AF23" s="211">
        <v>1</v>
      </c>
      <c r="AG23" s="212">
        <v>0</v>
      </c>
      <c r="AH23" s="212">
        <v>0</v>
      </c>
      <c r="AI23" s="212">
        <v>0</v>
      </c>
      <c r="AJ23" s="212">
        <v>0</v>
      </c>
      <c r="AK23" s="211">
        <v>1</v>
      </c>
      <c r="AL23" s="212">
        <v>1</v>
      </c>
      <c r="AM23" s="212">
        <v>0</v>
      </c>
      <c r="AN23" s="212">
        <v>0</v>
      </c>
      <c r="AO23" s="212">
        <v>0</v>
      </c>
      <c r="AP23" s="211">
        <v>1</v>
      </c>
      <c r="AQ23" s="212">
        <v>1.5</v>
      </c>
      <c r="AR23" s="212">
        <v>0</v>
      </c>
      <c r="AS23" s="212">
        <v>0</v>
      </c>
      <c r="AT23" s="212">
        <v>0</v>
      </c>
      <c r="AU23" s="211">
        <v>1</v>
      </c>
      <c r="AV23" s="212">
        <v>1</v>
      </c>
      <c r="AW23" s="212">
        <v>0</v>
      </c>
      <c r="AX23" s="212">
        <v>0</v>
      </c>
      <c r="AY23" s="212">
        <v>0</v>
      </c>
      <c r="AZ23" s="211">
        <v>1</v>
      </c>
      <c r="BA23" s="212">
        <v>1</v>
      </c>
      <c r="BB23" s="212">
        <v>0</v>
      </c>
      <c r="BC23" s="212">
        <v>0</v>
      </c>
      <c r="BD23" s="212">
        <v>0</v>
      </c>
      <c r="BE23" s="211">
        <v>1</v>
      </c>
      <c r="BF23" s="212">
        <v>0</v>
      </c>
      <c r="BG23" s="212">
        <v>0</v>
      </c>
      <c r="BH23" s="212">
        <v>0</v>
      </c>
      <c r="BI23" s="212">
        <v>0</v>
      </c>
      <c r="BJ23" s="211">
        <v>1</v>
      </c>
      <c r="BK23" s="212">
        <v>0</v>
      </c>
      <c r="BL23" s="212">
        <v>0</v>
      </c>
      <c r="BM23" s="212">
        <v>0</v>
      </c>
      <c r="BN23" s="212">
        <v>0</v>
      </c>
      <c r="BO23" s="211">
        <v>1</v>
      </c>
      <c r="BP23" s="212">
        <v>0</v>
      </c>
      <c r="BQ23" s="212">
        <v>0</v>
      </c>
      <c r="BR23" s="212">
        <v>0</v>
      </c>
      <c r="BS23" s="212">
        <v>0</v>
      </c>
      <c r="BT23" s="211">
        <v>1</v>
      </c>
      <c r="BU23" s="212">
        <v>1</v>
      </c>
      <c r="BV23" s="212">
        <v>0</v>
      </c>
      <c r="BW23" s="212">
        <v>0</v>
      </c>
      <c r="BX23" s="212">
        <v>0</v>
      </c>
      <c r="BY23" s="211">
        <v>1</v>
      </c>
      <c r="BZ23" s="212">
        <v>1</v>
      </c>
      <c r="CA23" s="212">
        <v>0</v>
      </c>
      <c r="CB23" s="212">
        <v>0</v>
      </c>
      <c r="CC23" s="212">
        <v>0</v>
      </c>
      <c r="CD23" s="211">
        <v>1</v>
      </c>
      <c r="CE23" s="212">
        <v>1</v>
      </c>
      <c r="CF23" s="212">
        <v>0</v>
      </c>
      <c r="CG23" s="212">
        <v>0</v>
      </c>
      <c r="CH23" s="212">
        <v>0</v>
      </c>
      <c r="CI23" s="211">
        <v>1</v>
      </c>
      <c r="CJ23" s="212">
        <v>1</v>
      </c>
      <c r="CK23" s="212">
        <v>0</v>
      </c>
      <c r="CL23" s="212">
        <v>0</v>
      </c>
      <c r="CM23" s="212">
        <v>0</v>
      </c>
      <c r="CN23" s="211">
        <v>1</v>
      </c>
      <c r="CO23" s="212">
        <v>1</v>
      </c>
      <c r="CP23" s="212">
        <v>0</v>
      </c>
      <c r="CQ23" s="212">
        <v>0</v>
      </c>
      <c r="CR23" s="212">
        <v>0</v>
      </c>
      <c r="CS23" s="211">
        <v>1</v>
      </c>
      <c r="CT23" s="212">
        <v>0</v>
      </c>
      <c r="CU23" s="212">
        <v>0</v>
      </c>
      <c r="CV23" s="212">
        <v>0</v>
      </c>
      <c r="CW23" s="212">
        <v>0</v>
      </c>
      <c r="CX23" s="211">
        <v>1</v>
      </c>
      <c r="CY23" s="212">
        <v>0</v>
      </c>
      <c r="CZ23" s="212">
        <v>0</v>
      </c>
      <c r="DA23" s="212">
        <v>0</v>
      </c>
      <c r="DB23" s="212">
        <v>0</v>
      </c>
      <c r="DC23" s="211">
        <v>1</v>
      </c>
      <c r="DD23" s="212">
        <v>1</v>
      </c>
      <c r="DE23" s="212">
        <v>0</v>
      </c>
      <c r="DF23" s="212">
        <v>0</v>
      </c>
      <c r="DG23" s="212">
        <v>0</v>
      </c>
      <c r="DH23" s="211">
        <v>1</v>
      </c>
      <c r="DI23" s="212">
        <v>0</v>
      </c>
      <c r="DJ23" s="212">
        <v>0</v>
      </c>
      <c r="DK23" s="212">
        <v>0</v>
      </c>
      <c r="DL23" s="212">
        <v>0</v>
      </c>
      <c r="DM23" s="211">
        <v>1</v>
      </c>
      <c r="DN23" s="212">
        <v>0</v>
      </c>
      <c r="DO23" s="212">
        <v>0</v>
      </c>
      <c r="DP23" s="212">
        <v>0</v>
      </c>
      <c r="DQ23" s="212">
        <v>0</v>
      </c>
      <c r="DR23" s="211">
        <v>1</v>
      </c>
      <c r="DS23" s="212">
        <v>0</v>
      </c>
      <c r="DT23" s="212">
        <v>0</v>
      </c>
      <c r="DU23" s="212">
        <v>0</v>
      </c>
      <c r="DV23" s="212">
        <v>0</v>
      </c>
      <c r="DW23" s="211">
        <v>1</v>
      </c>
      <c r="DX23" s="212">
        <v>0</v>
      </c>
      <c r="DY23" s="212">
        <v>0</v>
      </c>
      <c r="DZ23" s="212">
        <v>0</v>
      </c>
      <c r="EA23" s="212">
        <v>0</v>
      </c>
      <c r="EB23" s="211">
        <v>1</v>
      </c>
      <c r="EC23" s="212">
        <v>0</v>
      </c>
      <c r="ED23" s="212">
        <v>0</v>
      </c>
      <c r="EE23" s="212">
        <v>0</v>
      </c>
      <c r="EF23" s="212">
        <v>0</v>
      </c>
      <c r="EG23" s="211">
        <v>1</v>
      </c>
      <c r="EH23" s="212">
        <v>0</v>
      </c>
      <c r="EI23" s="212">
        <v>0</v>
      </c>
      <c r="EJ23" s="212">
        <v>0</v>
      </c>
      <c r="EK23" s="212">
        <v>0</v>
      </c>
      <c r="EL23" s="211">
        <v>1</v>
      </c>
      <c r="EM23" s="212">
        <v>0</v>
      </c>
      <c r="EN23" s="212">
        <v>0</v>
      </c>
      <c r="EO23" s="212">
        <v>0</v>
      </c>
      <c r="EP23" s="212">
        <v>0</v>
      </c>
      <c r="EQ23" s="211">
        <v>1</v>
      </c>
      <c r="ER23" s="212">
        <v>0</v>
      </c>
      <c r="ES23" s="212">
        <v>0</v>
      </c>
      <c r="ET23" s="212">
        <v>0</v>
      </c>
      <c r="EU23" s="212">
        <v>0</v>
      </c>
      <c r="EV23" s="211">
        <v>1</v>
      </c>
      <c r="EW23" s="212">
        <v>0</v>
      </c>
      <c r="EX23" s="212">
        <v>0</v>
      </c>
      <c r="EY23" s="212">
        <v>0</v>
      </c>
      <c r="EZ23" s="212">
        <v>0</v>
      </c>
      <c r="FA23" s="211">
        <v>1</v>
      </c>
      <c r="FB23" s="212">
        <v>0</v>
      </c>
      <c r="FC23" s="212">
        <v>0</v>
      </c>
      <c r="FD23" s="212">
        <v>0</v>
      </c>
      <c r="FE23" s="212">
        <v>0</v>
      </c>
      <c r="FF23" s="142">
        <f t="shared" si="2"/>
        <v>0</v>
      </c>
      <c r="FG23" s="143">
        <f t="shared" si="0"/>
        <v>30</v>
      </c>
      <c r="FH23" s="160">
        <f t="shared" si="3"/>
        <v>30</v>
      </c>
      <c r="FI23" s="214">
        <f t="shared" si="1"/>
        <v>15.5</v>
      </c>
      <c r="FJ23" s="215">
        <f t="shared" si="1"/>
        <v>0</v>
      </c>
      <c r="FK23" s="214">
        <f t="shared" si="1"/>
        <v>0</v>
      </c>
      <c r="FL23" s="214">
        <f t="shared" si="1"/>
        <v>0</v>
      </c>
      <c r="FM23" s="191"/>
      <c r="FN23" s="194"/>
      <c r="FO23" s="197"/>
    </row>
    <row r="24" spans="1:173" x14ac:dyDescent="0.25">
      <c r="A24" s="41" t="s">
        <v>13</v>
      </c>
      <c r="B24" s="42">
        <v>20</v>
      </c>
      <c r="C24" s="43" t="s">
        <v>43</v>
      </c>
      <c r="D24" s="44" t="s">
        <v>44</v>
      </c>
      <c r="E24" s="45">
        <v>43710</v>
      </c>
      <c r="F24" s="46" t="s">
        <v>15</v>
      </c>
      <c r="G24" s="211">
        <v>1</v>
      </c>
      <c r="H24" s="212">
        <v>0</v>
      </c>
      <c r="I24" s="212">
        <v>0</v>
      </c>
      <c r="J24" s="212">
        <v>0</v>
      </c>
      <c r="K24" s="212">
        <v>0</v>
      </c>
      <c r="L24" s="211">
        <v>1</v>
      </c>
      <c r="M24" s="212">
        <v>0</v>
      </c>
      <c r="N24" s="212">
        <v>0</v>
      </c>
      <c r="O24" s="212">
        <v>0</v>
      </c>
      <c r="P24" s="212">
        <v>0</v>
      </c>
      <c r="Q24" s="211">
        <v>1</v>
      </c>
      <c r="R24" s="212">
        <v>0</v>
      </c>
      <c r="S24" s="212">
        <v>0</v>
      </c>
      <c r="T24" s="212">
        <v>0</v>
      </c>
      <c r="U24" s="212">
        <v>0</v>
      </c>
      <c r="V24" s="211">
        <v>1</v>
      </c>
      <c r="W24" s="212">
        <v>0</v>
      </c>
      <c r="X24" s="212">
        <v>0</v>
      </c>
      <c r="Y24" s="212">
        <v>0</v>
      </c>
      <c r="Z24" s="212">
        <v>0</v>
      </c>
      <c r="AA24" s="211">
        <v>1</v>
      </c>
      <c r="AB24" s="212">
        <v>0</v>
      </c>
      <c r="AC24" s="212">
        <v>0</v>
      </c>
      <c r="AD24" s="212">
        <v>0</v>
      </c>
      <c r="AE24" s="212">
        <v>0</v>
      </c>
      <c r="AF24" s="211">
        <v>1</v>
      </c>
      <c r="AG24" s="212">
        <v>0</v>
      </c>
      <c r="AH24" s="212">
        <v>0</v>
      </c>
      <c r="AI24" s="212">
        <v>0</v>
      </c>
      <c r="AJ24" s="212">
        <v>0</v>
      </c>
      <c r="AK24" s="211">
        <v>1</v>
      </c>
      <c r="AL24" s="212">
        <v>1</v>
      </c>
      <c r="AM24" s="212">
        <v>0</v>
      </c>
      <c r="AN24" s="212">
        <v>0</v>
      </c>
      <c r="AO24" s="212">
        <v>0</v>
      </c>
      <c r="AP24" s="211">
        <v>1</v>
      </c>
      <c r="AQ24" s="212">
        <v>2</v>
      </c>
      <c r="AR24" s="212">
        <v>1</v>
      </c>
      <c r="AS24" s="212">
        <v>0</v>
      </c>
      <c r="AT24" s="212">
        <v>0</v>
      </c>
      <c r="AU24" s="211">
        <v>1</v>
      </c>
      <c r="AV24" s="212">
        <v>0</v>
      </c>
      <c r="AW24" s="212">
        <v>0</v>
      </c>
      <c r="AX24" s="212">
        <v>0</v>
      </c>
      <c r="AY24" s="212">
        <v>0</v>
      </c>
      <c r="AZ24" s="211">
        <v>1</v>
      </c>
      <c r="BA24" s="212">
        <v>1</v>
      </c>
      <c r="BB24" s="212">
        <v>0</v>
      </c>
      <c r="BC24" s="212">
        <v>0</v>
      </c>
      <c r="BD24" s="212">
        <v>0</v>
      </c>
      <c r="BE24" s="211">
        <v>1</v>
      </c>
      <c r="BF24" s="212">
        <v>1</v>
      </c>
      <c r="BG24" s="212">
        <v>0</v>
      </c>
      <c r="BH24" s="212">
        <v>0</v>
      </c>
      <c r="BI24" s="212">
        <v>0</v>
      </c>
      <c r="BJ24" s="211">
        <v>1</v>
      </c>
      <c r="BK24" s="212">
        <v>0</v>
      </c>
      <c r="BL24" s="212">
        <v>0</v>
      </c>
      <c r="BM24" s="212">
        <v>0</v>
      </c>
      <c r="BN24" s="212">
        <v>0</v>
      </c>
      <c r="BO24" s="211">
        <v>1</v>
      </c>
      <c r="BP24" s="212">
        <v>0</v>
      </c>
      <c r="BQ24" s="212">
        <v>0</v>
      </c>
      <c r="BR24" s="212">
        <v>0</v>
      </c>
      <c r="BS24" s="212">
        <v>0</v>
      </c>
      <c r="BT24" s="211">
        <v>1</v>
      </c>
      <c r="BU24" s="212">
        <v>0</v>
      </c>
      <c r="BV24" s="212">
        <v>0</v>
      </c>
      <c r="BW24" s="212">
        <v>0</v>
      </c>
      <c r="BX24" s="212">
        <v>0</v>
      </c>
      <c r="BY24" s="211">
        <v>1</v>
      </c>
      <c r="BZ24" s="212">
        <v>1</v>
      </c>
      <c r="CA24" s="212">
        <v>0</v>
      </c>
      <c r="CB24" s="212">
        <v>0</v>
      </c>
      <c r="CC24" s="212">
        <v>0</v>
      </c>
      <c r="CD24" s="211">
        <v>1</v>
      </c>
      <c r="CE24" s="212">
        <v>1</v>
      </c>
      <c r="CF24" s="212">
        <v>0</v>
      </c>
      <c r="CG24" s="212">
        <v>0</v>
      </c>
      <c r="CH24" s="212">
        <v>0</v>
      </c>
      <c r="CI24" s="211">
        <v>1</v>
      </c>
      <c r="CJ24" s="212">
        <v>1</v>
      </c>
      <c r="CK24" s="212">
        <v>0</v>
      </c>
      <c r="CL24" s="212">
        <v>0</v>
      </c>
      <c r="CM24" s="212">
        <v>0</v>
      </c>
      <c r="CN24" s="211">
        <v>1</v>
      </c>
      <c r="CO24" s="212">
        <v>0</v>
      </c>
      <c r="CP24" s="212">
        <v>0</v>
      </c>
      <c r="CQ24" s="212">
        <v>0</v>
      </c>
      <c r="CR24" s="212">
        <v>0</v>
      </c>
      <c r="CS24" s="211">
        <v>1</v>
      </c>
      <c r="CT24" s="212">
        <v>1</v>
      </c>
      <c r="CU24" s="212">
        <v>0</v>
      </c>
      <c r="CV24" s="212">
        <v>0</v>
      </c>
      <c r="CW24" s="212">
        <v>0</v>
      </c>
      <c r="CX24" s="211">
        <v>1</v>
      </c>
      <c r="CY24" s="212">
        <v>0</v>
      </c>
      <c r="CZ24" s="212">
        <v>0</v>
      </c>
      <c r="DA24" s="212">
        <v>0</v>
      </c>
      <c r="DB24" s="212">
        <v>0</v>
      </c>
      <c r="DC24" s="211">
        <v>1</v>
      </c>
      <c r="DD24" s="212">
        <v>2</v>
      </c>
      <c r="DE24" s="212">
        <v>0</v>
      </c>
      <c r="DF24" s="212">
        <v>0</v>
      </c>
      <c r="DG24" s="212">
        <v>0</v>
      </c>
      <c r="DH24" s="211">
        <v>1</v>
      </c>
      <c r="DI24" s="212">
        <v>1</v>
      </c>
      <c r="DJ24" s="212">
        <v>0</v>
      </c>
      <c r="DK24" s="212">
        <v>0</v>
      </c>
      <c r="DL24" s="212">
        <v>0</v>
      </c>
      <c r="DM24" s="211">
        <v>1</v>
      </c>
      <c r="DN24" s="212">
        <v>1</v>
      </c>
      <c r="DO24" s="212">
        <v>0</v>
      </c>
      <c r="DP24" s="212">
        <v>0</v>
      </c>
      <c r="DQ24" s="212">
        <v>0</v>
      </c>
      <c r="DR24" s="211">
        <v>1</v>
      </c>
      <c r="DS24" s="212">
        <v>1</v>
      </c>
      <c r="DT24" s="212">
        <v>0</v>
      </c>
      <c r="DU24" s="212">
        <v>0</v>
      </c>
      <c r="DV24" s="212">
        <v>0</v>
      </c>
      <c r="DW24" s="211">
        <v>1</v>
      </c>
      <c r="DX24" s="212">
        <v>1</v>
      </c>
      <c r="DY24" s="212">
        <v>0</v>
      </c>
      <c r="DZ24" s="212">
        <v>0</v>
      </c>
      <c r="EA24" s="212">
        <v>0</v>
      </c>
      <c r="EB24" s="211">
        <v>1</v>
      </c>
      <c r="EC24" s="212">
        <v>0</v>
      </c>
      <c r="ED24" s="212">
        <v>0</v>
      </c>
      <c r="EE24" s="212">
        <v>0</v>
      </c>
      <c r="EF24" s="212">
        <v>0</v>
      </c>
      <c r="EG24" s="211">
        <v>1</v>
      </c>
      <c r="EH24" s="212">
        <v>0</v>
      </c>
      <c r="EI24" s="212">
        <v>0</v>
      </c>
      <c r="EJ24" s="212">
        <v>0</v>
      </c>
      <c r="EK24" s="212">
        <v>0</v>
      </c>
      <c r="EL24" s="211">
        <v>1</v>
      </c>
      <c r="EM24" s="212">
        <v>1</v>
      </c>
      <c r="EN24" s="212">
        <v>0</v>
      </c>
      <c r="EO24" s="212">
        <v>0</v>
      </c>
      <c r="EP24" s="212">
        <v>0</v>
      </c>
      <c r="EQ24" s="211">
        <v>1</v>
      </c>
      <c r="ER24" s="212">
        <v>1</v>
      </c>
      <c r="ES24" s="212">
        <v>0</v>
      </c>
      <c r="ET24" s="212">
        <v>0</v>
      </c>
      <c r="EU24" s="212">
        <v>0</v>
      </c>
      <c r="EV24" s="211">
        <v>1</v>
      </c>
      <c r="EW24" s="212">
        <v>0</v>
      </c>
      <c r="EX24" s="212">
        <v>0</v>
      </c>
      <c r="EY24" s="212">
        <v>0</v>
      </c>
      <c r="EZ24" s="212">
        <v>0</v>
      </c>
      <c r="FA24" s="211">
        <v>1</v>
      </c>
      <c r="FB24" s="212">
        <v>0</v>
      </c>
      <c r="FC24" s="212">
        <v>0</v>
      </c>
      <c r="FD24" s="212">
        <v>0</v>
      </c>
      <c r="FE24" s="212">
        <v>0</v>
      </c>
      <c r="FF24" s="142">
        <f t="shared" si="2"/>
        <v>0</v>
      </c>
      <c r="FG24" s="143">
        <f t="shared" si="0"/>
        <v>30</v>
      </c>
      <c r="FH24" s="160">
        <f t="shared" si="3"/>
        <v>30</v>
      </c>
      <c r="FI24" s="214">
        <f t="shared" si="1"/>
        <v>17</v>
      </c>
      <c r="FJ24" s="215">
        <f t="shared" si="1"/>
        <v>1</v>
      </c>
      <c r="FK24" s="214">
        <f t="shared" si="1"/>
        <v>0</v>
      </c>
      <c r="FL24" s="214">
        <f t="shared" si="1"/>
        <v>0</v>
      </c>
      <c r="FM24" s="191"/>
      <c r="FN24" s="194"/>
      <c r="FO24" s="197"/>
    </row>
    <row r="25" spans="1:173" x14ac:dyDescent="0.25">
      <c r="A25" s="41" t="s">
        <v>13</v>
      </c>
      <c r="B25" s="42">
        <v>21</v>
      </c>
      <c r="C25" s="43" t="s">
        <v>46</v>
      </c>
      <c r="D25" s="44">
        <v>43377960</v>
      </c>
      <c r="E25" s="45">
        <v>43759</v>
      </c>
      <c r="F25" s="46" t="s">
        <v>15</v>
      </c>
      <c r="G25" s="211">
        <v>1</v>
      </c>
      <c r="H25" s="212">
        <v>2</v>
      </c>
      <c r="I25" s="212">
        <v>1</v>
      </c>
      <c r="J25" s="212">
        <v>0</v>
      </c>
      <c r="K25" s="212">
        <v>0</v>
      </c>
      <c r="L25" s="211">
        <v>1</v>
      </c>
      <c r="M25" s="212">
        <v>2</v>
      </c>
      <c r="N25" s="212">
        <v>2</v>
      </c>
      <c r="O25" s="212">
        <v>0</v>
      </c>
      <c r="P25" s="212">
        <v>0</v>
      </c>
      <c r="Q25" s="211">
        <v>1</v>
      </c>
      <c r="R25" s="212">
        <v>0</v>
      </c>
      <c r="S25" s="212">
        <v>0</v>
      </c>
      <c r="T25" s="212">
        <v>0</v>
      </c>
      <c r="U25" s="212">
        <v>0</v>
      </c>
      <c r="V25" s="211">
        <v>1</v>
      </c>
      <c r="W25" s="212">
        <v>2</v>
      </c>
      <c r="X25" s="212">
        <v>0</v>
      </c>
      <c r="Y25" s="212">
        <v>0</v>
      </c>
      <c r="Z25" s="212">
        <v>0</v>
      </c>
      <c r="AA25" s="211">
        <v>1</v>
      </c>
      <c r="AB25" s="212">
        <v>1</v>
      </c>
      <c r="AC25" s="212">
        <v>0</v>
      </c>
      <c r="AD25" s="212">
        <v>0</v>
      </c>
      <c r="AE25" s="212">
        <v>0</v>
      </c>
      <c r="AF25" s="211">
        <v>1</v>
      </c>
      <c r="AG25" s="212">
        <v>0</v>
      </c>
      <c r="AH25" s="212">
        <v>0</v>
      </c>
      <c r="AI25" s="212">
        <v>0</v>
      </c>
      <c r="AJ25" s="212">
        <v>0</v>
      </c>
      <c r="AK25" s="211">
        <v>1</v>
      </c>
      <c r="AL25" s="212">
        <v>1.5</v>
      </c>
      <c r="AM25" s="212">
        <v>0</v>
      </c>
      <c r="AN25" s="212">
        <v>0</v>
      </c>
      <c r="AO25" s="212">
        <v>0</v>
      </c>
      <c r="AP25" s="211">
        <v>1</v>
      </c>
      <c r="AQ25" s="212">
        <v>2</v>
      </c>
      <c r="AR25" s="212">
        <v>0</v>
      </c>
      <c r="AS25" s="212">
        <v>0</v>
      </c>
      <c r="AT25" s="212">
        <v>0</v>
      </c>
      <c r="AU25" s="211">
        <v>1</v>
      </c>
      <c r="AV25" s="212">
        <v>2</v>
      </c>
      <c r="AW25" s="212">
        <v>0</v>
      </c>
      <c r="AX25" s="212">
        <v>0</v>
      </c>
      <c r="AY25" s="212">
        <v>0</v>
      </c>
      <c r="AZ25" s="211">
        <v>1</v>
      </c>
      <c r="BA25" s="212">
        <v>2</v>
      </c>
      <c r="BB25" s="212">
        <v>0</v>
      </c>
      <c r="BC25" s="212">
        <v>0</v>
      </c>
      <c r="BD25" s="212">
        <v>0</v>
      </c>
      <c r="BE25" s="211">
        <v>1</v>
      </c>
      <c r="BF25" s="212">
        <v>0</v>
      </c>
      <c r="BG25" s="212">
        <v>0</v>
      </c>
      <c r="BH25" s="212">
        <v>0</v>
      </c>
      <c r="BI25" s="212">
        <v>0</v>
      </c>
      <c r="BJ25" s="211">
        <v>1</v>
      </c>
      <c r="BK25" s="212">
        <v>0</v>
      </c>
      <c r="BL25" s="212">
        <v>0</v>
      </c>
      <c r="BM25" s="212">
        <v>0</v>
      </c>
      <c r="BN25" s="212">
        <v>0</v>
      </c>
      <c r="BO25" s="211">
        <v>1</v>
      </c>
      <c r="BP25" s="212">
        <v>0</v>
      </c>
      <c r="BQ25" s="212">
        <v>0</v>
      </c>
      <c r="BR25" s="212">
        <v>0</v>
      </c>
      <c r="BS25" s="212">
        <v>0</v>
      </c>
      <c r="BT25" s="211">
        <v>1</v>
      </c>
      <c r="BU25" s="212">
        <v>2</v>
      </c>
      <c r="BV25" s="212">
        <v>0</v>
      </c>
      <c r="BW25" s="212">
        <v>0</v>
      </c>
      <c r="BX25" s="212">
        <v>0</v>
      </c>
      <c r="BY25" s="211">
        <v>1</v>
      </c>
      <c r="BZ25" s="212">
        <v>2</v>
      </c>
      <c r="CA25" s="212">
        <v>0</v>
      </c>
      <c r="CB25" s="212">
        <v>0</v>
      </c>
      <c r="CC25" s="212">
        <v>0</v>
      </c>
      <c r="CD25" s="211">
        <v>1</v>
      </c>
      <c r="CE25" s="212">
        <v>0</v>
      </c>
      <c r="CF25" s="212">
        <v>0</v>
      </c>
      <c r="CG25" s="212">
        <v>0</v>
      </c>
      <c r="CH25" s="212">
        <v>0</v>
      </c>
      <c r="CI25" s="211">
        <v>1</v>
      </c>
      <c r="CJ25" s="212">
        <v>2</v>
      </c>
      <c r="CK25" s="212">
        <v>0</v>
      </c>
      <c r="CL25" s="212">
        <v>0</v>
      </c>
      <c r="CM25" s="212">
        <v>0</v>
      </c>
      <c r="CN25" s="211">
        <v>1</v>
      </c>
      <c r="CO25" s="212">
        <v>0</v>
      </c>
      <c r="CP25" s="212">
        <v>0</v>
      </c>
      <c r="CQ25" s="212">
        <v>0</v>
      </c>
      <c r="CR25" s="212">
        <v>0</v>
      </c>
      <c r="CS25" s="211">
        <v>1</v>
      </c>
      <c r="CT25" s="212">
        <v>0</v>
      </c>
      <c r="CU25" s="212">
        <v>0</v>
      </c>
      <c r="CV25" s="212">
        <v>0</v>
      </c>
      <c r="CW25" s="212">
        <v>0</v>
      </c>
      <c r="CX25" s="211">
        <v>1</v>
      </c>
      <c r="CY25" s="212">
        <v>0</v>
      </c>
      <c r="CZ25" s="212">
        <v>0</v>
      </c>
      <c r="DA25" s="212">
        <v>0</v>
      </c>
      <c r="DB25" s="212">
        <v>0</v>
      </c>
      <c r="DC25" s="211">
        <v>1</v>
      </c>
      <c r="DD25" s="212">
        <v>0</v>
      </c>
      <c r="DE25" s="212">
        <v>0</v>
      </c>
      <c r="DF25" s="212">
        <v>0</v>
      </c>
      <c r="DG25" s="212">
        <v>0</v>
      </c>
      <c r="DH25" s="211">
        <v>1</v>
      </c>
      <c r="DI25" s="212">
        <v>0</v>
      </c>
      <c r="DJ25" s="212">
        <v>0</v>
      </c>
      <c r="DK25" s="212">
        <v>0</v>
      </c>
      <c r="DL25" s="212">
        <v>0</v>
      </c>
      <c r="DM25" s="211">
        <v>1</v>
      </c>
      <c r="DN25" s="212">
        <v>0</v>
      </c>
      <c r="DO25" s="212">
        <v>0</v>
      </c>
      <c r="DP25" s="212">
        <v>0</v>
      </c>
      <c r="DQ25" s="212">
        <v>0</v>
      </c>
      <c r="DR25" s="211">
        <v>1</v>
      </c>
      <c r="DS25" s="212">
        <v>0</v>
      </c>
      <c r="DT25" s="212">
        <v>0</v>
      </c>
      <c r="DU25" s="212">
        <v>0</v>
      </c>
      <c r="DV25" s="212">
        <v>0</v>
      </c>
      <c r="DW25" s="211">
        <v>1</v>
      </c>
      <c r="DX25" s="212">
        <v>0</v>
      </c>
      <c r="DY25" s="212">
        <v>0</v>
      </c>
      <c r="DZ25" s="212">
        <v>0</v>
      </c>
      <c r="EA25" s="212">
        <v>0</v>
      </c>
      <c r="EB25" s="211">
        <v>1</v>
      </c>
      <c r="EC25" s="212">
        <v>0</v>
      </c>
      <c r="ED25" s="212">
        <v>0</v>
      </c>
      <c r="EE25" s="212">
        <v>0</v>
      </c>
      <c r="EF25" s="212">
        <v>0</v>
      </c>
      <c r="EG25" s="211">
        <v>1</v>
      </c>
      <c r="EH25" s="212">
        <v>0</v>
      </c>
      <c r="EI25" s="212">
        <v>0</v>
      </c>
      <c r="EJ25" s="212">
        <v>0</v>
      </c>
      <c r="EK25" s="212">
        <v>0</v>
      </c>
      <c r="EL25" s="211">
        <v>1</v>
      </c>
      <c r="EM25" s="212">
        <v>0</v>
      </c>
      <c r="EN25" s="212">
        <v>0</v>
      </c>
      <c r="EO25" s="212">
        <v>0</v>
      </c>
      <c r="EP25" s="212">
        <v>0</v>
      </c>
      <c r="EQ25" s="211">
        <v>1</v>
      </c>
      <c r="ER25" s="212">
        <v>0</v>
      </c>
      <c r="ES25" s="212">
        <v>0</v>
      </c>
      <c r="ET25" s="212">
        <v>0</v>
      </c>
      <c r="EU25" s="212">
        <v>0</v>
      </c>
      <c r="EV25" s="211">
        <v>1</v>
      </c>
      <c r="EW25" s="212">
        <v>0</v>
      </c>
      <c r="EX25" s="212">
        <v>0</v>
      </c>
      <c r="EY25" s="212">
        <v>0</v>
      </c>
      <c r="EZ25" s="212">
        <v>0</v>
      </c>
      <c r="FA25" s="211">
        <v>1</v>
      </c>
      <c r="FB25" s="212">
        <v>1</v>
      </c>
      <c r="FC25" s="212">
        <v>0</v>
      </c>
      <c r="FD25" s="212">
        <v>0</v>
      </c>
      <c r="FE25" s="212">
        <v>0</v>
      </c>
      <c r="FF25" s="142">
        <f t="shared" si="2"/>
        <v>0</v>
      </c>
      <c r="FG25" s="143">
        <f t="shared" si="0"/>
        <v>30</v>
      </c>
      <c r="FH25" s="160">
        <f t="shared" si="3"/>
        <v>30</v>
      </c>
      <c r="FI25" s="214">
        <f t="shared" si="1"/>
        <v>21.5</v>
      </c>
      <c r="FJ25" s="215">
        <f t="shared" si="1"/>
        <v>3</v>
      </c>
      <c r="FK25" s="214">
        <f t="shared" si="1"/>
        <v>0</v>
      </c>
      <c r="FL25" s="214">
        <f t="shared" si="1"/>
        <v>0</v>
      </c>
      <c r="FM25" s="191"/>
      <c r="FN25" s="194"/>
      <c r="FO25" s="197"/>
    </row>
    <row r="26" spans="1:173" x14ac:dyDescent="0.25">
      <c r="A26" s="41" t="s">
        <v>13</v>
      </c>
      <c r="B26" s="42">
        <v>22</v>
      </c>
      <c r="C26" s="43" t="s">
        <v>47</v>
      </c>
      <c r="D26" s="44">
        <v>80571960</v>
      </c>
      <c r="E26" s="45">
        <v>43771</v>
      </c>
      <c r="F26" s="46" t="s">
        <v>15</v>
      </c>
      <c r="G26" s="211">
        <v>1</v>
      </c>
      <c r="H26" s="212">
        <v>2</v>
      </c>
      <c r="I26" s="212">
        <v>1</v>
      </c>
      <c r="J26" s="212">
        <v>0</v>
      </c>
      <c r="K26" s="212">
        <v>0</v>
      </c>
      <c r="L26" s="211">
        <v>1</v>
      </c>
      <c r="M26" s="212">
        <v>2</v>
      </c>
      <c r="N26" s="212">
        <v>1</v>
      </c>
      <c r="O26" s="212">
        <v>0</v>
      </c>
      <c r="P26" s="212">
        <v>0</v>
      </c>
      <c r="Q26" s="211">
        <v>1</v>
      </c>
      <c r="R26" s="212">
        <v>2</v>
      </c>
      <c r="S26" s="212">
        <v>0</v>
      </c>
      <c r="T26" s="212">
        <v>0</v>
      </c>
      <c r="U26" s="212">
        <v>0</v>
      </c>
      <c r="V26" s="211">
        <v>1</v>
      </c>
      <c r="W26" s="212">
        <v>2</v>
      </c>
      <c r="X26" s="212">
        <v>0</v>
      </c>
      <c r="Y26" s="212">
        <v>0</v>
      </c>
      <c r="Z26" s="212">
        <v>0</v>
      </c>
      <c r="AA26" s="211">
        <v>1</v>
      </c>
      <c r="AB26" s="212">
        <v>2</v>
      </c>
      <c r="AC26" s="212">
        <v>0</v>
      </c>
      <c r="AD26" s="212">
        <v>0</v>
      </c>
      <c r="AE26" s="212">
        <v>0</v>
      </c>
      <c r="AF26" s="211">
        <v>1</v>
      </c>
      <c r="AG26" s="212">
        <v>0</v>
      </c>
      <c r="AH26" s="212">
        <v>0</v>
      </c>
      <c r="AI26" s="212">
        <v>0</v>
      </c>
      <c r="AJ26" s="212">
        <v>0</v>
      </c>
      <c r="AK26" s="211">
        <v>1</v>
      </c>
      <c r="AL26" s="212">
        <v>2</v>
      </c>
      <c r="AM26" s="212">
        <v>0</v>
      </c>
      <c r="AN26" s="212">
        <v>0</v>
      </c>
      <c r="AO26" s="212">
        <v>0</v>
      </c>
      <c r="AP26" s="211">
        <v>1</v>
      </c>
      <c r="AQ26" s="212">
        <v>2</v>
      </c>
      <c r="AR26" s="212">
        <v>0</v>
      </c>
      <c r="AS26" s="212">
        <v>0</v>
      </c>
      <c r="AT26" s="212">
        <v>0</v>
      </c>
      <c r="AU26" s="211">
        <v>1</v>
      </c>
      <c r="AV26" s="212">
        <v>2</v>
      </c>
      <c r="AW26" s="212">
        <v>1</v>
      </c>
      <c r="AX26" s="212">
        <v>0</v>
      </c>
      <c r="AY26" s="212">
        <v>0</v>
      </c>
      <c r="AZ26" s="211">
        <v>1</v>
      </c>
      <c r="BA26" s="212">
        <v>2</v>
      </c>
      <c r="BB26" s="212">
        <v>0</v>
      </c>
      <c r="BC26" s="212">
        <v>0</v>
      </c>
      <c r="BD26" s="212">
        <v>0</v>
      </c>
      <c r="BE26" s="211">
        <v>1</v>
      </c>
      <c r="BF26" s="212">
        <v>2</v>
      </c>
      <c r="BG26" s="212">
        <v>0</v>
      </c>
      <c r="BH26" s="212">
        <v>0</v>
      </c>
      <c r="BI26" s="212">
        <v>0</v>
      </c>
      <c r="BJ26" s="211">
        <v>1</v>
      </c>
      <c r="BK26" s="212">
        <v>1</v>
      </c>
      <c r="BL26" s="212">
        <v>0</v>
      </c>
      <c r="BM26" s="212">
        <v>0</v>
      </c>
      <c r="BN26" s="212">
        <v>0</v>
      </c>
      <c r="BO26" s="211">
        <v>1</v>
      </c>
      <c r="BP26" s="212">
        <v>0</v>
      </c>
      <c r="BQ26" s="212">
        <v>0</v>
      </c>
      <c r="BR26" s="212">
        <v>0</v>
      </c>
      <c r="BS26" s="212">
        <v>0</v>
      </c>
      <c r="BT26" s="211">
        <v>1</v>
      </c>
      <c r="BU26" s="212">
        <v>2</v>
      </c>
      <c r="BV26" s="212">
        <v>0</v>
      </c>
      <c r="BW26" s="212">
        <v>0</v>
      </c>
      <c r="BX26" s="212">
        <v>0</v>
      </c>
      <c r="BY26" s="211">
        <v>1</v>
      </c>
      <c r="BZ26" s="212">
        <v>2</v>
      </c>
      <c r="CA26" s="212">
        <v>1</v>
      </c>
      <c r="CB26" s="212">
        <v>0</v>
      </c>
      <c r="CC26" s="212">
        <v>0</v>
      </c>
      <c r="CD26" s="211">
        <v>1</v>
      </c>
      <c r="CE26" s="212">
        <v>2</v>
      </c>
      <c r="CF26" s="212">
        <v>0</v>
      </c>
      <c r="CG26" s="212">
        <v>0</v>
      </c>
      <c r="CH26" s="212">
        <v>0</v>
      </c>
      <c r="CI26" s="211">
        <v>1</v>
      </c>
      <c r="CJ26" s="212">
        <v>0</v>
      </c>
      <c r="CK26" s="212">
        <v>0</v>
      </c>
      <c r="CL26" s="212">
        <v>0</v>
      </c>
      <c r="CM26" s="212">
        <v>0</v>
      </c>
      <c r="CN26" s="211">
        <v>1</v>
      </c>
      <c r="CO26" s="212">
        <v>0</v>
      </c>
      <c r="CP26" s="212">
        <v>0</v>
      </c>
      <c r="CQ26" s="212">
        <v>0</v>
      </c>
      <c r="CR26" s="212">
        <v>0</v>
      </c>
      <c r="CS26" s="211">
        <v>1</v>
      </c>
      <c r="CT26" s="212">
        <v>0</v>
      </c>
      <c r="CU26" s="212">
        <v>0</v>
      </c>
      <c r="CV26" s="212">
        <v>0</v>
      </c>
      <c r="CW26" s="212">
        <v>0</v>
      </c>
      <c r="CX26" s="211">
        <v>1</v>
      </c>
      <c r="CY26" s="212">
        <v>0</v>
      </c>
      <c r="CZ26" s="212">
        <v>0</v>
      </c>
      <c r="DA26" s="212">
        <v>0</v>
      </c>
      <c r="DB26" s="212">
        <v>0</v>
      </c>
      <c r="DC26" s="211">
        <v>1</v>
      </c>
      <c r="DD26" s="212">
        <v>0</v>
      </c>
      <c r="DE26" s="212">
        <v>0</v>
      </c>
      <c r="DF26" s="212">
        <v>0</v>
      </c>
      <c r="DG26" s="212">
        <v>0</v>
      </c>
      <c r="DH26" s="211">
        <v>1</v>
      </c>
      <c r="DI26" s="212">
        <v>0</v>
      </c>
      <c r="DJ26" s="212">
        <v>0</v>
      </c>
      <c r="DK26" s="212">
        <v>0</v>
      </c>
      <c r="DL26" s="212">
        <v>0</v>
      </c>
      <c r="DM26" s="211">
        <v>1</v>
      </c>
      <c r="DN26" s="212">
        <v>0</v>
      </c>
      <c r="DO26" s="212">
        <v>0</v>
      </c>
      <c r="DP26" s="212">
        <v>0</v>
      </c>
      <c r="DQ26" s="212">
        <v>0</v>
      </c>
      <c r="DR26" s="211">
        <v>1</v>
      </c>
      <c r="DS26" s="212">
        <v>0</v>
      </c>
      <c r="DT26" s="212">
        <v>0</v>
      </c>
      <c r="DU26" s="212">
        <v>0</v>
      </c>
      <c r="DV26" s="212">
        <v>0</v>
      </c>
      <c r="DW26" s="211">
        <v>1</v>
      </c>
      <c r="DX26" s="212">
        <v>0</v>
      </c>
      <c r="DY26" s="212">
        <v>0</v>
      </c>
      <c r="DZ26" s="212">
        <v>0</v>
      </c>
      <c r="EA26" s="212">
        <v>0</v>
      </c>
      <c r="EB26" s="211">
        <v>1</v>
      </c>
      <c r="EC26" s="212">
        <v>0</v>
      </c>
      <c r="ED26" s="212">
        <v>0</v>
      </c>
      <c r="EE26" s="212">
        <v>0</v>
      </c>
      <c r="EF26" s="212">
        <v>0</v>
      </c>
      <c r="EG26" s="211">
        <v>1</v>
      </c>
      <c r="EH26" s="212">
        <v>0</v>
      </c>
      <c r="EI26" s="212">
        <v>0</v>
      </c>
      <c r="EJ26" s="212">
        <v>0</v>
      </c>
      <c r="EK26" s="212">
        <v>0</v>
      </c>
      <c r="EL26" s="211">
        <v>1</v>
      </c>
      <c r="EM26" s="212">
        <v>0</v>
      </c>
      <c r="EN26" s="212">
        <v>0</v>
      </c>
      <c r="EO26" s="212">
        <v>0</v>
      </c>
      <c r="EP26" s="212">
        <v>0</v>
      </c>
      <c r="EQ26" s="211">
        <v>1</v>
      </c>
      <c r="ER26" s="212">
        <v>0</v>
      </c>
      <c r="ES26" s="212">
        <v>0</v>
      </c>
      <c r="ET26" s="212">
        <v>0</v>
      </c>
      <c r="EU26" s="212">
        <v>0</v>
      </c>
      <c r="EV26" s="211">
        <v>1</v>
      </c>
      <c r="EW26" s="212">
        <v>0</v>
      </c>
      <c r="EX26" s="212">
        <v>0</v>
      </c>
      <c r="EY26" s="212">
        <v>0</v>
      </c>
      <c r="EZ26" s="212">
        <v>0</v>
      </c>
      <c r="FA26" s="211">
        <v>1</v>
      </c>
      <c r="FB26" s="212">
        <v>0</v>
      </c>
      <c r="FC26" s="212">
        <v>0</v>
      </c>
      <c r="FD26" s="212">
        <v>0</v>
      </c>
      <c r="FE26" s="212">
        <v>0</v>
      </c>
      <c r="FF26" s="142">
        <f t="shared" si="2"/>
        <v>0</v>
      </c>
      <c r="FG26" s="143">
        <f t="shared" si="0"/>
        <v>30</v>
      </c>
      <c r="FH26" s="160">
        <f t="shared" si="3"/>
        <v>30</v>
      </c>
      <c r="FI26" s="214">
        <f t="shared" si="1"/>
        <v>27</v>
      </c>
      <c r="FJ26" s="215">
        <f t="shared" si="1"/>
        <v>4</v>
      </c>
      <c r="FK26" s="214">
        <f t="shared" si="1"/>
        <v>0</v>
      </c>
      <c r="FL26" s="214">
        <f t="shared" si="1"/>
        <v>0</v>
      </c>
      <c r="FM26" s="191"/>
      <c r="FN26" s="194"/>
      <c r="FO26" s="197"/>
    </row>
    <row r="27" spans="1:173" x14ac:dyDescent="0.25">
      <c r="A27" s="41" t="s">
        <v>13</v>
      </c>
      <c r="B27" s="42">
        <v>23</v>
      </c>
      <c r="C27" s="43" t="s">
        <v>107</v>
      </c>
      <c r="D27" s="44">
        <v>74419869</v>
      </c>
      <c r="E27" s="45">
        <v>44075</v>
      </c>
      <c r="F27" s="46" t="s">
        <v>15</v>
      </c>
      <c r="G27" s="211">
        <v>0</v>
      </c>
      <c r="H27" s="212">
        <v>0</v>
      </c>
      <c r="I27" s="212">
        <v>0</v>
      </c>
      <c r="J27" s="212">
        <v>0</v>
      </c>
      <c r="K27" s="212">
        <v>0</v>
      </c>
      <c r="L27" s="211">
        <v>0</v>
      </c>
      <c r="M27" s="212">
        <v>0</v>
      </c>
      <c r="N27" s="212">
        <v>0</v>
      </c>
      <c r="O27" s="212">
        <v>0</v>
      </c>
      <c r="P27" s="212">
        <v>0</v>
      </c>
      <c r="Q27" s="211">
        <v>0</v>
      </c>
      <c r="R27" s="212">
        <v>0</v>
      </c>
      <c r="S27" s="212">
        <v>0</v>
      </c>
      <c r="T27" s="212">
        <v>0</v>
      </c>
      <c r="U27" s="212">
        <v>0</v>
      </c>
      <c r="V27" s="211">
        <v>0</v>
      </c>
      <c r="W27" s="212">
        <v>0</v>
      </c>
      <c r="X27" s="212">
        <v>0</v>
      </c>
      <c r="Y27" s="212">
        <v>0</v>
      </c>
      <c r="Z27" s="212">
        <v>0</v>
      </c>
      <c r="AA27" s="211">
        <v>0</v>
      </c>
      <c r="AB27" s="212">
        <v>0</v>
      </c>
      <c r="AC27" s="212">
        <v>0</v>
      </c>
      <c r="AD27" s="212">
        <v>0</v>
      </c>
      <c r="AE27" s="212">
        <v>0</v>
      </c>
      <c r="AF27" s="211">
        <v>0</v>
      </c>
      <c r="AG27" s="212">
        <v>0</v>
      </c>
      <c r="AH27" s="212">
        <v>0</v>
      </c>
      <c r="AI27" s="212">
        <v>0</v>
      </c>
      <c r="AJ27" s="212">
        <v>0</v>
      </c>
      <c r="AK27" s="211">
        <v>0</v>
      </c>
      <c r="AL27" s="212">
        <v>0</v>
      </c>
      <c r="AM27" s="212">
        <v>0</v>
      </c>
      <c r="AN27" s="212">
        <v>0</v>
      </c>
      <c r="AO27" s="212">
        <v>0</v>
      </c>
      <c r="AP27" s="211">
        <v>1</v>
      </c>
      <c r="AQ27" s="212">
        <v>0</v>
      </c>
      <c r="AR27" s="212">
        <v>0</v>
      </c>
      <c r="AS27" s="212">
        <v>0</v>
      </c>
      <c r="AT27" s="212">
        <v>0</v>
      </c>
      <c r="AU27" s="211">
        <v>1</v>
      </c>
      <c r="AV27" s="212">
        <v>0</v>
      </c>
      <c r="AW27" s="212">
        <v>0</v>
      </c>
      <c r="AX27" s="212">
        <v>0</v>
      </c>
      <c r="AY27" s="212">
        <v>0</v>
      </c>
      <c r="AZ27" s="211">
        <v>1</v>
      </c>
      <c r="BA27" s="212">
        <v>1</v>
      </c>
      <c r="BB27" s="212">
        <v>0</v>
      </c>
      <c r="BC27" s="212">
        <v>0</v>
      </c>
      <c r="BD27" s="212">
        <v>0</v>
      </c>
      <c r="BE27" s="211">
        <v>1</v>
      </c>
      <c r="BF27" s="212">
        <v>0</v>
      </c>
      <c r="BG27" s="212">
        <v>0</v>
      </c>
      <c r="BH27" s="212">
        <v>0</v>
      </c>
      <c r="BI27" s="212">
        <v>0</v>
      </c>
      <c r="BJ27" s="211">
        <v>1</v>
      </c>
      <c r="BK27" s="212">
        <v>0</v>
      </c>
      <c r="BL27" s="212">
        <v>0</v>
      </c>
      <c r="BM27" s="212">
        <v>0</v>
      </c>
      <c r="BN27" s="212">
        <v>0</v>
      </c>
      <c r="BO27" s="211">
        <v>1</v>
      </c>
      <c r="BP27" s="212">
        <v>0</v>
      </c>
      <c r="BQ27" s="212">
        <v>0</v>
      </c>
      <c r="BR27" s="212">
        <v>0</v>
      </c>
      <c r="BS27" s="212">
        <v>0</v>
      </c>
      <c r="BT27" s="211">
        <v>1</v>
      </c>
      <c r="BU27" s="212">
        <v>1</v>
      </c>
      <c r="BV27" s="212">
        <v>0</v>
      </c>
      <c r="BW27" s="212">
        <v>0</v>
      </c>
      <c r="BX27" s="212">
        <v>0</v>
      </c>
      <c r="BY27" s="211">
        <v>1</v>
      </c>
      <c r="BZ27" s="212">
        <v>1</v>
      </c>
      <c r="CA27" s="212">
        <v>0</v>
      </c>
      <c r="CB27" s="212">
        <v>0</v>
      </c>
      <c r="CC27" s="212">
        <v>0</v>
      </c>
      <c r="CD27" s="211">
        <v>1</v>
      </c>
      <c r="CE27" s="212">
        <v>2</v>
      </c>
      <c r="CF27" s="212">
        <v>0</v>
      </c>
      <c r="CG27" s="212">
        <v>0</v>
      </c>
      <c r="CH27" s="212">
        <v>0</v>
      </c>
      <c r="CI27" s="211">
        <v>1</v>
      </c>
      <c r="CJ27" s="212">
        <v>1</v>
      </c>
      <c r="CK27" s="212">
        <v>0</v>
      </c>
      <c r="CL27" s="212">
        <v>0</v>
      </c>
      <c r="CM27" s="212">
        <v>0</v>
      </c>
      <c r="CN27" s="211">
        <v>1</v>
      </c>
      <c r="CO27" s="212">
        <v>1</v>
      </c>
      <c r="CP27" s="212">
        <v>0</v>
      </c>
      <c r="CQ27" s="212">
        <v>0</v>
      </c>
      <c r="CR27" s="212">
        <v>0</v>
      </c>
      <c r="CS27" s="211">
        <v>1</v>
      </c>
      <c r="CT27" s="212">
        <v>0</v>
      </c>
      <c r="CU27" s="212">
        <v>0</v>
      </c>
      <c r="CV27" s="212">
        <v>0</v>
      </c>
      <c r="CW27" s="212">
        <v>0</v>
      </c>
      <c r="CX27" s="211">
        <v>1</v>
      </c>
      <c r="CY27" s="212">
        <v>0</v>
      </c>
      <c r="CZ27" s="212">
        <v>0</v>
      </c>
      <c r="DA27" s="212">
        <v>0</v>
      </c>
      <c r="DB27" s="212">
        <v>0</v>
      </c>
      <c r="DC27" s="211">
        <v>1</v>
      </c>
      <c r="DD27" s="212">
        <v>1</v>
      </c>
      <c r="DE27" s="212">
        <v>0</v>
      </c>
      <c r="DF27" s="212">
        <v>0</v>
      </c>
      <c r="DG27" s="212">
        <v>0</v>
      </c>
      <c r="DH27" s="211">
        <v>1</v>
      </c>
      <c r="DI27" s="212">
        <v>0</v>
      </c>
      <c r="DJ27" s="212">
        <v>0</v>
      </c>
      <c r="DK27" s="212">
        <v>0</v>
      </c>
      <c r="DL27" s="212">
        <v>0</v>
      </c>
      <c r="DM27" s="211">
        <v>1</v>
      </c>
      <c r="DN27" s="212">
        <v>0</v>
      </c>
      <c r="DO27" s="212">
        <v>0</v>
      </c>
      <c r="DP27" s="212">
        <v>0</v>
      </c>
      <c r="DQ27" s="212">
        <v>0</v>
      </c>
      <c r="DR27" s="211">
        <v>1</v>
      </c>
      <c r="DS27" s="212">
        <v>0</v>
      </c>
      <c r="DT27" s="212">
        <v>0</v>
      </c>
      <c r="DU27" s="212">
        <v>0</v>
      </c>
      <c r="DV27" s="212">
        <v>0</v>
      </c>
      <c r="DW27" s="211">
        <v>1</v>
      </c>
      <c r="DX27" s="212">
        <v>0</v>
      </c>
      <c r="DY27" s="212">
        <v>0</v>
      </c>
      <c r="DZ27" s="212">
        <v>0</v>
      </c>
      <c r="EA27" s="212">
        <v>0</v>
      </c>
      <c r="EB27" s="211">
        <v>1</v>
      </c>
      <c r="EC27" s="212">
        <v>0</v>
      </c>
      <c r="ED27" s="212">
        <v>0</v>
      </c>
      <c r="EE27" s="212">
        <v>0</v>
      </c>
      <c r="EF27" s="212">
        <v>0</v>
      </c>
      <c r="EG27" s="211">
        <v>1</v>
      </c>
      <c r="EH27" s="212">
        <v>0</v>
      </c>
      <c r="EI27" s="212">
        <v>0</v>
      </c>
      <c r="EJ27" s="212">
        <v>0</v>
      </c>
      <c r="EK27" s="212">
        <v>0</v>
      </c>
      <c r="EL27" s="211">
        <v>1</v>
      </c>
      <c r="EM27" s="212">
        <v>0</v>
      </c>
      <c r="EN27" s="212">
        <v>0</v>
      </c>
      <c r="EO27" s="212">
        <v>0</v>
      </c>
      <c r="EP27" s="212">
        <v>0</v>
      </c>
      <c r="EQ27" s="211">
        <v>1</v>
      </c>
      <c r="ER27" s="212">
        <v>0</v>
      </c>
      <c r="ES27" s="212">
        <v>0</v>
      </c>
      <c r="ET27" s="212">
        <v>0</v>
      </c>
      <c r="EU27" s="212">
        <v>0</v>
      </c>
      <c r="EV27" s="211">
        <v>1</v>
      </c>
      <c r="EW27" s="212">
        <v>0</v>
      </c>
      <c r="EX27" s="212">
        <v>0</v>
      </c>
      <c r="EY27" s="212">
        <v>0</v>
      </c>
      <c r="EZ27" s="212">
        <v>0</v>
      </c>
      <c r="FA27" s="211">
        <v>1</v>
      </c>
      <c r="FB27" s="212">
        <v>0</v>
      </c>
      <c r="FC27" s="212">
        <v>0</v>
      </c>
      <c r="FD27" s="212">
        <v>0</v>
      </c>
      <c r="FE27" s="212">
        <v>0</v>
      </c>
      <c r="FF27" s="142">
        <f>7-(G27+L27+Q27+V27+AA27+AF27+AK27)-7</f>
        <v>0</v>
      </c>
      <c r="FG27" s="143">
        <f t="shared" ref="FG27" si="4">+AP27+AU27+AZ27+BE27+BJ27+BO27+BT27+BY27+CD27+CI27+CN27+CS27+CX27+DC27+DH27+DM27+DR27+DW27+EB27+EG27+EL27+EQ27+EV27+FA27+$FK$1</f>
        <v>30</v>
      </c>
      <c r="FH27" s="160">
        <f t="shared" ref="FH27" si="5">+FG27-FF27</f>
        <v>30</v>
      </c>
      <c r="FI27" s="214">
        <f t="shared" ref="FI27" si="6">+H27+M27+R27+W27+AB27+AG27+AL27+AQ27+AV27+BA27+BF27+BK27+BP27+BU27+BZ27+CE27+CJ27+CO27+CT27+CY27+DD27+DI27+DN27+DS27+DX27+EC27+EH27+EM27+ER27+EW27+FB27</f>
        <v>8</v>
      </c>
      <c r="FJ27" s="215">
        <f t="shared" ref="FJ27" si="7">+I27+N27+S27+X27+AC27+AH27+AM27+AR27+AW27+BB27+BG27+BL27+BQ27+BV27+CA27+CF27+CK27+CP27+CU27+CZ27+DE27+DJ27+DO27+DT27+DY27+ED27+EI27+EN27+ES27+EX27+FC27</f>
        <v>0</v>
      </c>
      <c r="FK27" s="214">
        <f t="shared" ref="FK27" si="8">+J27+O27+T27+Y27+AD27+AI27+AN27+AS27+AX27+BC27+BH27+BM27+BR27+BW27+CB27+CG27+CL27+CQ27+CV27+DA27+DF27+DK27+DP27+DU27+DZ27+EE27+EJ27+EO27+ET27+EY27+FD27</f>
        <v>0</v>
      </c>
      <c r="FL27" s="214">
        <f t="shared" ref="FL27" si="9">+K27+P27+U27+Z27+AE27+AJ27+AO27+AT27+AY27+BD27+BI27+BN27+BS27+BX27+CC27+CH27+CM27+CR27+CW27+DB27+DG27+DL27+DQ27+DV27+EA27+EF27+EK27+EP27+EU27+EZ27+FE27</f>
        <v>0</v>
      </c>
      <c r="FM27" s="191"/>
      <c r="FN27" s="194"/>
      <c r="FO27" s="197"/>
    </row>
    <row r="28" spans="1:173" x14ac:dyDescent="0.25">
      <c r="A28" s="41" t="s">
        <v>13</v>
      </c>
      <c r="B28" s="42">
        <v>24</v>
      </c>
      <c r="C28" s="43" t="s">
        <v>48</v>
      </c>
      <c r="D28" s="44">
        <v>46507146</v>
      </c>
      <c r="E28" s="45">
        <v>43617</v>
      </c>
      <c r="F28" s="46" t="s">
        <v>15</v>
      </c>
      <c r="G28" s="211">
        <v>1</v>
      </c>
      <c r="H28" s="212">
        <v>0</v>
      </c>
      <c r="I28" s="212">
        <v>0</v>
      </c>
      <c r="J28" s="212">
        <v>0</v>
      </c>
      <c r="K28" s="212">
        <v>0</v>
      </c>
      <c r="L28" s="211">
        <v>1</v>
      </c>
      <c r="M28" s="212">
        <v>0</v>
      </c>
      <c r="N28" s="212">
        <v>0</v>
      </c>
      <c r="O28" s="212">
        <v>0</v>
      </c>
      <c r="P28" s="212">
        <v>0</v>
      </c>
      <c r="Q28" s="211">
        <v>1</v>
      </c>
      <c r="R28" s="212">
        <v>0</v>
      </c>
      <c r="S28" s="212">
        <v>0</v>
      </c>
      <c r="T28" s="212">
        <v>0</v>
      </c>
      <c r="U28" s="212">
        <v>0</v>
      </c>
      <c r="V28" s="211">
        <v>1</v>
      </c>
      <c r="W28" s="212">
        <v>0</v>
      </c>
      <c r="X28" s="212">
        <v>0</v>
      </c>
      <c r="Y28" s="212">
        <v>0</v>
      </c>
      <c r="Z28" s="212">
        <v>0</v>
      </c>
      <c r="AA28" s="211">
        <v>1</v>
      </c>
      <c r="AB28" s="212">
        <v>0</v>
      </c>
      <c r="AC28" s="212">
        <v>0</v>
      </c>
      <c r="AD28" s="212">
        <v>0</v>
      </c>
      <c r="AE28" s="212">
        <v>0</v>
      </c>
      <c r="AF28" s="211">
        <v>1</v>
      </c>
      <c r="AG28" s="212">
        <v>0</v>
      </c>
      <c r="AH28" s="212">
        <v>0</v>
      </c>
      <c r="AI28" s="212">
        <v>0</v>
      </c>
      <c r="AJ28" s="212">
        <v>0</v>
      </c>
      <c r="AK28" s="211">
        <v>1</v>
      </c>
      <c r="AL28" s="212">
        <v>0</v>
      </c>
      <c r="AM28" s="212">
        <v>0</v>
      </c>
      <c r="AN28" s="212">
        <v>0</v>
      </c>
      <c r="AO28" s="212">
        <v>0</v>
      </c>
      <c r="AP28" s="211">
        <v>1</v>
      </c>
      <c r="AQ28" s="212">
        <v>0</v>
      </c>
      <c r="AR28" s="212">
        <v>0</v>
      </c>
      <c r="AS28" s="212">
        <v>0</v>
      </c>
      <c r="AT28" s="212">
        <v>0</v>
      </c>
      <c r="AU28" s="211">
        <v>1</v>
      </c>
      <c r="AV28" s="212">
        <v>0</v>
      </c>
      <c r="AW28" s="212">
        <v>0</v>
      </c>
      <c r="AX28" s="212">
        <v>0</v>
      </c>
      <c r="AY28" s="212">
        <v>0</v>
      </c>
      <c r="AZ28" s="211">
        <v>1</v>
      </c>
      <c r="BA28" s="212">
        <v>0</v>
      </c>
      <c r="BB28" s="212">
        <v>0</v>
      </c>
      <c r="BC28" s="212">
        <v>0</v>
      </c>
      <c r="BD28" s="212">
        <v>0</v>
      </c>
      <c r="BE28" s="211">
        <v>1</v>
      </c>
      <c r="BF28" s="212">
        <v>0</v>
      </c>
      <c r="BG28" s="212">
        <v>0</v>
      </c>
      <c r="BH28" s="212">
        <v>0</v>
      </c>
      <c r="BI28" s="212">
        <v>0</v>
      </c>
      <c r="BJ28" s="211">
        <v>1</v>
      </c>
      <c r="BK28" s="212">
        <v>0</v>
      </c>
      <c r="BL28" s="212">
        <v>0</v>
      </c>
      <c r="BM28" s="212">
        <v>0</v>
      </c>
      <c r="BN28" s="212">
        <v>0</v>
      </c>
      <c r="BO28" s="211">
        <v>1</v>
      </c>
      <c r="BP28" s="212">
        <v>0</v>
      </c>
      <c r="BQ28" s="212">
        <v>0</v>
      </c>
      <c r="BR28" s="212">
        <v>0</v>
      </c>
      <c r="BS28" s="212">
        <v>0</v>
      </c>
      <c r="BT28" s="211">
        <v>1</v>
      </c>
      <c r="BU28" s="212">
        <v>0</v>
      </c>
      <c r="BV28" s="212">
        <v>0</v>
      </c>
      <c r="BW28" s="212">
        <v>0</v>
      </c>
      <c r="BX28" s="212">
        <v>0</v>
      </c>
      <c r="BY28" s="211">
        <v>1</v>
      </c>
      <c r="BZ28" s="212">
        <v>0</v>
      </c>
      <c r="CA28" s="212">
        <v>0</v>
      </c>
      <c r="CB28" s="212">
        <v>0</v>
      </c>
      <c r="CC28" s="212">
        <v>0</v>
      </c>
      <c r="CD28" s="211">
        <v>1</v>
      </c>
      <c r="CE28" s="212">
        <v>0</v>
      </c>
      <c r="CF28" s="212">
        <v>0</v>
      </c>
      <c r="CG28" s="212">
        <v>0</v>
      </c>
      <c r="CH28" s="212">
        <v>0</v>
      </c>
      <c r="CI28" s="211">
        <v>1</v>
      </c>
      <c r="CJ28" s="212">
        <v>0</v>
      </c>
      <c r="CK28" s="212">
        <v>0</v>
      </c>
      <c r="CL28" s="212">
        <v>0</v>
      </c>
      <c r="CM28" s="212">
        <v>0</v>
      </c>
      <c r="CN28" s="211">
        <v>1</v>
      </c>
      <c r="CO28" s="212">
        <v>0</v>
      </c>
      <c r="CP28" s="212">
        <v>0</v>
      </c>
      <c r="CQ28" s="212">
        <v>0</v>
      </c>
      <c r="CR28" s="212">
        <v>0</v>
      </c>
      <c r="CS28" s="211">
        <v>1</v>
      </c>
      <c r="CT28" s="212">
        <v>0</v>
      </c>
      <c r="CU28" s="212">
        <v>0</v>
      </c>
      <c r="CV28" s="212">
        <v>0</v>
      </c>
      <c r="CW28" s="212">
        <v>0</v>
      </c>
      <c r="CX28" s="211">
        <v>1</v>
      </c>
      <c r="CY28" s="212">
        <v>0</v>
      </c>
      <c r="CZ28" s="212">
        <v>0</v>
      </c>
      <c r="DA28" s="212">
        <v>0</v>
      </c>
      <c r="DB28" s="212">
        <v>0</v>
      </c>
      <c r="DC28" s="211">
        <v>1</v>
      </c>
      <c r="DD28" s="212">
        <v>0</v>
      </c>
      <c r="DE28" s="212">
        <v>0</v>
      </c>
      <c r="DF28" s="212">
        <v>0</v>
      </c>
      <c r="DG28" s="212">
        <v>0</v>
      </c>
      <c r="DH28" s="211">
        <v>1</v>
      </c>
      <c r="DI28" s="212">
        <v>0</v>
      </c>
      <c r="DJ28" s="212">
        <v>0</v>
      </c>
      <c r="DK28" s="212">
        <v>0</v>
      </c>
      <c r="DL28" s="212">
        <v>0</v>
      </c>
      <c r="DM28" s="211">
        <v>1</v>
      </c>
      <c r="DN28" s="212">
        <v>0</v>
      </c>
      <c r="DO28" s="212">
        <v>0</v>
      </c>
      <c r="DP28" s="212">
        <v>0</v>
      </c>
      <c r="DQ28" s="212">
        <v>0</v>
      </c>
      <c r="DR28" s="211">
        <v>1</v>
      </c>
      <c r="DS28" s="212">
        <v>0</v>
      </c>
      <c r="DT28" s="212">
        <v>0</v>
      </c>
      <c r="DU28" s="212">
        <v>0</v>
      </c>
      <c r="DV28" s="212">
        <v>0</v>
      </c>
      <c r="DW28" s="211">
        <v>1</v>
      </c>
      <c r="DX28" s="212">
        <v>0</v>
      </c>
      <c r="DY28" s="212">
        <v>0</v>
      </c>
      <c r="DZ28" s="212">
        <v>0</v>
      </c>
      <c r="EA28" s="212">
        <v>0</v>
      </c>
      <c r="EB28" s="211">
        <v>1</v>
      </c>
      <c r="EC28" s="212">
        <v>0</v>
      </c>
      <c r="ED28" s="212">
        <v>0</v>
      </c>
      <c r="EE28" s="212">
        <v>0</v>
      </c>
      <c r="EF28" s="212">
        <v>0</v>
      </c>
      <c r="EG28" s="211">
        <v>1</v>
      </c>
      <c r="EH28" s="212">
        <v>0</v>
      </c>
      <c r="EI28" s="212">
        <v>0</v>
      </c>
      <c r="EJ28" s="212">
        <v>0</v>
      </c>
      <c r="EK28" s="212">
        <v>0</v>
      </c>
      <c r="EL28" s="211">
        <v>1</v>
      </c>
      <c r="EM28" s="212">
        <v>0</v>
      </c>
      <c r="EN28" s="212">
        <v>0</v>
      </c>
      <c r="EO28" s="212">
        <v>0</v>
      </c>
      <c r="EP28" s="212">
        <v>0</v>
      </c>
      <c r="EQ28" s="211">
        <v>1</v>
      </c>
      <c r="ER28" s="212">
        <v>0</v>
      </c>
      <c r="ES28" s="212">
        <v>0</v>
      </c>
      <c r="ET28" s="212">
        <v>0</v>
      </c>
      <c r="EU28" s="212">
        <v>0</v>
      </c>
      <c r="EV28" s="211">
        <v>1</v>
      </c>
      <c r="EW28" s="212">
        <v>0</v>
      </c>
      <c r="EX28" s="212">
        <v>0</v>
      </c>
      <c r="EY28" s="212">
        <v>0</v>
      </c>
      <c r="EZ28" s="212">
        <v>0</v>
      </c>
      <c r="FA28" s="211">
        <v>1</v>
      </c>
      <c r="FB28" s="212">
        <v>0</v>
      </c>
      <c r="FC28" s="212">
        <v>0</v>
      </c>
      <c r="FD28" s="212">
        <v>0</v>
      </c>
      <c r="FE28" s="212">
        <v>0</v>
      </c>
      <c r="FF28" s="142">
        <f t="shared" si="2"/>
        <v>0</v>
      </c>
      <c r="FG28" s="143">
        <f t="shared" si="0"/>
        <v>30</v>
      </c>
      <c r="FH28" s="160">
        <f t="shared" si="3"/>
        <v>30</v>
      </c>
      <c r="FI28" s="214">
        <f t="shared" si="1"/>
        <v>0</v>
      </c>
      <c r="FJ28" s="215">
        <f t="shared" si="1"/>
        <v>0</v>
      </c>
      <c r="FK28" s="214">
        <f t="shared" si="1"/>
        <v>0</v>
      </c>
      <c r="FL28" s="214">
        <f t="shared" si="1"/>
        <v>0</v>
      </c>
      <c r="FM28" s="191"/>
      <c r="FN28" s="194"/>
      <c r="FO28" s="197"/>
    </row>
    <row r="29" spans="1:173" x14ac:dyDescent="0.25">
      <c r="A29" s="41" t="s">
        <v>13</v>
      </c>
      <c r="B29" s="42">
        <v>25</v>
      </c>
      <c r="C29" s="43" t="s">
        <v>49</v>
      </c>
      <c r="D29" s="44">
        <v>73056033</v>
      </c>
      <c r="E29" s="45">
        <v>43617</v>
      </c>
      <c r="F29" s="46" t="s">
        <v>15</v>
      </c>
      <c r="G29" s="211">
        <v>1</v>
      </c>
      <c r="H29" s="212">
        <v>2</v>
      </c>
      <c r="I29" s="212">
        <v>0</v>
      </c>
      <c r="J29" s="212">
        <v>0</v>
      </c>
      <c r="K29" s="212">
        <v>0</v>
      </c>
      <c r="L29" s="211">
        <v>1</v>
      </c>
      <c r="M29" s="212">
        <v>2</v>
      </c>
      <c r="N29" s="212">
        <v>0</v>
      </c>
      <c r="O29" s="212">
        <v>0</v>
      </c>
      <c r="P29" s="212">
        <v>0</v>
      </c>
      <c r="Q29" s="211">
        <v>1</v>
      </c>
      <c r="R29" s="212">
        <v>1.5</v>
      </c>
      <c r="S29" s="212">
        <v>0</v>
      </c>
      <c r="T29" s="212">
        <v>0</v>
      </c>
      <c r="U29" s="212">
        <v>0</v>
      </c>
      <c r="V29" s="211">
        <v>1</v>
      </c>
      <c r="W29" s="212">
        <v>1.5</v>
      </c>
      <c r="X29" s="212">
        <v>0</v>
      </c>
      <c r="Y29" s="212">
        <v>0</v>
      </c>
      <c r="Z29" s="212">
        <v>0</v>
      </c>
      <c r="AA29" s="211">
        <v>1</v>
      </c>
      <c r="AB29" s="212">
        <v>0</v>
      </c>
      <c r="AC29" s="212">
        <v>0</v>
      </c>
      <c r="AD29" s="212">
        <v>0</v>
      </c>
      <c r="AE29" s="212">
        <v>0</v>
      </c>
      <c r="AF29" s="211">
        <v>1</v>
      </c>
      <c r="AG29" s="212">
        <v>0</v>
      </c>
      <c r="AH29" s="212">
        <v>0</v>
      </c>
      <c r="AI29" s="212">
        <v>0</v>
      </c>
      <c r="AJ29" s="212">
        <v>0</v>
      </c>
      <c r="AK29" s="211">
        <v>1</v>
      </c>
      <c r="AL29" s="212">
        <v>1</v>
      </c>
      <c r="AM29" s="212">
        <v>0</v>
      </c>
      <c r="AN29" s="212">
        <v>0</v>
      </c>
      <c r="AO29" s="212">
        <v>0</v>
      </c>
      <c r="AP29" s="211">
        <v>1</v>
      </c>
      <c r="AQ29" s="212">
        <v>1.5</v>
      </c>
      <c r="AR29" s="212">
        <v>0</v>
      </c>
      <c r="AS29" s="212">
        <v>0</v>
      </c>
      <c r="AT29" s="212">
        <v>0</v>
      </c>
      <c r="AU29" s="211">
        <v>1</v>
      </c>
      <c r="AV29" s="212">
        <v>1.5</v>
      </c>
      <c r="AW29" s="212">
        <v>0</v>
      </c>
      <c r="AX29" s="212">
        <v>0</v>
      </c>
      <c r="AY29" s="212">
        <v>0</v>
      </c>
      <c r="AZ29" s="211">
        <v>1</v>
      </c>
      <c r="BA29" s="212">
        <v>1.5</v>
      </c>
      <c r="BB29" s="212">
        <v>0</v>
      </c>
      <c r="BC29" s="212">
        <v>0</v>
      </c>
      <c r="BD29" s="212">
        <v>0</v>
      </c>
      <c r="BE29" s="211">
        <v>1</v>
      </c>
      <c r="BF29" s="212">
        <v>1.5</v>
      </c>
      <c r="BG29" s="212">
        <v>0</v>
      </c>
      <c r="BH29" s="212">
        <v>0</v>
      </c>
      <c r="BI29" s="212">
        <v>0</v>
      </c>
      <c r="BJ29" s="211">
        <v>1</v>
      </c>
      <c r="BK29" s="212">
        <v>0</v>
      </c>
      <c r="BL29" s="212">
        <v>0</v>
      </c>
      <c r="BM29" s="212">
        <v>0</v>
      </c>
      <c r="BN29" s="212">
        <v>0</v>
      </c>
      <c r="BO29" s="211">
        <v>1</v>
      </c>
      <c r="BP29" s="212">
        <v>0</v>
      </c>
      <c r="BQ29" s="212">
        <v>0</v>
      </c>
      <c r="BR29" s="212">
        <v>0</v>
      </c>
      <c r="BS29" s="212">
        <v>0</v>
      </c>
      <c r="BT29" s="211">
        <v>1</v>
      </c>
      <c r="BU29" s="212">
        <v>1</v>
      </c>
      <c r="BV29" s="212">
        <v>0</v>
      </c>
      <c r="BW29" s="212">
        <v>0</v>
      </c>
      <c r="BX29" s="212">
        <v>0</v>
      </c>
      <c r="BY29" s="211">
        <v>1</v>
      </c>
      <c r="BZ29" s="212">
        <v>1.5</v>
      </c>
      <c r="CA29" s="212">
        <v>0</v>
      </c>
      <c r="CB29" s="212">
        <v>0</v>
      </c>
      <c r="CC29" s="212">
        <v>0</v>
      </c>
      <c r="CD29" s="211">
        <v>1</v>
      </c>
      <c r="CE29" s="212">
        <v>1.5</v>
      </c>
      <c r="CF29" s="212">
        <v>0</v>
      </c>
      <c r="CG29" s="212">
        <v>0</v>
      </c>
      <c r="CH29" s="212">
        <v>0</v>
      </c>
      <c r="CI29" s="211">
        <v>1</v>
      </c>
      <c r="CJ29" s="212">
        <v>1</v>
      </c>
      <c r="CK29" s="212">
        <v>0</v>
      </c>
      <c r="CL29" s="212">
        <v>0</v>
      </c>
      <c r="CM29" s="212">
        <v>0</v>
      </c>
      <c r="CN29" s="211">
        <v>1</v>
      </c>
      <c r="CO29" s="212">
        <v>1</v>
      </c>
      <c r="CP29" s="212">
        <v>0</v>
      </c>
      <c r="CQ29" s="212">
        <v>0</v>
      </c>
      <c r="CR29" s="212">
        <v>0</v>
      </c>
      <c r="CS29" s="211">
        <v>1</v>
      </c>
      <c r="CT29" s="212">
        <v>0</v>
      </c>
      <c r="CU29" s="212">
        <v>0</v>
      </c>
      <c r="CV29" s="212">
        <v>0</v>
      </c>
      <c r="CW29" s="212">
        <v>0</v>
      </c>
      <c r="CX29" s="211">
        <v>1</v>
      </c>
      <c r="CY29" s="212">
        <v>0</v>
      </c>
      <c r="CZ29" s="212">
        <v>0</v>
      </c>
      <c r="DA29" s="212">
        <v>0</v>
      </c>
      <c r="DB29" s="212">
        <v>0</v>
      </c>
      <c r="DC29" s="211">
        <v>1</v>
      </c>
      <c r="DD29" s="212">
        <v>1</v>
      </c>
      <c r="DE29" s="212">
        <v>0</v>
      </c>
      <c r="DF29" s="212">
        <v>0</v>
      </c>
      <c r="DG29" s="212">
        <v>0</v>
      </c>
      <c r="DH29" s="211">
        <v>1</v>
      </c>
      <c r="DI29" s="212">
        <v>0</v>
      </c>
      <c r="DJ29" s="212">
        <v>0</v>
      </c>
      <c r="DK29" s="212">
        <v>0</v>
      </c>
      <c r="DL29" s="212">
        <v>0</v>
      </c>
      <c r="DM29" s="211">
        <v>1</v>
      </c>
      <c r="DN29" s="212">
        <v>0</v>
      </c>
      <c r="DO29" s="212">
        <v>0</v>
      </c>
      <c r="DP29" s="212">
        <v>0</v>
      </c>
      <c r="DQ29" s="212">
        <v>0</v>
      </c>
      <c r="DR29" s="211">
        <v>1</v>
      </c>
      <c r="DS29" s="212">
        <v>1</v>
      </c>
      <c r="DT29" s="212">
        <v>0</v>
      </c>
      <c r="DU29" s="212">
        <v>0</v>
      </c>
      <c r="DV29" s="212">
        <v>0</v>
      </c>
      <c r="DW29" s="211">
        <v>1</v>
      </c>
      <c r="DX29" s="212">
        <v>0</v>
      </c>
      <c r="DY29" s="212">
        <v>0</v>
      </c>
      <c r="DZ29" s="212">
        <v>0</v>
      </c>
      <c r="EA29" s="212">
        <v>0</v>
      </c>
      <c r="EB29" s="211">
        <v>1</v>
      </c>
      <c r="EC29" s="212">
        <v>0</v>
      </c>
      <c r="ED29" s="212">
        <v>0</v>
      </c>
      <c r="EE29" s="212">
        <v>0</v>
      </c>
      <c r="EF29" s="212">
        <v>0</v>
      </c>
      <c r="EG29" s="211">
        <v>1</v>
      </c>
      <c r="EH29" s="212">
        <v>0</v>
      </c>
      <c r="EI29" s="212">
        <v>0</v>
      </c>
      <c r="EJ29" s="212">
        <v>0</v>
      </c>
      <c r="EK29" s="212">
        <v>0</v>
      </c>
      <c r="EL29" s="211">
        <v>1</v>
      </c>
      <c r="EM29" s="212">
        <v>0</v>
      </c>
      <c r="EN29" s="212">
        <v>0</v>
      </c>
      <c r="EO29" s="212">
        <v>0</v>
      </c>
      <c r="EP29" s="212">
        <v>0</v>
      </c>
      <c r="EQ29" s="211">
        <v>1</v>
      </c>
      <c r="ER29" s="212">
        <v>0</v>
      </c>
      <c r="ES29" s="212">
        <v>0</v>
      </c>
      <c r="ET29" s="212">
        <v>0</v>
      </c>
      <c r="EU29" s="212">
        <v>0</v>
      </c>
      <c r="EV29" s="211">
        <v>1</v>
      </c>
      <c r="EW29" s="212">
        <v>0</v>
      </c>
      <c r="EX29" s="212">
        <v>0</v>
      </c>
      <c r="EY29" s="212">
        <v>0</v>
      </c>
      <c r="EZ29" s="212">
        <v>0</v>
      </c>
      <c r="FA29" s="211">
        <v>1</v>
      </c>
      <c r="FB29" s="212">
        <v>0</v>
      </c>
      <c r="FC29" s="212">
        <v>0</v>
      </c>
      <c r="FD29" s="212">
        <v>0</v>
      </c>
      <c r="FE29" s="212">
        <v>0</v>
      </c>
      <c r="FF29" s="142">
        <f t="shared" si="2"/>
        <v>0</v>
      </c>
      <c r="FG29" s="143">
        <f t="shared" si="0"/>
        <v>30</v>
      </c>
      <c r="FH29" s="160">
        <f t="shared" si="3"/>
        <v>30</v>
      </c>
      <c r="FI29" s="214">
        <f t="shared" si="1"/>
        <v>22</v>
      </c>
      <c r="FJ29" s="215">
        <f t="shared" si="1"/>
        <v>0</v>
      </c>
      <c r="FK29" s="214">
        <f t="shared" si="1"/>
        <v>0</v>
      </c>
      <c r="FL29" s="214">
        <f t="shared" si="1"/>
        <v>0</v>
      </c>
      <c r="FM29" s="191"/>
      <c r="FN29" s="194"/>
      <c r="FO29" s="197"/>
      <c r="FQ29" s="74"/>
    </row>
    <row r="30" spans="1:173" x14ac:dyDescent="0.25">
      <c r="A30" s="41" t="s">
        <v>13</v>
      </c>
      <c r="B30" s="42">
        <v>26</v>
      </c>
      <c r="C30" s="43" t="s">
        <v>52</v>
      </c>
      <c r="D30" s="44">
        <v>18021784</v>
      </c>
      <c r="E30" s="45">
        <v>43617</v>
      </c>
      <c r="F30" s="46" t="s">
        <v>15</v>
      </c>
      <c r="G30" s="211">
        <v>1</v>
      </c>
      <c r="H30" s="212">
        <v>2</v>
      </c>
      <c r="I30" s="212">
        <v>1</v>
      </c>
      <c r="J30" s="212">
        <v>0</v>
      </c>
      <c r="K30" s="212">
        <v>0</v>
      </c>
      <c r="L30" s="211">
        <v>1</v>
      </c>
      <c r="M30" s="212">
        <v>2</v>
      </c>
      <c r="N30" s="212">
        <v>0</v>
      </c>
      <c r="O30" s="212">
        <v>0</v>
      </c>
      <c r="P30" s="212">
        <v>0</v>
      </c>
      <c r="Q30" s="211">
        <v>1</v>
      </c>
      <c r="R30" s="212">
        <v>2</v>
      </c>
      <c r="S30" s="212">
        <v>0</v>
      </c>
      <c r="T30" s="212">
        <v>0</v>
      </c>
      <c r="U30" s="212">
        <v>0</v>
      </c>
      <c r="V30" s="211">
        <v>1</v>
      </c>
      <c r="W30" s="212">
        <v>2</v>
      </c>
      <c r="X30" s="212">
        <v>0</v>
      </c>
      <c r="Y30" s="212">
        <v>0</v>
      </c>
      <c r="Z30" s="212">
        <v>0</v>
      </c>
      <c r="AA30" s="211">
        <v>1</v>
      </c>
      <c r="AB30" s="212">
        <v>0</v>
      </c>
      <c r="AC30" s="212">
        <v>0</v>
      </c>
      <c r="AD30" s="212">
        <v>0</v>
      </c>
      <c r="AE30" s="212">
        <v>0</v>
      </c>
      <c r="AF30" s="211">
        <v>1</v>
      </c>
      <c r="AG30" s="212">
        <v>0</v>
      </c>
      <c r="AH30" s="212">
        <v>0</v>
      </c>
      <c r="AI30" s="212">
        <v>0</v>
      </c>
      <c r="AJ30" s="212">
        <v>0</v>
      </c>
      <c r="AK30" s="211">
        <v>1</v>
      </c>
      <c r="AL30" s="212">
        <v>1.5</v>
      </c>
      <c r="AM30" s="212">
        <v>0</v>
      </c>
      <c r="AN30" s="212">
        <v>0</v>
      </c>
      <c r="AO30" s="212">
        <v>0</v>
      </c>
      <c r="AP30" s="211">
        <v>1</v>
      </c>
      <c r="AQ30" s="212">
        <v>2</v>
      </c>
      <c r="AR30" s="212">
        <v>0</v>
      </c>
      <c r="AS30" s="212">
        <v>0</v>
      </c>
      <c r="AT30" s="212">
        <v>0</v>
      </c>
      <c r="AU30" s="211">
        <v>1</v>
      </c>
      <c r="AV30" s="212">
        <v>2</v>
      </c>
      <c r="AW30" s="212">
        <v>0</v>
      </c>
      <c r="AX30" s="212">
        <v>0</v>
      </c>
      <c r="AY30" s="212">
        <v>0</v>
      </c>
      <c r="AZ30" s="211">
        <v>1</v>
      </c>
      <c r="BA30" s="212">
        <v>2</v>
      </c>
      <c r="BB30" s="212">
        <v>0</v>
      </c>
      <c r="BC30" s="212">
        <v>0</v>
      </c>
      <c r="BD30" s="212">
        <v>0</v>
      </c>
      <c r="BE30" s="211">
        <v>1</v>
      </c>
      <c r="BF30" s="212">
        <v>0</v>
      </c>
      <c r="BG30" s="212">
        <v>0</v>
      </c>
      <c r="BH30" s="212">
        <v>0</v>
      </c>
      <c r="BI30" s="212">
        <v>0</v>
      </c>
      <c r="BJ30" s="211">
        <v>1</v>
      </c>
      <c r="BK30" s="212">
        <v>0</v>
      </c>
      <c r="BL30" s="212">
        <v>0</v>
      </c>
      <c r="BM30" s="212">
        <v>0</v>
      </c>
      <c r="BN30" s="212">
        <v>0</v>
      </c>
      <c r="BO30" s="211">
        <v>1</v>
      </c>
      <c r="BP30" s="212">
        <v>0</v>
      </c>
      <c r="BQ30" s="212">
        <v>0</v>
      </c>
      <c r="BR30" s="212">
        <v>0</v>
      </c>
      <c r="BS30" s="212">
        <v>0</v>
      </c>
      <c r="BT30" s="211">
        <v>1</v>
      </c>
      <c r="BU30" s="212">
        <v>2</v>
      </c>
      <c r="BV30" s="212">
        <v>0</v>
      </c>
      <c r="BW30" s="212">
        <v>0</v>
      </c>
      <c r="BX30" s="212">
        <v>0</v>
      </c>
      <c r="BY30" s="211">
        <v>1</v>
      </c>
      <c r="BZ30" s="212">
        <v>2</v>
      </c>
      <c r="CA30" s="212">
        <v>0</v>
      </c>
      <c r="CB30" s="212">
        <v>0</v>
      </c>
      <c r="CC30" s="212">
        <v>0</v>
      </c>
      <c r="CD30" s="211">
        <v>1</v>
      </c>
      <c r="CE30" s="212">
        <v>2</v>
      </c>
      <c r="CF30" s="212">
        <v>1</v>
      </c>
      <c r="CG30" s="212">
        <v>0</v>
      </c>
      <c r="CH30" s="212">
        <v>0</v>
      </c>
      <c r="CI30" s="211">
        <v>1</v>
      </c>
      <c r="CJ30" s="212">
        <v>2</v>
      </c>
      <c r="CK30" s="212">
        <v>0</v>
      </c>
      <c r="CL30" s="212">
        <v>0</v>
      </c>
      <c r="CM30" s="212">
        <v>0</v>
      </c>
      <c r="CN30" s="211">
        <v>1</v>
      </c>
      <c r="CO30" s="212">
        <v>0</v>
      </c>
      <c r="CP30" s="212">
        <v>0</v>
      </c>
      <c r="CQ30" s="212">
        <v>0</v>
      </c>
      <c r="CR30" s="212">
        <v>0</v>
      </c>
      <c r="CS30" s="211">
        <v>1</v>
      </c>
      <c r="CT30" s="212">
        <v>0</v>
      </c>
      <c r="CU30" s="212">
        <v>0</v>
      </c>
      <c r="CV30" s="212">
        <v>0</v>
      </c>
      <c r="CW30" s="212">
        <v>0</v>
      </c>
      <c r="CX30" s="211">
        <v>1</v>
      </c>
      <c r="CY30" s="212">
        <v>0</v>
      </c>
      <c r="CZ30" s="212">
        <v>0</v>
      </c>
      <c r="DA30" s="212">
        <v>0</v>
      </c>
      <c r="DB30" s="212">
        <v>0</v>
      </c>
      <c r="DC30" s="211">
        <v>1</v>
      </c>
      <c r="DD30" s="212">
        <v>0</v>
      </c>
      <c r="DE30" s="212">
        <v>0</v>
      </c>
      <c r="DF30" s="212">
        <v>0</v>
      </c>
      <c r="DG30" s="212">
        <v>0</v>
      </c>
      <c r="DH30" s="211">
        <v>1</v>
      </c>
      <c r="DI30" s="212">
        <v>1</v>
      </c>
      <c r="DJ30" s="212">
        <v>0</v>
      </c>
      <c r="DK30" s="212">
        <v>0</v>
      </c>
      <c r="DL30" s="212">
        <v>0</v>
      </c>
      <c r="DM30" s="211">
        <v>1</v>
      </c>
      <c r="DN30" s="212">
        <v>0</v>
      </c>
      <c r="DO30" s="212">
        <v>0</v>
      </c>
      <c r="DP30" s="212">
        <v>0</v>
      </c>
      <c r="DQ30" s="212">
        <v>0</v>
      </c>
      <c r="DR30" s="211">
        <v>1</v>
      </c>
      <c r="DS30" s="212">
        <v>0</v>
      </c>
      <c r="DT30" s="212">
        <v>0</v>
      </c>
      <c r="DU30" s="212">
        <v>0</v>
      </c>
      <c r="DV30" s="212">
        <v>0</v>
      </c>
      <c r="DW30" s="211">
        <v>1</v>
      </c>
      <c r="DX30" s="212">
        <v>1</v>
      </c>
      <c r="DY30" s="212">
        <v>0</v>
      </c>
      <c r="DZ30" s="212">
        <v>0</v>
      </c>
      <c r="EA30" s="212">
        <v>0</v>
      </c>
      <c r="EB30" s="211">
        <v>1</v>
      </c>
      <c r="EC30" s="212">
        <v>0</v>
      </c>
      <c r="ED30" s="212">
        <v>0</v>
      </c>
      <c r="EE30" s="212">
        <v>0</v>
      </c>
      <c r="EF30" s="212">
        <v>0</v>
      </c>
      <c r="EG30" s="211">
        <v>1</v>
      </c>
      <c r="EH30" s="212">
        <v>0</v>
      </c>
      <c r="EI30" s="212">
        <v>0</v>
      </c>
      <c r="EJ30" s="212">
        <v>0</v>
      </c>
      <c r="EK30" s="212">
        <v>0</v>
      </c>
      <c r="EL30" s="211">
        <v>1</v>
      </c>
      <c r="EM30" s="212">
        <v>0</v>
      </c>
      <c r="EN30" s="212">
        <v>0</v>
      </c>
      <c r="EO30" s="212">
        <v>0</v>
      </c>
      <c r="EP30" s="212">
        <v>0</v>
      </c>
      <c r="EQ30" s="211">
        <v>1</v>
      </c>
      <c r="ER30" s="212">
        <v>0</v>
      </c>
      <c r="ES30" s="212">
        <v>0</v>
      </c>
      <c r="ET30" s="212">
        <v>0</v>
      </c>
      <c r="EU30" s="212">
        <v>0</v>
      </c>
      <c r="EV30" s="211">
        <v>1</v>
      </c>
      <c r="EW30" s="212">
        <v>0</v>
      </c>
      <c r="EX30" s="212">
        <v>0</v>
      </c>
      <c r="EY30" s="212">
        <v>0</v>
      </c>
      <c r="EZ30" s="212">
        <v>0</v>
      </c>
      <c r="FA30" s="211">
        <v>1</v>
      </c>
      <c r="FB30" s="212">
        <v>1</v>
      </c>
      <c r="FC30" s="212">
        <v>0</v>
      </c>
      <c r="FD30" s="212">
        <v>0</v>
      </c>
      <c r="FE30" s="212">
        <v>0</v>
      </c>
      <c r="FF30" s="142">
        <f t="shared" si="2"/>
        <v>0</v>
      </c>
      <c r="FG30" s="143">
        <f t="shared" si="0"/>
        <v>30</v>
      </c>
      <c r="FH30" s="160">
        <f t="shared" si="3"/>
        <v>30</v>
      </c>
      <c r="FI30" s="214">
        <f t="shared" si="1"/>
        <v>26.5</v>
      </c>
      <c r="FJ30" s="215">
        <f t="shared" si="1"/>
        <v>2</v>
      </c>
      <c r="FK30" s="214">
        <f t="shared" si="1"/>
        <v>0</v>
      </c>
      <c r="FL30" s="214">
        <f t="shared" si="1"/>
        <v>0</v>
      </c>
      <c r="FM30" s="191"/>
      <c r="FN30" s="194"/>
      <c r="FO30" s="197"/>
    </row>
    <row r="31" spans="1:173" x14ac:dyDescent="0.25">
      <c r="A31" s="41" t="s">
        <v>32</v>
      </c>
      <c r="B31" s="42">
        <v>27</v>
      </c>
      <c r="C31" s="43" t="s">
        <v>53</v>
      </c>
      <c r="D31" s="44">
        <v>48301339</v>
      </c>
      <c r="E31" s="45">
        <v>43617</v>
      </c>
      <c r="F31" s="46" t="s">
        <v>15</v>
      </c>
      <c r="G31" s="211">
        <v>1</v>
      </c>
      <c r="H31" s="212">
        <v>2</v>
      </c>
      <c r="I31" s="212">
        <v>0</v>
      </c>
      <c r="J31" s="212">
        <v>0</v>
      </c>
      <c r="K31" s="212">
        <v>8</v>
      </c>
      <c r="L31" s="211">
        <v>1</v>
      </c>
      <c r="M31" s="212">
        <v>2</v>
      </c>
      <c r="N31" s="212">
        <v>0</v>
      </c>
      <c r="O31" s="212">
        <v>0</v>
      </c>
      <c r="P31" s="212">
        <v>8</v>
      </c>
      <c r="Q31" s="211">
        <v>1</v>
      </c>
      <c r="R31" s="212">
        <v>2</v>
      </c>
      <c r="S31" s="212">
        <v>0</v>
      </c>
      <c r="T31" s="212">
        <v>0</v>
      </c>
      <c r="U31" s="212">
        <v>8</v>
      </c>
      <c r="V31" s="211">
        <v>1</v>
      </c>
      <c r="W31" s="212">
        <v>0</v>
      </c>
      <c r="X31" s="212">
        <v>0</v>
      </c>
      <c r="Y31" s="212">
        <v>0</v>
      </c>
      <c r="Z31" s="212">
        <v>0</v>
      </c>
      <c r="AA31" s="211">
        <v>1</v>
      </c>
      <c r="AB31" s="212">
        <v>0</v>
      </c>
      <c r="AC31" s="212">
        <v>0</v>
      </c>
      <c r="AD31" s="212">
        <v>0</v>
      </c>
      <c r="AE31" s="212">
        <v>0</v>
      </c>
      <c r="AF31" s="211">
        <v>1</v>
      </c>
      <c r="AG31" s="212">
        <v>0</v>
      </c>
      <c r="AH31" s="212">
        <v>0</v>
      </c>
      <c r="AI31" s="212">
        <v>0</v>
      </c>
      <c r="AJ31" s="212">
        <v>0</v>
      </c>
      <c r="AK31" s="211">
        <v>1</v>
      </c>
      <c r="AL31" s="212">
        <v>0</v>
      </c>
      <c r="AM31" s="212">
        <v>0</v>
      </c>
      <c r="AN31" s="212">
        <v>0</v>
      </c>
      <c r="AO31" s="212">
        <v>7</v>
      </c>
      <c r="AP31" s="211">
        <v>1</v>
      </c>
      <c r="AQ31" s="212">
        <v>0</v>
      </c>
      <c r="AR31" s="212">
        <v>0</v>
      </c>
      <c r="AS31" s="212">
        <v>0</v>
      </c>
      <c r="AT31" s="212">
        <v>7</v>
      </c>
      <c r="AU31" s="211">
        <v>1</v>
      </c>
      <c r="AV31" s="212">
        <v>0</v>
      </c>
      <c r="AW31" s="212">
        <v>0</v>
      </c>
      <c r="AX31" s="212">
        <v>0</v>
      </c>
      <c r="AY31" s="212">
        <v>7</v>
      </c>
      <c r="AZ31" s="211">
        <v>1</v>
      </c>
      <c r="BA31" s="212">
        <v>0</v>
      </c>
      <c r="BB31" s="212">
        <v>0</v>
      </c>
      <c r="BC31" s="212">
        <v>0</v>
      </c>
      <c r="BD31" s="212">
        <v>7</v>
      </c>
      <c r="BE31" s="211">
        <v>1</v>
      </c>
      <c r="BF31" s="212">
        <v>0</v>
      </c>
      <c r="BG31" s="212">
        <v>0</v>
      </c>
      <c r="BH31" s="212">
        <v>0</v>
      </c>
      <c r="BI31" s="212">
        <v>7</v>
      </c>
      <c r="BJ31" s="211">
        <v>1</v>
      </c>
      <c r="BK31" s="212">
        <v>0</v>
      </c>
      <c r="BL31" s="212">
        <v>0</v>
      </c>
      <c r="BM31" s="212">
        <v>0</v>
      </c>
      <c r="BN31" s="212">
        <v>7</v>
      </c>
      <c r="BO31" s="211">
        <v>1</v>
      </c>
      <c r="BP31" s="212">
        <v>0</v>
      </c>
      <c r="BQ31" s="212">
        <v>0</v>
      </c>
      <c r="BR31" s="212">
        <v>0</v>
      </c>
      <c r="BS31" s="212">
        <v>0</v>
      </c>
      <c r="BT31" s="211">
        <v>1</v>
      </c>
      <c r="BU31" s="212">
        <v>1</v>
      </c>
      <c r="BV31" s="212">
        <v>0</v>
      </c>
      <c r="BW31" s="212">
        <v>0</v>
      </c>
      <c r="BX31" s="212">
        <v>1</v>
      </c>
      <c r="BY31" s="211">
        <v>1</v>
      </c>
      <c r="BZ31" s="212">
        <v>1</v>
      </c>
      <c r="CA31" s="212">
        <v>0</v>
      </c>
      <c r="CB31" s="212">
        <v>0</v>
      </c>
      <c r="CC31" s="212">
        <v>1</v>
      </c>
      <c r="CD31" s="211">
        <v>1</v>
      </c>
      <c r="CE31" s="212">
        <v>1</v>
      </c>
      <c r="CF31" s="212">
        <v>0</v>
      </c>
      <c r="CG31" s="212">
        <v>0</v>
      </c>
      <c r="CH31" s="212">
        <v>1</v>
      </c>
      <c r="CI31" s="211">
        <v>1</v>
      </c>
      <c r="CJ31" s="212">
        <v>1</v>
      </c>
      <c r="CK31" s="212">
        <v>0</v>
      </c>
      <c r="CL31" s="212">
        <v>0</v>
      </c>
      <c r="CM31" s="212">
        <v>1</v>
      </c>
      <c r="CN31" s="211">
        <v>1</v>
      </c>
      <c r="CO31" s="212">
        <v>1</v>
      </c>
      <c r="CP31" s="212">
        <v>0</v>
      </c>
      <c r="CQ31" s="212">
        <v>0</v>
      </c>
      <c r="CR31" s="212">
        <v>1</v>
      </c>
      <c r="CS31" s="211">
        <v>1</v>
      </c>
      <c r="CT31" s="212">
        <v>0</v>
      </c>
      <c r="CU31" s="212">
        <v>0</v>
      </c>
      <c r="CV31" s="212">
        <v>0</v>
      </c>
      <c r="CW31" s="212">
        <v>0</v>
      </c>
      <c r="CX31" s="211">
        <v>1</v>
      </c>
      <c r="CY31" s="212">
        <v>0</v>
      </c>
      <c r="CZ31" s="212">
        <v>0</v>
      </c>
      <c r="DA31" s="212">
        <v>0</v>
      </c>
      <c r="DB31" s="212">
        <v>0</v>
      </c>
      <c r="DC31" s="211">
        <v>1</v>
      </c>
      <c r="DD31" s="212">
        <v>0</v>
      </c>
      <c r="DE31" s="212">
        <v>0</v>
      </c>
      <c r="DF31" s="212">
        <v>0</v>
      </c>
      <c r="DG31" s="212">
        <v>7</v>
      </c>
      <c r="DH31" s="211">
        <v>1</v>
      </c>
      <c r="DI31" s="212">
        <v>0</v>
      </c>
      <c r="DJ31" s="212">
        <v>0</v>
      </c>
      <c r="DK31" s="212">
        <v>0</v>
      </c>
      <c r="DL31" s="212">
        <v>7</v>
      </c>
      <c r="DM31" s="211">
        <v>1</v>
      </c>
      <c r="DN31" s="212">
        <v>0</v>
      </c>
      <c r="DO31" s="212">
        <v>0</v>
      </c>
      <c r="DP31" s="212">
        <v>0</v>
      </c>
      <c r="DQ31" s="212">
        <v>7</v>
      </c>
      <c r="DR31" s="211">
        <v>1</v>
      </c>
      <c r="DS31" s="212">
        <v>0</v>
      </c>
      <c r="DT31" s="212">
        <v>0</v>
      </c>
      <c r="DU31" s="212">
        <v>0</v>
      </c>
      <c r="DV31" s="212">
        <v>7</v>
      </c>
      <c r="DW31" s="211">
        <v>1</v>
      </c>
      <c r="DX31" s="212">
        <v>0</v>
      </c>
      <c r="DY31" s="212">
        <v>0</v>
      </c>
      <c r="DZ31" s="212">
        <v>0</v>
      </c>
      <c r="EA31" s="212">
        <v>7</v>
      </c>
      <c r="EB31" s="211">
        <v>1</v>
      </c>
      <c r="EC31" s="212">
        <v>0</v>
      </c>
      <c r="ED31" s="212">
        <v>0</v>
      </c>
      <c r="EE31" s="212">
        <v>0</v>
      </c>
      <c r="EF31" s="212">
        <v>7</v>
      </c>
      <c r="EG31" s="211">
        <v>1</v>
      </c>
      <c r="EH31" s="212">
        <v>0</v>
      </c>
      <c r="EI31" s="212">
        <v>0</v>
      </c>
      <c r="EJ31" s="212">
        <v>0</v>
      </c>
      <c r="EK31" s="212">
        <v>0</v>
      </c>
      <c r="EL31" s="211">
        <v>1</v>
      </c>
      <c r="EM31" s="212">
        <v>0</v>
      </c>
      <c r="EN31" s="212">
        <v>0</v>
      </c>
      <c r="EO31" s="212">
        <v>0</v>
      </c>
      <c r="EP31" s="212">
        <v>1</v>
      </c>
      <c r="EQ31" s="211">
        <v>1</v>
      </c>
      <c r="ER31" s="212">
        <v>0</v>
      </c>
      <c r="ES31" s="212">
        <v>0</v>
      </c>
      <c r="ET31" s="212">
        <v>0</v>
      </c>
      <c r="EU31" s="212">
        <v>1</v>
      </c>
      <c r="EV31" s="211">
        <v>1</v>
      </c>
      <c r="EW31" s="212">
        <v>0</v>
      </c>
      <c r="EX31" s="212">
        <v>0</v>
      </c>
      <c r="EY31" s="212">
        <v>0</v>
      </c>
      <c r="EZ31" s="212">
        <v>1</v>
      </c>
      <c r="FA31" s="211">
        <v>1</v>
      </c>
      <c r="FB31" s="212">
        <v>0</v>
      </c>
      <c r="FC31" s="212">
        <v>0</v>
      </c>
      <c r="FD31" s="212">
        <v>0</v>
      </c>
      <c r="FE31" s="212">
        <v>1</v>
      </c>
      <c r="FF31" s="142">
        <f t="shared" si="2"/>
        <v>0</v>
      </c>
      <c r="FG31" s="143">
        <f t="shared" si="0"/>
        <v>30</v>
      </c>
      <c r="FH31" s="160">
        <f t="shared" si="3"/>
        <v>30</v>
      </c>
      <c r="FI31" s="214">
        <f t="shared" si="1"/>
        <v>11</v>
      </c>
      <c r="FJ31" s="215">
        <f t="shared" si="1"/>
        <v>0</v>
      </c>
      <c r="FK31" s="214">
        <f t="shared" si="1"/>
        <v>0</v>
      </c>
      <c r="FL31" s="214">
        <f t="shared" si="1"/>
        <v>117</v>
      </c>
      <c r="FM31" s="191"/>
      <c r="FN31" s="194"/>
      <c r="FO31" s="197"/>
    </row>
    <row r="32" spans="1:173" x14ac:dyDescent="0.25">
      <c r="A32" s="41" t="s">
        <v>13</v>
      </c>
      <c r="B32" s="42">
        <v>28</v>
      </c>
      <c r="C32" s="43" t="s">
        <v>54</v>
      </c>
      <c r="D32" s="44">
        <v>18138160</v>
      </c>
      <c r="E32" s="45">
        <v>43617</v>
      </c>
      <c r="F32" s="46" t="s">
        <v>15</v>
      </c>
      <c r="G32" s="211">
        <v>1</v>
      </c>
      <c r="H32" s="212">
        <v>0</v>
      </c>
      <c r="I32" s="212">
        <v>0</v>
      </c>
      <c r="J32" s="212">
        <v>0</v>
      </c>
      <c r="K32" s="212">
        <v>0</v>
      </c>
      <c r="L32" s="211">
        <v>1</v>
      </c>
      <c r="M32" s="212">
        <v>0</v>
      </c>
      <c r="N32" s="212">
        <v>0</v>
      </c>
      <c r="O32" s="212">
        <v>0</v>
      </c>
      <c r="P32" s="212">
        <v>0</v>
      </c>
      <c r="Q32" s="211">
        <v>1</v>
      </c>
      <c r="R32" s="212">
        <v>0</v>
      </c>
      <c r="S32" s="212">
        <v>0</v>
      </c>
      <c r="T32" s="212">
        <v>0</v>
      </c>
      <c r="U32" s="212">
        <v>0</v>
      </c>
      <c r="V32" s="211">
        <v>1</v>
      </c>
      <c r="W32" s="212">
        <v>0</v>
      </c>
      <c r="X32" s="212">
        <v>0</v>
      </c>
      <c r="Y32" s="212">
        <v>0</v>
      </c>
      <c r="Z32" s="212">
        <v>0</v>
      </c>
      <c r="AA32" s="211">
        <v>1</v>
      </c>
      <c r="AB32" s="212">
        <v>0</v>
      </c>
      <c r="AC32" s="212">
        <v>0</v>
      </c>
      <c r="AD32" s="212">
        <v>0</v>
      </c>
      <c r="AE32" s="212">
        <v>0</v>
      </c>
      <c r="AF32" s="211">
        <v>1</v>
      </c>
      <c r="AG32" s="212">
        <v>0</v>
      </c>
      <c r="AH32" s="212">
        <v>0</v>
      </c>
      <c r="AI32" s="212">
        <v>0</v>
      </c>
      <c r="AJ32" s="212">
        <v>0</v>
      </c>
      <c r="AK32" s="211">
        <v>1</v>
      </c>
      <c r="AL32" s="212">
        <v>0</v>
      </c>
      <c r="AM32" s="212">
        <v>0</v>
      </c>
      <c r="AN32" s="212">
        <v>0</v>
      </c>
      <c r="AO32" s="212">
        <v>0</v>
      </c>
      <c r="AP32" s="211">
        <v>1</v>
      </c>
      <c r="AQ32" s="212">
        <v>0</v>
      </c>
      <c r="AR32" s="212">
        <v>0</v>
      </c>
      <c r="AS32" s="212">
        <v>0</v>
      </c>
      <c r="AT32" s="212">
        <v>0</v>
      </c>
      <c r="AU32" s="211">
        <v>1</v>
      </c>
      <c r="AV32" s="212">
        <v>0</v>
      </c>
      <c r="AW32" s="212">
        <v>0</v>
      </c>
      <c r="AX32" s="212">
        <v>0</v>
      </c>
      <c r="AY32" s="212">
        <v>0</v>
      </c>
      <c r="AZ32" s="211">
        <v>1</v>
      </c>
      <c r="BA32" s="212">
        <v>0</v>
      </c>
      <c r="BB32" s="212">
        <v>0</v>
      </c>
      <c r="BC32" s="212">
        <v>0</v>
      </c>
      <c r="BD32" s="212">
        <v>0</v>
      </c>
      <c r="BE32" s="211">
        <v>1</v>
      </c>
      <c r="BF32" s="212">
        <v>0</v>
      </c>
      <c r="BG32" s="212">
        <v>0</v>
      </c>
      <c r="BH32" s="212">
        <v>0</v>
      </c>
      <c r="BI32" s="212">
        <v>0</v>
      </c>
      <c r="BJ32" s="211">
        <v>1</v>
      </c>
      <c r="BK32" s="212">
        <v>0</v>
      </c>
      <c r="BL32" s="212">
        <v>0</v>
      </c>
      <c r="BM32" s="212">
        <v>0</v>
      </c>
      <c r="BN32" s="212">
        <v>0</v>
      </c>
      <c r="BO32" s="211">
        <v>1</v>
      </c>
      <c r="BP32" s="212">
        <v>0</v>
      </c>
      <c r="BQ32" s="212">
        <v>0</v>
      </c>
      <c r="BR32" s="212">
        <v>0</v>
      </c>
      <c r="BS32" s="212">
        <v>0</v>
      </c>
      <c r="BT32" s="211">
        <v>1</v>
      </c>
      <c r="BU32" s="212">
        <v>0</v>
      </c>
      <c r="BV32" s="212">
        <v>0</v>
      </c>
      <c r="BW32" s="212">
        <v>0</v>
      </c>
      <c r="BX32" s="212">
        <v>0</v>
      </c>
      <c r="BY32" s="211">
        <v>1</v>
      </c>
      <c r="BZ32" s="212">
        <v>0</v>
      </c>
      <c r="CA32" s="212">
        <v>0</v>
      </c>
      <c r="CB32" s="212">
        <v>0</v>
      </c>
      <c r="CC32" s="212">
        <v>0</v>
      </c>
      <c r="CD32" s="211">
        <v>1</v>
      </c>
      <c r="CE32" s="212">
        <v>0</v>
      </c>
      <c r="CF32" s="212">
        <v>0</v>
      </c>
      <c r="CG32" s="212">
        <v>0</v>
      </c>
      <c r="CH32" s="212">
        <v>0</v>
      </c>
      <c r="CI32" s="211">
        <v>1</v>
      </c>
      <c r="CJ32" s="212">
        <v>0</v>
      </c>
      <c r="CK32" s="212">
        <v>0</v>
      </c>
      <c r="CL32" s="212">
        <v>0</v>
      </c>
      <c r="CM32" s="212">
        <v>0</v>
      </c>
      <c r="CN32" s="211">
        <v>1</v>
      </c>
      <c r="CO32" s="212">
        <v>0</v>
      </c>
      <c r="CP32" s="212">
        <v>0</v>
      </c>
      <c r="CQ32" s="212">
        <v>0</v>
      </c>
      <c r="CR32" s="212">
        <v>0</v>
      </c>
      <c r="CS32" s="211">
        <v>1</v>
      </c>
      <c r="CT32" s="212">
        <v>0</v>
      </c>
      <c r="CU32" s="212">
        <v>0</v>
      </c>
      <c r="CV32" s="212">
        <v>0</v>
      </c>
      <c r="CW32" s="212">
        <v>0</v>
      </c>
      <c r="CX32" s="211">
        <v>1</v>
      </c>
      <c r="CY32" s="212">
        <v>0</v>
      </c>
      <c r="CZ32" s="212">
        <v>0</v>
      </c>
      <c r="DA32" s="212">
        <v>0</v>
      </c>
      <c r="DB32" s="212">
        <v>0</v>
      </c>
      <c r="DC32" s="211">
        <v>1</v>
      </c>
      <c r="DD32" s="212">
        <v>0</v>
      </c>
      <c r="DE32" s="212">
        <v>0</v>
      </c>
      <c r="DF32" s="212">
        <v>0</v>
      </c>
      <c r="DG32" s="212">
        <v>0</v>
      </c>
      <c r="DH32" s="211">
        <v>1</v>
      </c>
      <c r="DI32" s="212">
        <v>0</v>
      </c>
      <c r="DJ32" s="212">
        <v>0</v>
      </c>
      <c r="DK32" s="212">
        <v>0</v>
      </c>
      <c r="DL32" s="212">
        <v>0</v>
      </c>
      <c r="DM32" s="211">
        <v>1</v>
      </c>
      <c r="DN32" s="212">
        <v>0</v>
      </c>
      <c r="DO32" s="212">
        <v>0</v>
      </c>
      <c r="DP32" s="212">
        <v>0</v>
      </c>
      <c r="DQ32" s="212">
        <v>0</v>
      </c>
      <c r="DR32" s="211">
        <v>1</v>
      </c>
      <c r="DS32" s="212">
        <v>0</v>
      </c>
      <c r="DT32" s="212">
        <v>0</v>
      </c>
      <c r="DU32" s="212">
        <v>0</v>
      </c>
      <c r="DV32" s="212">
        <v>0</v>
      </c>
      <c r="DW32" s="211">
        <v>1</v>
      </c>
      <c r="DX32" s="212">
        <v>0</v>
      </c>
      <c r="DY32" s="212">
        <v>0</v>
      </c>
      <c r="DZ32" s="212">
        <v>0</v>
      </c>
      <c r="EA32" s="212">
        <v>0</v>
      </c>
      <c r="EB32" s="211">
        <v>1</v>
      </c>
      <c r="EC32" s="212">
        <v>0</v>
      </c>
      <c r="ED32" s="212">
        <v>0</v>
      </c>
      <c r="EE32" s="212">
        <v>0</v>
      </c>
      <c r="EF32" s="212">
        <v>0</v>
      </c>
      <c r="EG32" s="211">
        <v>1</v>
      </c>
      <c r="EH32" s="212">
        <v>0</v>
      </c>
      <c r="EI32" s="212">
        <v>0</v>
      </c>
      <c r="EJ32" s="212">
        <v>0</v>
      </c>
      <c r="EK32" s="212">
        <v>0</v>
      </c>
      <c r="EL32" s="211">
        <v>1</v>
      </c>
      <c r="EM32" s="212">
        <v>0</v>
      </c>
      <c r="EN32" s="212">
        <v>0</v>
      </c>
      <c r="EO32" s="212">
        <v>0</v>
      </c>
      <c r="EP32" s="212">
        <v>0</v>
      </c>
      <c r="EQ32" s="211">
        <v>1</v>
      </c>
      <c r="ER32" s="212">
        <v>0</v>
      </c>
      <c r="ES32" s="212">
        <v>0</v>
      </c>
      <c r="ET32" s="212">
        <v>0</v>
      </c>
      <c r="EU32" s="212">
        <v>0</v>
      </c>
      <c r="EV32" s="211">
        <v>1</v>
      </c>
      <c r="EW32" s="212">
        <v>0</v>
      </c>
      <c r="EX32" s="212">
        <v>0</v>
      </c>
      <c r="EY32" s="212">
        <v>0</v>
      </c>
      <c r="EZ32" s="212">
        <v>0</v>
      </c>
      <c r="FA32" s="211">
        <v>1</v>
      </c>
      <c r="FB32" s="212">
        <v>0</v>
      </c>
      <c r="FC32" s="212">
        <v>0</v>
      </c>
      <c r="FD32" s="212">
        <v>0</v>
      </c>
      <c r="FE32" s="212">
        <v>0</v>
      </c>
      <c r="FF32" s="142">
        <f t="shared" si="2"/>
        <v>0</v>
      </c>
      <c r="FG32" s="143">
        <f t="shared" si="0"/>
        <v>30</v>
      </c>
      <c r="FH32" s="160">
        <f t="shared" si="3"/>
        <v>30</v>
      </c>
      <c r="FI32" s="214">
        <f t="shared" si="1"/>
        <v>0</v>
      </c>
      <c r="FJ32" s="215">
        <f t="shared" si="1"/>
        <v>0</v>
      </c>
      <c r="FK32" s="214">
        <f t="shared" si="1"/>
        <v>0</v>
      </c>
      <c r="FL32" s="214">
        <f t="shared" si="1"/>
        <v>0</v>
      </c>
      <c r="FM32" s="191"/>
      <c r="FN32" s="194"/>
      <c r="FO32" s="197"/>
    </row>
    <row r="33" spans="1:171" x14ac:dyDescent="0.25">
      <c r="A33" s="41" t="s">
        <v>13</v>
      </c>
      <c r="B33" s="42">
        <v>29</v>
      </c>
      <c r="C33" s="43" t="s">
        <v>55</v>
      </c>
      <c r="D33" s="44">
        <v>45543716</v>
      </c>
      <c r="E33" s="45">
        <v>43741</v>
      </c>
      <c r="F33" s="46" t="s">
        <v>15</v>
      </c>
      <c r="G33" s="211">
        <v>1</v>
      </c>
      <c r="H33" s="212">
        <v>2</v>
      </c>
      <c r="I33" s="212">
        <v>0</v>
      </c>
      <c r="J33" s="212">
        <v>0</v>
      </c>
      <c r="K33" s="212">
        <v>0</v>
      </c>
      <c r="L33" s="211">
        <v>1</v>
      </c>
      <c r="M33" s="212">
        <v>1</v>
      </c>
      <c r="N33" s="212">
        <v>0</v>
      </c>
      <c r="O33" s="212">
        <v>0</v>
      </c>
      <c r="P33" s="212">
        <v>0</v>
      </c>
      <c r="Q33" s="211">
        <v>1</v>
      </c>
      <c r="R33" s="212">
        <v>1.5</v>
      </c>
      <c r="S33" s="212">
        <v>0</v>
      </c>
      <c r="T33" s="212">
        <v>0</v>
      </c>
      <c r="U33" s="212">
        <v>0</v>
      </c>
      <c r="V33" s="211">
        <v>1</v>
      </c>
      <c r="W33" s="212">
        <v>1</v>
      </c>
      <c r="X33" s="212">
        <v>0</v>
      </c>
      <c r="Y33" s="212">
        <v>0</v>
      </c>
      <c r="Z33" s="212">
        <v>0</v>
      </c>
      <c r="AA33" s="211">
        <v>1</v>
      </c>
      <c r="AB33" s="212">
        <v>1</v>
      </c>
      <c r="AC33" s="212">
        <v>0</v>
      </c>
      <c r="AD33" s="212">
        <v>0</v>
      </c>
      <c r="AE33" s="212">
        <v>0</v>
      </c>
      <c r="AF33" s="211">
        <v>1</v>
      </c>
      <c r="AG33" s="212">
        <v>0</v>
      </c>
      <c r="AH33" s="212">
        <v>0</v>
      </c>
      <c r="AI33" s="212">
        <v>0</v>
      </c>
      <c r="AJ33" s="212">
        <v>0</v>
      </c>
      <c r="AK33" s="211">
        <v>1</v>
      </c>
      <c r="AL33" s="212">
        <v>0</v>
      </c>
      <c r="AM33" s="212">
        <v>0</v>
      </c>
      <c r="AN33" s="212">
        <v>0</v>
      </c>
      <c r="AO33" s="212">
        <v>0</v>
      </c>
      <c r="AP33" s="211">
        <v>1</v>
      </c>
      <c r="AQ33" s="212">
        <v>2</v>
      </c>
      <c r="AR33" s="212">
        <v>0</v>
      </c>
      <c r="AS33" s="212">
        <v>0</v>
      </c>
      <c r="AT33" s="212">
        <v>0</v>
      </c>
      <c r="AU33" s="211">
        <v>1</v>
      </c>
      <c r="AV33" s="212">
        <v>1</v>
      </c>
      <c r="AW33" s="212">
        <v>0</v>
      </c>
      <c r="AX33" s="212">
        <v>0</v>
      </c>
      <c r="AY33" s="212">
        <v>0</v>
      </c>
      <c r="AZ33" s="211">
        <v>1</v>
      </c>
      <c r="BA33" s="212">
        <v>1</v>
      </c>
      <c r="BB33" s="212">
        <v>0</v>
      </c>
      <c r="BC33" s="212">
        <v>0</v>
      </c>
      <c r="BD33" s="212">
        <v>0</v>
      </c>
      <c r="BE33" s="211">
        <v>1</v>
      </c>
      <c r="BF33" s="212">
        <v>0</v>
      </c>
      <c r="BG33" s="212">
        <v>0</v>
      </c>
      <c r="BH33" s="212">
        <v>0</v>
      </c>
      <c r="BI33" s="212">
        <v>0</v>
      </c>
      <c r="BJ33" s="211">
        <v>1</v>
      </c>
      <c r="BK33" s="212">
        <v>0</v>
      </c>
      <c r="BL33" s="212">
        <v>0</v>
      </c>
      <c r="BM33" s="212">
        <v>0</v>
      </c>
      <c r="BN33" s="212">
        <v>0</v>
      </c>
      <c r="BO33" s="211">
        <v>1</v>
      </c>
      <c r="BP33" s="212">
        <v>0</v>
      </c>
      <c r="BQ33" s="212">
        <v>0</v>
      </c>
      <c r="BR33" s="212">
        <v>0</v>
      </c>
      <c r="BS33" s="212">
        <v>0</v>
      </c>
      <c r="BT33" s="211">
        <v>1</v>
      </c>
      <c r="BU33" s="212">
        <v>1</v>
      </c>
      <c r="BV33" s="212">
        <v>0</v>
      </c>
      <c r="BW33" s="212">
        <v>0</v>
      </c>
      <c r="BX33" s="212">
        <v>0</v>
      </c>
      <c r="BY33" s="211">
        <v>1</v>
      </c>
      <c r="BZ33" s="212">
        <v>1.5</v>
      </c>
      <c r="CA33" s="212">
        <v>0</v>
      </c>
      <c r="CB33" s="212">
        <v>0</v>
      </c>
      <c r="CC33" s="212">
        <v>0</v>
      </c>
      <c r="CD33" s="211">
        <v>1</v>
      </c>
      <c r="CE33" s="212">
        <v>1</v>
      </c>
      <c r="CF33" s="212">
        <v>0</v>
      </c>
      <c r="CG33" s="212">
        <v>0</v>
      </c>
      <c r="CH33" s="212">
        <v>0</v>
      </c>
      <c r="CI33" s="211">
        <v>1</v>
      </c>
      <c r="CJ33" s="212">
        <v>1.5</v>
      </c>
      <c r="CK33" s="212">
        <v>0</v>
      </c>
      <c r="CL33" s="212">
        <v>0</v>
      </c>
      <c r="CM33" s="212">
        <v>0</v>
      </c>
      <c r="CN33" s="211">
        <v>1</v>
      </c>
      <c r="CO33" s="212">
        <v>1</v>
      </c>
      <c r="CP33" s="212">
        <v>0</v>
      </c>
      <c r="CQ33" s="212">
        <v>0</v>
      </c>
      <c r="CR33" s="212">
        <v>0</v>
      </c>
      <c r="CS33" s="211">
        <v>1</v>
      </c>
      <c r="CT33" s="212">
        <v>0</v>
      </c>
      <c r="CU33" s="212">
        <v>0</v>
      </c>
      <c r="CV33" s="212">
        <v>0</v>
      </c>
      <c r="CW33" s="212">
        <v>0</v>
      </c>
      <c r="CX33" s="211">
        <v>1</v>
      </c>
      <c r="CY33" s="212">
        <v>0</v>
      </c>
      <c r="CZ33" s="212">
        <v>0</v>
      </c>
      <c r="DA33" s="212">
        <v>0</v>
      </c>
      <c r="DB33" s="212">
        <v>0</v>
      </c>
      <c r="DC33" s="211">
        <v>1</v>
      </c>
      <c r="DD33" s="212">
        <v>1</v>
      </c>
      <c r="DE33" s="212">
        <v>0</v>
      </c>
      <c r="DF33" s="212">
        <v>0</v>
      </c>
      <c r="DG33" s="212">
        <v>0</v>
      </c>
      <c r="DH33" s="211">
        <v>1</v>
      </c>
      <c r="DI33" s="212">
        <v>0</v>
      </c>
      <c r="DJ33" s="212">
        <v>0</v>
      </c>
      <c r="DK33" s="212">
        <v>0</v>
      </c>
      <c r="DL33" s="212">
        <v>0</v>
      </c>
      <c r="DM33" s="211">
        <v>1</v>
      </c>
      <c r="DN33" s="212">
        <v>0</v>
      </c>
      <c r="DO33" s="212">
        <v>0</v>
      </c>
      <c r="DP33" s="212">
        <v>0</v>
      </c>
      <c r="DQ33" s="212">
        <v>0</v>
      </c>
      <c r="DR33" s="211">
        <v>1</v>
      </c>
      <c r="DS33" s="212">
        <v>0</v>
      </c>
      <c r="DT33" s="212">
        <v>0</v>
      </c>
      <c r="DU33" s="212">
        <v>0</v>
      </c>
      <c r="DV33" s="212">
        <v>0</v>
      </c>
      <c r="DW33" s="211">
        <v>1</v>
      </c>
      <c r="DX33" s="212">
        <v>0</v>
      </c>
      <c r="DY33" s="212">
        <v>0</v>
      </c>
      <c r="DZ33" s="212">
        <v>0</v>
      </c>
      <c r="EA33" s="212">
        <v>0</v>
      </c>
      <c r="EB33" s="211">
        <v>1</v>
      </c>
      <c r="EC33" s="212">
        <v>0</v>
      </c>
      <c r="ED33" s="212">
        <v>0</v>
      </c>
      <c r="EE33" s="212">
        <v>0</v>
      </c>
      <c r="EF33" s="212">
        <v>0</v>
      </c>
      <c r="EG33" s="211">
        <v>1</v>
      </c>
      <c r="EH33" s="212">
        <v>0</v>
      </c>
      <c r="EI33" s="212">
        <v>0</v>
      </c>
      <c r="EJ33" s="212">
        <v>0</v>
      </c>
      <c r="EK33" s="212">
        <v>0</v>
      </c>
      <c r="EL33" s="211">
        <v>1</v>
      </c>
      <c r="EM33" s="212">
        <v>0</v>
      </c>
      <c r="EN33" s="212">
        <v>0</v>
      </c>
      <c r="EO33" s="212">
        <v>0</v>
      </c>
      <c r="EP33" s="212">
        <v>0</v>
      </c>
      <c r="EQ33" s="211">
        <v>1</v>
      </c>
      <c r="ER33" s="212">
        <v>0</v>
      </c>
      <c r="ES33" s="212">
        <v>0</v>
      </c>
      <c r="ET33" s="212">
        <v>0</v>
      </c>
      <c r="EU33" s="212">
        <v>0</v>
      </c>
      <c r="EV33" s="211">
        <v>1</v>
      </c>
      <c r="EW33" s="212">
        <v>0</v>
      </c>
      <c r="EX33" s="212">
        <v>0</v>
      </c>
      <c r="EY33" s="212">
        <v>0</v>
      </c>
      <c r="EZ33" s="212">
        <v>0</v>
      </c>
      <c r="FA33" s="211">
        <v>1</v>
      </c>
      <c r="FB33" s="212">
        <v>0</v>
      </c>
      <c r="FC33" s="212">
        <v>0</v>
      </c>
      <c r="FD33" s="212">
        <v>0</v>
      </c>
      <c r="FE33" s="212">
        <v>0</v>
      </c>
      <c r="FF33" s="142">
        <f t="shared" si="2"/>
        <v>0</v>
      </c>
      <c r="FG33" s="143">
        <f t="shared" si="0"/>
        <v>30</v>
      </c>
      <c r="FH33" s="160">
        <f t="shared" si="3"/>
        <v>30</v>
      </c>
      <c r="FI33" s="214">
        <f t="shared" si="1"/>
        <v>17.5</v>
      </c>
      <c r="FJ33" s="215">
        <f t="shared" si="1"/>
        <v>0</v>
      </c>
      <c r="FK33" s="214">
        <f t="shared" si="1"/>
        <v>0</v>
      </c>
      <c r="FL33" s="214">
        <f t="shared" si="1"/>
        <v>0</v>
      </c>
      <c r="FM33" s="191"/>
      <c r="FN33" s="194"/>
      <c r="FO33" s="197"/>
    </row>
    <row r="34" spans="1:171" x14ac:dyDescent="0.25">
      <c r="A34" s="41" t="s">
        <v>13</v>
      </c>
      <c r="B34" s="42">
        <v>30</v>
      </c>
      <c r="C34" s="43" t="s">
        <v>56</v>
      </c>
      <c r="D34" s="44">
        <v>47036371</v>
      </c>
      <c r="E34" s="45">
        <v>43771</v>
      </c>
      <c r="F34" s="46" t="s">
        <v>15</v>
      </c>
      <c r="G34" s="211">
        <v>1</v>
      </c>
      <c r="H34" s="212">
        <v>0</v>
      </c>
      <c r="I34" s="212">
        <v>0</v>
      </c>
      <c r="J34" s="212">
        <v>0</v>
      </c>
      <c r="K34" s="212">
        <v>0</v>
      </c>
      <c r="L34" s="211">
        <v>1</v>
      </c>
      <c r="M34" s="212">
        <v>0</v>
      </c>
      <c r="N34" s="212">
        <v>0</v>
      </c>
      <c r="O34" s="212">
        <v>0</v>
      </c>
      <c r="P34" s="212">
        <v>0</v>
      </c>
      <c r="Q34" s="211">
        <v>1</v>
      </c>
      <c r="R34" s="212">
        <v>0</v>
      </c>
      <c r="S34" s="212">
        <v>0</v>
      </c>
      <c r="T34" s="212">
        <v>0</v>
      </c>
      <c r="U34" s="212">
        <v>0</v>
      </c>
      <c r="V34" s="211">
        <v>1</v>
      </c>
      <c r="W34" s="212">
        <v>0</v>
      </c>
      <c r="X34" s="212">
        <v>0</v>
      </c>
      <c r="Y34" s="212">
        <v>0</v>
      </c>
      <c r="Z34" s="212">
        <v>0</v>
      </c>
      <c r="AA34" s="211">
        <v>1</v>
      </c>
      <c r="AB34" s="212">
        <v>0</v>
      </c>
      <c r="AC34" s="212">
        <v>0</v>
      </c>
      <c r="AD34" s="212">
        <v>0</v>
      </c>
      <c r="AE34" s="212">
        <v>0</v>
      </c>
      <c r="AF34" s="211">
        <v>1</v>
      </c>
      <c r="AG34" s="212">
        <v>0</v>
      </c>
      <c r="AH34" s="212">
        <v>0</v>
      </c>
      <c r="AI34" s="212">
        <v>0</v>
      </c>
      <c r="AJ34" s="212">
        <v>0</v>
      </c>
      <c r="AK34" s="211">
        <v>1</v>
      </c>
      <c r="AL34" s="212">
        <v>0</v>
      </c>
      <c r="AM34" s="212">
        <v>0</v>
      </c>
      <c r="AN34" s="212">
        <v>0</v>
      </c>
      <c r="AO34" s="212">
        <v>0</v>
      </c>
      <c r="AP34" s="211">
        <v>1</v>
      </c>
      <c r="AQ34" s="212">
        <v>2</v>
      </c>
      <c r="AR34" s="212">
        <v>0</v>
      </c>
      <c r="AS34" s="212">
        <v>0</v>
      </c>
      <c r="AT34" s="212">
        <v>0</v>
      </c>
      <c r="AU34" s="211">
        <v>1</v>
      </c>
      <c r="AV34" s="212">
        <v>2</v>
      </c>
      <c r="AW34" s="212">
        <v>0</v>
      </c>
      <c r="AX34" s="212">
        <v>0</v>
      </c>
      <c r="AY34" s="212">
        <v>0</v>
      </c>
      <c r="AZ34" s="211">
        <v>1</v>
      </c>
      <c r="BA34" s="212">
        <v>0</v>
      </c>
      <c r="BB34" s="212">
        <v>0</v>
      </c>
      <c r="BC34" s="212">
        <v>0</v>
      </c>
      <c r="BD34" s="212">
        <v>0</v>
      </c>
      <c r="BE34" s="211">
        <v>1</v>
      </c>
      <c r="BF34" s="212">
        <v>0</v>
      </c>
      <c r="BG34" s="212">
        <v>0</v>
      </c>
      <c r="BH34" s="212">
        <v>0</v>
      </c>
      <c r="BI34" s="212">
        <v>0</v>
      </c>
      <c r="BJ34" s="211">
        <v>1</v>
      </c>
      <c r="BK34" s="212">
        <v>0</v>
      </c>
      <c r="BL34" s="212">
        <v>0</v>
      </c>
      <c r="BM34" s="212">
        <v>0</v>
      </c>
      <c r="BN34" s="212">
        <v>0</v>
      </c>
      <c r="BO34" s="211">
        <v>1</v>
      </c>
      <c r="BP34" s="212">
        <v>0</v>
      </c>
      <c r="BQ34" s="212">
        <v>0</v>
      </c>
      <c r="BR34" s="212">
        <v>0</v>
      </c>
      <c r="BS34" s="212">
        <v>0</v>
      </c>
      <c r="BT34" s="211">
        <v>1</v>
      </c>
      <c r="BU34" s="212">
        <v>2</v>
      </c>
      <c r="BV34" s="212">
        <v>0</v>
      </c>
      <c r="BW34" s="212">
        <v>0</v>
      </c>
      <c r="BX34" s="212">
        <v>0</v>
      </c>
      <c r="BY34" s="211">
        <v>1</v>
      </c>
      <c r="BZ34" s="212">
        <v>2</v>
      </c>
      <c r="CA34" s="212">
        <v>0</v>
      </c>
      <c r="CB34" s="212">
        <v>0</v>
      </c>
      <c r="CC34" s="212">
        <v>0</v>
      </c>
      <c r="CD34" s="211">
        <v>1</v>
      </c>
      <c r="CE34" s="212">
        <v>2</v>
      </c>
      <c r="CF34" s="212">
        <v>0</v>
      </c>
      <c r="CG34" s="212">
        <v>0</v>
      </c>
      <c r="CH34" s="212">
        <v>0</v>
      </c>
      <c r="CI34" s="211">
        <v>1</v>
      </c>
      <c r="CJ34" s="212">
        <v>2</v>
      </c>
      <c r="CK34" s="212">
        <v>1</v>
      </c>
      <c r="CL34" s="212">
        <v>0</v>
      </c>
      <c r="CM34" s="212">
        <v>0</v>
      </c>
      <c r="CN34" s="211">
        <v>1</v>
      </c>
      <c r="CO34" s="212">
        <v>0</v>
      </c>
      <c r="CP34" s="212">
        <v>0</v>
      </c>
      <c r="CQ34" s="212">
        <v>0</v>
      </c>
      <c r="CR34" s="212">
        <v>0</v>
      </c>
      <c r="CS34" s="211">
        <v>1</v>
      </c>
      <c r="CT34" s="212">
        <v>0</v>
      </c>
      <c r="CU34" s="212">
        <v>0</v>
      </c>
      <c r="CV34" s="212">
        <v>0</v>
      </c>
      <c r="CW34" s="212">
        <v>0</v>
      </c>
      <c r="CX34" s="211">
        <v>1</v>
      </c>
      <c r="CY34" s="212">
        <v>0</v>
      </c>
      <c r="CZ34" s="212">
        <v>0</v>
      </c>
      <c r="DA34" s="212">
        <v>0</v>
      </c>
      <c r="DB34" s="212">
        <v>0</v>
      </c>
      <c r="DC34" s="211">
        <v>1</v>
      </c>
      <c r="DD34" s="212">
        <v>2</v>
      </c>
      <c r="DE34" s="212">
        <v>0</v>
      </c>
      <c r="DF34" s="212">
        <v>0</v>
      </c>
      <c r="DG34" s="212">
        <v>0</v>
      </c>
      <c r="DH34" s="211">
        <v>1</v>
      </c>
      <c r="DI34" s="212">
        <v>1</v>
      </c>
      <c r="DJ34" s="212">
        <v>0</v>
      </c>
      <c r="DK34" s="212">
        <v>0</v>
      </c>
      <c r="DL34" s="212">
        <v>0</v>
      </c>
      <c r="DM34" s="211">
        <v>1</v>
      </c>
      <c r="DN34" s="212">
        <v>1</v>
      </c>
      <c r="DO34" s="212">
        <v>0</v>
      </c>
      <c r="DP34" s="212">
        <v>0</v>
      </c>
      <c r="DQ34" s="212">
        <v>0</v>
      </c>
      <c r="DR34" s="211">
        <v>1</v>
      </c>
      <c r="DS34" s="212">
        <v>1</v>
      </c>
      <c r="DT34" s="212">
        <v>0</v>
      </c>
      <c r="DU34" s="212">
        <v>0</v>
      </c>
      <c r="DV34" s="212">
        <v>0</v>
      </c>
      <c r="DW34" s="211">
        <v>1</v>
      </c>
      <c r="DX34" s="212">
        <v>1</v>
      </c>
      <c r="DY34" s="212">
        <v>0</v>
      </c>
      <c r="DZ34" s="212">
        <v>0</v>
      </c>
      <c r="EA34" s="212">
        <v>0</v>
      </c>
      <c r="EB34" s="211">
        <v>1</v>
      </c>
      <c r="EC34" s="212">
        <v>1</v>
      </c>
      <c r="ED34" s="212">
        <v>0</v>
      </c>
      <c r="EE34" s="212">
        <v>0</v>
      </c>
      <c r="EF34" s="212">
        <v>0</v>
      </c>
      <c r="EG34" s="211">
        <v>1</v>
      </c>
      <c r="EH34" s="212">
        <v>0</v>
      </c>
      <c r="EI34" s="212">
        <v>0</v>
      </c>
      <c r="EJ34" s="212">
        <v>0</v>
      </c>
      <c r="EK34" s="212">
        <v>0</v>
      </c>
      <c r="EL34" s="211">
        <v>1</v>
      </c>
      <c r="EM34" s="212">
        <v>1</v>
      </c>
      <c r="EN34" s="212">
        <v>0</v>
      </c>
      <c r="EO34" s="212">
        <v>0</v>
      </c>
      <c r="EP34" s="212">
        <v>0</v>
      </c>
      <c r="EQ34" s="211">
        <v>1</v>
      </c>
      <c r="ER34" s="212">
        <v>1</v>
      </c>
      <c r="ES34" s="212">
        <v>0</v>
      </c>
      <c r="ET34" s="212">
        <v>0</v>
      </c>
      <c r="EU34" s="212">
        <v>0</v>
      </c>
      <c r="EV34" s="211">
        <v>1</v>
      </c>
      <c r="EW34" s="212">
        <v>1</v>
      </c>
      <c r="EX34" s="212">
        <v>0</v>
      </c>
      <c r="EY34" s="212">
        <v>0</v>
      </c>
      <c r="EZ34" s="212">
        <v>0</v>
      </c>
      <c r="FA34" s="211">
        <v>1</v>
      </c>
      <c r="FB34" s="212">
        <v>1</v>
      </c>
      <c r="FC34" s="212">
        <v>0</v>
      </c>
      <c r="FD34" s="212">
        <v>0</v>
      </c>
      <c r="FE34" s="212">
        <v>0</v>
      </c>
      <c r="FF34" s="142">
        <f t="shared" si="2"/>
        <v>0</v>
      </c>
      <c r="FG34" s="143">
        <f t="shared" si="0"/>
        <v>30</v>
      </c>
      <c r="FH34" s="160">
        <f t="shared" si="3"/>
        <v>30</v>
      </c>
      <c r="FI34" s="214">
        <f t="shared" si="1"/>
        <v>23</v>
      </c>
      <c r="FJ34" s="215">
        <f t="shared" si="1"/>
        <v>1</v>
      </c>
      <c r="FK34" s="214">
        <f t="shared" si="1"/>
        <v>0</v>
      </c>
      <c r="FL34" s="214">
        <f t="shared" si="1"/>
        <v>0</v>
      </c>
      <c r="FM34" s="191"/>
      <c r="FN34" s="194"/>
      <c r="FO34" s="197"/>
    </row>
    <row r="35" spans="1:171" x14ac:dyDescent="0.25">
      <c r="A35" s="41" t="s">
        <v>13</v>
      </c>
      <c r="B35" s="42">
        <v>31</v>
      </c>
      <c r="C35" s="43" t="s">
        <v>57</v>
      </c>
      <c r="D35" s="44">
        <v>76468131</v>
      </c>
      <c r="E35" s="45">
        <v>43617</v>
      </c>
      <c r="F35" s="46" t="s">
        <v>15</v>
      </c>
      <c r="G35" s="211">
        <v>1</v>
      </c>
      <c r="H35" s="212">
        <v>2</v>
      </c>
      <c r="I35" s="212">
        <v>0</v>
      </c>
      <c r="J35" s="212">
        <v>0</v>
      </c>
      <c r="K35" s="212">
        <v>0</v>
      </c>
      <c r="L35" s="211">
        <v>1</v>
      </c>
      <c r="M35" s="212">
        <v>1</v>
      </c>
      <c r="N35" s="212">
        <v>0</v>
      </c>
      <c r="O35" s="212">
        <v>0</v>
      </c>
      <c r="P35" s="212">
        <v>0</v>
      </c>
      <c r="Q35" s="211">
        <v>1</v>
      </c>
      <c r="R35" s="212">
        <v>1</v>
      </c>
      <c r="S35" s="212">
        <v>0</v>
      </c>
      <c r="T35" s="212">
        <v>0</v>
      </c>
      <c r="U35" s="212">
        <v>0</v>
      </c>
      <c r="V35" s="211">
        <v>1</v>
      </c>
      <c r="W35" s="212">
        <v>0</v>
      </c>
      <c r="X35" s="212">
        <v>0</v>
      </c>
      <c r="Y35" s="212">
        <v>0</v>
      </c>
      <c r="Z35" s="212">
        <v>0</v>
      </c>
      <c r="AA35" s="211">
        <v>1</v>
      </c>
      <c r="AB35" s="212">
        <v>0</v>
      </c>
      <c r="AC35" s="212">
        <v>0</v>
      </c>
      <c r="AD35" s="212">
        <v>0</v>
      </c>
      <c r="AE35" s="212">
        <v>0</v>
      </c>
      <c r="AF35" s="211">
        <v>1</v>
      </c>
      <c r="AG35" s="212">
        <v>0</v>
      </c>
      <c r="AH35" s="212">
        <v>0</v>
      </c>
      <c r="AI35" s="212">
        <v>0</v>
      </c>
      <c r="AJ35" s="212">
        <v>0</v>
      </c>
      <c r="AK35" s="211">
        <v>1</v>
      </c>
      <c r="AL35" s="212">
        <v>2</v>
      </c>
      <c r="AM35" s="212">
        <v>1</v>
      </c>
      <c r="AN35" s="212">
        <v>0</v>
      </c>
      <c r="AO35" s="212">
        <v>0</v>
      </c>
      <c r="AP35" s="211">
        <v>1</v>
      </c>
      <c r="AQ35" s="212">
        <v>1.5</v>
      </c>
      <c r="AR35" s="212">
        <v>0</v>
      </c>
      <c r="AS35" s="212">
        <v>0</v>
      </c>
      <c r="AT35" s="212">
        <v>0</v>
      </c>
      <c r="AU35" s="211">
        <v>1</v>
      </c>
      <c r="AV35" s="212">
        <v>1</v>
      </c>
      <c r="AW35" s="212">
        <v>0</v>
      </c>
      <c r="AX35" s="212">
        <v>0</v>
      </c>
      <c r="AY35" s="212">
        <v>0</v>
      </c>
      <c r="AZ35" s="211">
        <v>1</v>
      </c>
      <c r="BA35" s="212">
        <v>0</v>
      </c>
      <c r="BB35" s="212">
        <v>0</v>
      </c>
      <c r="BC35" s="212">
        <v>0</v>
      </c>
      <c r="BD35" s="212">
        <v>0</v>
      </c>
      <c r="BE35" s="211">
        <v>1</v>
      </c>
      <c r="BF35" s="212">
        <v>0</v>
      </c>
      <c r="BG35" s="212">
        <v>0</v>
      </c>
      <c r="BH35" s="212">
        <v>0</v>
      </c>
      <c r="BI35" s="212">
        <v>0</v>
      </c>
      <c r="BJ35" s="211">
        <v>1</v>
      </c>
      <c r="BK35" s="212">
        <v>0</v>
      </c>
      <c r="BL35" s="212">
        <v>0</v>
      </c>
      <c r="BM35" s="212">
        <v>0</v>
      </c>
      <c r="BN35" s="212">
        <v>0</v>
      </c>
      <c r="BO35" s="211">
        <v>1</v>
      </c>
      <c r="BP35" s="212">
        <v>0</v>
      </c>
      <c r="BQ35" s="212">
        <v>0</v>
      </c>
      <c r="BR35" s="212">
        <v>0</v>
      </c>
      <c r="BS35" s="212">
        <v>0</v>
      </c>
      <c r="BT35" s="211">
        <v>1</v>
      </c>
      <c r="BU35" s="212">
        <v>0</v>
      </c>
      <c r="BV35" s="212">
        <v>0</v>
      </c>
      <c r="BW35" s="212">
        <v>0</v>
      </c>
      <c r="BX35" s="212">
        <v>0</v>
      </c>
      <c r="BY35" s="211">
        <v>1</v>
      </c>
      <c r="BZ35" s="212">
        <v>0</v>
      </c>
      <c r="CA35" s="212">
        <v>0</v>
      </c>
      <c r="CB35" s="212">
        <v>0</v>
      </c>
      <c r="CC35" s="212">
        <v>0</v>
      </c>
      <c r="CD35" s="211">
        <v>1</v>
      </c>
      <c r="CE35" s="212">
        <v>0</v>
      </c>
      <c r="CF35" s="212">
        <v>0</v>
      </c>
      <c r="CG35" s="212">
        <v>0</v>
      </c>
      <c r="CH35" s="212">
        <v>0</v>
      </c>
      <c r="CI35" s="211">
        <v>1</v>
      </c>
      <c r="CJ35" s="212">
        <v>0</v>
      </c>
      <c r="CK35" s="212">
        <v>0</v>
      </c>
      <c r="CL35" s="212">
        <v>0</v>
      </c>
      <c r="CM35" s="212">
        <v>0</v>
      </c>
      <c r="CN35" s="211">
        <v>1</v>
      </c>
      <c r="CO35" s="212">
        <v>0</v>
      </c>
      <c r="CP35" s="212">
        <v>0</v>
      </c>
      <c r="CQ35" s="212">
        <v>0</v>
      </c>
      <c r="CR35" s="212">
        <v>0</v>
      </c>
      <c r="CS35" s="211">
        <v>1</v>
      </c>
      <c r="CT35" s="212">
        <v>0</v>
      </c>
      <c r="CU35" s="212">
        <v>0</v>
      </c>
      <c r="CV35" s="212">
        <v>0</v>
      </c>
      <c r="CW35" s="212">
        <v>0</v>
      </c>
      <c r="CX35" s="211">
        <v>1</v>
      </c>
      <c r="CY35" s="212">
        <v>0</v>
      </c>
      <c r="CZ35" s="212">
        <v>0</v>
      </c>
      <c r="DA35" s="212">
        <v>0</v>
      </c>
      <c r="DB35" s="212">
        <v>0</v>
      </c>
      <c r="DC35" s="211">
        <v>1</v>
      </c>
      <c r="DD35" s="212">
        <v>2</v>
      </c>
      <c r="DE35" s="212">
        <v>1</v>
      </c>
      <c r="DF35" s="212">
        <v>0</v>
      </c>
      <c r="DG35" s="212">
        <v>0</v>
      </c>
      <c r="DH35" s="211">
        <v>1</v>
      </c>
      <c r="DI35" s="212">
        <v>1.5</v>
      </c>
      <c r="DJ35" s="212">
        <v>0</v>
      </c>
      <c r="DK35" s="212">
        <v>0</v>
      </c>
      <c r="DL35" s="212">
        <v>0</v>
      </c>
      <c r="DM35" s="211">
        <v>1</v>
      </c>
      <c r="DN35" s="212">
        <v>2</v>
      </c>
      <c r="DO35" s="212">
        <v>1</v>
      </c>
      <c r="DP35" s="212">
        <v>0</v>
      </c>
      <c r="DQ35" s="212">
        <v>0</v>
      </c>
      <c r="DR35" s="211">
        <v>1</v>
      </c>
      <c r="DS35" s="212">
        <v>2</v>
      </c>
      <c r="DT35" s="212">
        <v>1</v>
      </c>
      <c r="DU35" s="212">
        <v>0</v>
      </c>
      <c r="DV35" s="212">
        <v>0</v>
      </c>
      <c r="DW35" s="211">
        <v>1</v>
      </c>
      <c r="DX35" s="212">
        <v>0</v>
      </c>
      <c r="DY35" s="212">
        <v>0</v>
      </c>
      <c r="DZ35" s="212">
        <v>0</v>
      </c>
      <c r="EA35" s="212">
        <v>0</v>
      </c>
      <c r="EB35" s="211">
        <v>1</v>
      </c>
      <c r="EC35" s="212">
        <v>0</v>
      </c>
      <c r="ED35" s="212">
        <v>0</v>
      </c>
      <c r="EE35" s="212">
        <v>0</v>
      </c>
      <c r="EF35" s="212">
        <v>0</v>
      </c>
      <c r="EG35" s="211">
        <v>1</v>
      </c>
      <c r="EH35" s="212">
        <v>0</v>
      </c>
      <c r="EI35" s="212">
        <v>0</v>
      </c>
      <c r="EJ35" s="212">
        <v>0</v>
      </c>
      <c r="EK35" s="212">
        <v>0</v>
      </c>
      <c r="EL35" s="211">
        <v>1</v>
      </c>
      <c r="EM35" s="212">
        <v>2</v>
      </c>
      <c r="EN35" s="212">
        <v>1</v>
      </c>
      <c r="EO35" s="212">
        <v>0</v>
      </c>
      <c r="EP35" s="212">
        <v>0</v>
      </c>
      <c r="EQ35" s="211">
        <v>1</v>
      </c>
      <c r="ER35" s="212">
        <v>2</v>
      </c>
      <c r="ES35" s="212">
        <v>0</v>
      </c>
      <c r="ET35" s="212">
        <v>0</v>
      </c>
      <c r="EU35" s="212">
        <v>0</v>
      </c>
      <c r="EV35" s="211">
        <v>1</v>
      </c>
      <c r="EW35" s="212">
        <v>2</v>
      </c>
      <c r="EX35" s="212">
        <v>1</v>
      </c>
      <c r="EY35" s="212">
        <v>0</v>
      </c>
      <c r="EZ35" s="212">
        <v>0</v>
      </c>
      <c r="FA35" s="211">
        <v>1</v>
      </c>
      <c r="FB35" s="212">
        <v>2</v>
      </c>
      <c r="FC35" s="212">
        <v>0</v>
      </c>
      <c r="FD35" s="212">
        <v>0</v>
      </c>
      <c r="FE35" s="212">
        <v>0</v>
      </c>
      <c r="FF35" s="142">
        <f t="shared" si="2"/>
        <v>0</v>
      </c>
      <c r="FG35" s="143">
        <f t="shared" si="0"/>
        <v>30</v>
      </c>
      <c r="FH35" s="160">
        <f t="shared" si="3"/>
        <v>30</v>
      </c>
      <c r="FI35" s="214">
        <f t="shared" si="1"/>
        <v>24</v>
      </c>
      <c r="FJ35" s="215">
        <f t="shared" si="1"/>
        <v>6</v>
      </c>
      <c r="FK35" s="214">
        <f t="shared" si="1"/>
        <v>0</v>
      </c>
      <c r="FL35" s="214">
        <f t="shared" si="1"/>
        <v>0</v>
      </c>
      <c r="FM35" s="191"/>
      <c r="FN35" s="194"/>
      <c r="FO35" s="197"/>
    </row>
    <row r="36" spans="1:171" ht="16.5" customHeight="1" x14ac:dyDescent="0.25">
      <c r="A36" s="41" t="s">
        <v>28</v>
      </c>
      <c r="B36" s="42">
        <v>32</v>
      </c>
      <c r="C36" s="43" t="s">
        <v>58</v>
      </c>
      <c r="D36" s="44">
        <v>18021602</v>
      </c>
      <c r="E36" s="45">
        <v>43617</v>
      </c>
      <c r="F36" s="46" t="s">
        <v>15</v>
      </c>
      <c r="G36" s="211">
        <v>1</v>
      </c>
      <c r="H36" s="212">
        <v>0</v>
      </c>
      <c r="I36" s="212">
        <v>0</v>
      </c>
      <c r="J36" s="212">
        <v>0</v>
      </c>
      <c r="K36" s="212">
        <v>0</v>
      </c>
      <c r="L36" s="211">
        <v>1</v>
      </c>
      <c r="M36" s="212">
        <v>0</v>
      </c>
      <c r="N36" s="212">
        <v>0</v>
      </c>
      <c r="O36" s="212">
        <v>0</v>
      </c>
      <c r="P36" s="212">
        <v>0</v>
      </c>
      <c r="Q36" s="211">
        <v>1</v>
      </c>
      <c r="R36" s="212">
        <v>0</v>
      </c>
      <c r="S36" s="212">
        <v>0</v>
      </c>
      <c r="T36" s="212">
        <v>0</v>
      </c>
      <c r="U36" s="212">
        <v>0</v>
      </c>
      <c r="V36" s="211">
        <v>1</v>
      </c>
      <c r="W36" s="212">
        <v>0</v>
      </c>
      <c r="X36" s="212">
        <v>0</v>
      </c>
      <c r="Y36" s="212">
        <v>0</v>
      </c>
      <c r="Z36" s="212">
        <v>0</v>
      </c>
      <c r="AA36" s="211">
        <v>1</v>
      </c>
      <c r="AB36" s="212">
        <v>0</v>
      </c>
      <c r="AC36" s="212">
        <v>0</v>
      </c>
      <c r="AD36" s="212">
        <v>0</v>
      </c>
      <c r="AE36" s="212">
        <v>0</v>
      </c>
      <c r="AF36" s="211">
        <v>1</v>
      </c>
      <c r="AG36" s="212">
        <v>0</v>
      </c>
      <c r="AH36" s="212">
        <v>0</v>
      </c>
      <c r="AI36" s="212">
        <v>0</v>
      </c>
      <c r="AJ36" s="212">
        <v>0</v>
      </c>
      <c r="AK36" s="211">
        <v>1</v>
      </c>
      <c r="AL36" s="212">
        <v>0</v>
      </c>
      <c r="AM36" s="212">
        <v>0</v>
      </c>
      <c r="AN36" s="212">
        <v>0</v>
      </c>
      <c r="AO36" s="212">
        <v>0</v>
      </c>
      <c r="AP36" s="211">
        <v>1</v>
      </c>
      <c r="AQ36" s="212">
        <v>0</v>
      </c>
      <c r="AR36" s="212">
        <v>0</v>
      </c>
      <c r="AS36" s="212">
        <v>0</v>
      </c>
      <c r="AT36" s="212">
        <v>0</v>
      </c>
      <c r="AU36" s="211">
        <v>1</v>
      </c>
      <c r="AV36" s="212">
        <v>0</v>
      </c>
      <c r="AW36" s="212">
        <v>0</v>
      </c>
      <c r="AX36" s="212">
        <v>0</v>
      </c>
      <c r="AY36" s="212">
        <v>0</v>
      </c>
      <c r="AZ36" s="211">
        <v>1</v>
      </c>
      <c r="BA36" s="212">
        <v>0</v>
      </c>
      <c r="BB36" s="212">
        <v>0</v>
      </c>
      <c r="BC36" s="212">
        <v>0</v>
      </c>
      <c r="BD36" s="212">
        <v>0</v>
      </c>
      <c r="BE36" s="211">
        <v>1</v>
      </c>
      <c r="BF36" s="212">
        <v>0</v>
      </c>
      <c r="BG36" s="212">
        <v>0</v>
      </c>
      <c r="BH36" s="212">
        <v>0</v>
      </c>
      <c r="BI36" s="212">
        <v>0</v>
      </c>
      <c r="BJ36" s="211">
        <v>1</v>
      </c>
      <c r="BK36" s="212">
        <v>0</v>
      </c>
      <c r="BL36" s="212">
        <v>0</v>
      </c>
      <c r="BM36" s="212">
        <v>0</v>
      </c>
      <c r="BN36" s="212">
        <v>0</v>
      </c>
      <c r="BO36" s="211">
        <v>1</v>
      </c>
      <c r="BP36" s="212">
        <v>0</v>
      </c>
      <c r="BQ36" s="212">
        <v>0</v>
      </c>
      <c r="BR36" s="212">
        <v>0</v>
      </c>
      <c r="BS36" s="212">
        <v>0</v>
      </c>
      <c r="BT36" s="211">
        <v>1</v>
      </c>
      <c r="BU36" s="212">
        <v>0</v>
      </c>
      <c r="BV36" s="212">
        <v>0</v>
      </c>
      <c r="BW36" s="212">
        <v>0</v>
      </c>
      <c r="BX36" s="212">
        <v>0</v>
      </c>
      <c r="BY36" s="211">
        <v>1</v>
      </c>
      <c r="BZ36" s="212">
        <v>0</v>
      </c>
      <c r="CA36" s="212">
        <v>0</v>
      </c>
      <c r="CB36" s="212">
        <v>0</v>
      </c>
      <c r="CC36" s="212">
        <v>0</v>
      </c>
      <c r="CD36" s="211">
        <v>1</v>
      </c>
      <c r="CE36" s="212">
        <v>0</v>
      </c>
      <c r="CF36" s="212">
        <v>0</v>
      </c>
      <c r="CG36" s="212">
        <v>0</v>
      </c>
      <c r="CH36" s="212">
        <v>0</v>
      </c>
      <c r="CI36" s="211">
        <v>0</v>
      </c>
      <c r="CJ36" s="212">
        <v>0</v>
      </c>
      <c r="CK36" s="212">
        <v>0</v>
      </c>
      <c r="CL36" s="212">
        <v>0</v>
      </c>
      <c r="CM36" s="212">
        <v>0</v>
      </c>
      <c r="CN36" s="211">
        <v>1</v>
      </c>
      <c r="CO36" s="212">
        <v>0</v>
      </c>
      <c r="CP36" s="212">
        <v>0</v>
      </c>
      <c r="CQ36" s="212">
        <v>0</v>
      </c>
      <c r="CR36" s="212">
        <v>0</v>
      </c>
      <c r="CS36" s="211">
        <v>1</v>
      </c>
      <c r="CT36" s="212">
        <v>0</v>
      </c>
      <c r="CU36" s="212">
        <v>0</v>
      </c>
      <c r="CV36" s="212">
        <v>0</v>
      </c>
      <c r="CW36" s="212">
        <v>0</v>
      </c>
      <c r="CX36" s="211">
        <v>1</v>
      </c>
      <c r="CY36" s="212">
        <v>0</v>
      </c>
      <c r="CZ36" s="212">
        <v>0</v>
      </c>
      <c r="DA36" s="212">
        <v>0</v>
      </c>
      <c r="DB36" s="212">
        <v>0</v>
      </c>
      <c r="DC36" s="211">
        <v>1</v>
      </c>
      <c r="DD36" s="212">
        <v>0</v>
      </c>
      <c r="DE36" s="212">
        <v>0</v>
      </c>
      <c r="DF36" s="212">
        <v>0</v>
      </c>
      <c r="DG36" s="212">
        <v>0</v>
      </c>
      <c r="DH36" s="211">
        <v>1</v>
      </c>
      <c r="DI36" s="212">
        <v>0</v>
      </c>
      <c r="DJ36" s="212">
        <v>0</v>
      </c>
      <c r="DK36" s="212">
        <v>0</v>
      </c>
      <c r="DL36" s="212">
        <v>0</v>
      </c>
      <c r="DM36" s="211">
        <v>1</v>
      </c>
      <c r="DN36" s="212">
        <v>0</v>
      </c>
      <c r="DO36" s="212">
        <v>0</v>
      </c>
      <c r="DP36" s="212">
        <v>0</v>
      </c>
      <c r="DQ36" s="212">
        <v>0</v>
      </c>
      <c r="DR36" s="211">
        <v>1</v>
      </c>
      <c r="DS36" s="212">
        <v>0</v>
      </c>
      <c r="DT36" s="212">
        <v>0</v>
      </c>
      <c r="DU36" s="212">
        <v>0</v>
      </c>
      <c r="DV36" s="212">
        <v>0</v>
      </c>
      <c r="DW36" s="211">
        <v>1</v>
      </c>
      <c r="DX36" s="212">
        <v>0</v>
      </c>
      <c r="DY36" s="212">
        <v>0</v>
      </c>
      <c r="DZ36" s="212">
        <v>0</v>
      </c>
      <c r="EA36" s="212">
        <v>0</v>
      </c>
      <c r="EB36" s="211">
        <v>1</v>
      </c>
      <c r="EC36" s="212">
        <v>0</v>
      </c>
      <c r="ED36" s="212">
        <v>0</v>
      </c>
      <c r="EE36" s="212">
        <v>0</v>
      </c>
      <c r="EF36" s="212">
        <v>0</v>
      </c>
      <c r="EG36" s="211">
        <v>1</v>
      </c>
      <c r="EH36" s="212">
        <v>0</v>
      </c>
      <c r="EI36" s="212">
        <v>0</v>
      </c>
      <c r="EJ36" s="212">
        <v>0</v>
      </c>
      <c r="EK36" s="212">
        <v>0</v>
      </c>
      <c r="EL36" s="211">
        <v>1</v>
      </c>
      <c r="EM36" s="212">
        <v>0</v>
      </c>
      <c r="EN36" s="212">
        <v>0</v>
      </c>
      <c r="EO36" s="212">
        <v>0</v>
      </c>
      <c r="EP36" s="212">
        <v>0</v>
      </c>
      <c r="EQ36" s="211">
        <v>1</v>
      </c>
      <c r="ER36" s="212">
        <v>0</v>
      </c>
      <c r="ES36" s="212">
        <v>0</v>
      </c>
      <c r="ET36" s="212">
        <v>0</v>
      </c>
      <c r="EU36" s="212">
        <v>0</v>
      </c>
      <c r="EV36" s="211">
        <v>1</v>
      </c>
      <c r="EW36" s="212">
        <v>0</v>
      </c>
      <c r="EX36" s="212">
        <v>0</v>
      </c>
      <c r="EY36" s="212">
        <v>0</v>
      </c>
      <c r="EZ36" s="212">
        <v>0</v>
      </c>
      <c r="FA36" s="211">
        <v>1</v>
      </c>
      <c r="FB36" s="212">
        <v>0</v>
      </c>
      <c r="FC36" s="212">
        <v>0</v>
      </c>
      <c r="FD36" s="212">
        <v>0</v>
      </c>
      <c r="FE36" s="212">
        <v>0</v>
      </c>
      <c r="FF36" s="142">
        <f t="shared" si="2"/>
        <v>0</v>
      </c>
      <c r="FG36" s="143">
        <f t="shared" si="0"/>
        <v>29</v>
      </c>
      <c r="FH36" s="160">
        <f t="shared" si="3"/>
        <v>29</v>
      </c>
      <c r="FI36" s="214">
        <f t="shared" si="1"/>
        <v>0</v>
      </c>
      <c r="FJ36" s="215">
        <f t="shared" si="1"/>
        <v>0</v>
      </c>
      <c r="FK36" s="214">
        <f t="shared" si="1"/>
        <v>0</v>
      </c>
      <c r="FL36" s="214">
        <f t="shared" si="1"/>
        <v>0</v>
      </c>
      <c r="FM36" s="191"/>
      <c r="FN36" s="194"/>
      <c r="FO36" s="197"/>
    </row>
    <row r="37" spans="1:171" ht="15.75" customHeight="1" x14ac:dyDescent="0.25">
      <c r="A37" s="41" t="s">
        <v>13</v>
      </c>
      <c r="B37" s="42">
        <v>33</v>
      </c>
      <c r="C37" s="43" t="s">
        <v>59</v>
      </c>
      <c r="D37" s="44">
        <v>71622389</v>
      </c>
      <c r="E37" s="45">
        <v>43803</v>
      </c>
      <c r="F37" s="46" t="s">
        <v>15</v>
      </c>
      <c r="G37" s="211">
        <v>1</v>
      </c>
      <c r="H37" s="212">
        <v>0</v>
      </c>
      <c r="I37" s="212">
        <v>0</v>
      </c>
      <c r="J37" s="212">
        <v>0</v>
      </c>
      <c r="K37" s="212">
        <v>0</v>
      </c>
      <c r="L37" s="211">
        <v>1</v>
      </c>
      <c r="M37" s="212">
        <v>0</v>
      </c>
      <c r="N37" s="212">
        <v>0</v>
      </c>
      <c r="O37" s="212">
        <v>0</v>
      </c>
      <c r="P37" s="212">
        <v>0</v>
      </c>
      <c r="Q37" s="211">
        <v>1</v>
      </c>
      <c r="R37" s="212">
        <v>0</v>
      </c>
      <c r="S37" s="212">
        <v>0</v>
      </c>
      <c r="T37" s="212">
        <v>0</v>
      </c>
      <c r="U37" s="212">
        <v>0</v>
      </c>
      <c r="V37" s="211">
        <v>1</v>
      </c>
      <c r="W37" s="212">
        <v>0</v>
      </c>
      <c r="X37" s="212">
        <v>0</v>
      </c>
      <c r="Y37" s="212">
        <v>0</v>
      </c>
      <c r="Z37" s="212">
        <v>0</v>
      </c>
      <c r="AA37" s="211">
        <v>1</v>
      </c>
      <c r="AB37" s="212">
        <v>0</v>
      </c>
      <c r="AC37" s="212">
        <v>0</v>
      </c>
      <c r="AD37" s="212">
        <v>0</v>
      </c>
      <c r="AE37" s="212">
        <v>0</v>
      </c>
      <c r="AF37" s="211">
        <v>1</v>
      </c>
      <c r="AG37" s="212">
        <v>0</v>
      </c>
      <c r="AH37" s="212">
        <v>0</v>
      </c>
      <c r="AI37" s="212">
        <v>0</v>
      </c>
      <c r="AJ37" s="212">
        <v>0</v>
      </c>
      <c r="AK37" s="211">
        <v>1</v>
      </c>
      <c r="AL37" s="212">
        <v>0</v>
      </c>
      <c r="AM37" s="212">
        <v>0</v>
      </c>
      <c r="AN37" s="212">
        <v>0</v>
      </c>
      <c r="AO37" s="212">
        <v>0</v>
      </c>
      <c r="AP37" s="211">
        <v>1</v>
      </c>
      <c r="AQ37" s="212">
        <v>1</v>
      </c>
      <c r="AR37" s="212">
        <v>0</v>
      </c>
      <c r="AS37" s="212">
        <v>0</v>
      </c>
      <c r="AT37" s="212">
        <v>0</v>
      </c>
      <c r="AU37" s="211">
        <v>1</v>
      </c>
      <c r="AV37" s="212">
        <v>1.5</v>
      </c>
      <c r="AW37" s="212">
        <v>0</v>
      </c>
      <c r="AX37" s="212">
        <v>0</v>
      </c>
      <c r="AY37" s="212">
        <v>0</v>
      </c>
      <c r="AZ37" s="211">
        <v>1</v>
      </c>
      <c r="BA37" s="212">
        <v>0</v>
      </c>
      <c r="BB37" s="212">
        <v>0</v>
      </c>
      <c r="BC37" s="212">
        <v>0</v>
      </c>
      <c r="BD37" s="212">
        <v>0</v>
      </c>
      <c r="BE37" s="211">
        <v>1</v>
      </c>
      <c r="BF37" s="212">
        <v>0.5</v>
      </c>
      <c r="BG37" s="212">
        <v>0</v>
      </c>
      <c r="BH37" s="212">
        <v>0</v>
      </c>
      <c r="BI37" s="212">
        <v>0</v>
      </c>
      <c r="BJ37" s="211">
        <v>1</v>
      </c>
      <c r="BK37" s="212">
        <v>0</v>
      </c>
      <c r="BL37" s="212">
        <v>0</v>
      </c>
      <c r="BM37" s="212">
        <v>0</v>
      </c>
      <c r="BN37" s="212">
        <v>0</v>
      </c>
      <c r="BO37" s="211">
        <v>1</v>
      </c>
      <c r="BP37" s="212">
        <v>0</v>
      </c>
      <c r="BQ37" s="212">
        <v>0</v>
      </c>
      <c r="BR37" s="212">
        <v>0</v>
      </c>
      <c r="BS37" s="212">
        <v>0</v>
      </c>
      <c r="BT37" s="211">
        <v>1</v>
      </c>
      <c r="BU37" s="212">
        <v>1</v>
      </c>
      <c r="BV37" s="212">
        <v>0</v>
      </c>
      <c r="BW37" s="212">
        <v>0</v>
      </c>
      <c r="BX37" s="212">
        <v>0</v>
      </c>
      <c r="BY37" s="211">
        <v>1</v>
      </c>
      <c r="BZ37" s="212">
        <v>1</v>
      </c>
      <c r="CA37" s="212">
        <v>0</v>
      </c>
      <c r="CB37" s="212">
        <v>0</v>
      </c>
      <c r="CC37" s="212">
        <v>0</v>
      </c>
      <c r="CD37" s="211">
        <v>1</v>
      </c>
      <c r="CE37" s="212">
        <v>1</v>
      </c>
      <c r="CF37" s="212">
        <v>0</v>
      </c>
      <c r="CG37" s="212">
        <v>0</v>
      </c>
      <c r="CH37" s="212">
        <v>0</v>
      </c>
      <c r="CI37" s="211">
        <v>1</v>
      </c>
      <c r="CJ37" s="212">
        <v>1</v>
      </c>
      <c r="CK37" s="212">
        <v>0</v>
      </c>
      <c r="CL37" s="212">
        <v>0</v>
      </c>
      <c r="CM37" s="212">
        <v>0</v>
      </c>
      <c r="CN37" s="211">
        <v>1</v>
      </c>
      <c r="CO37" s="212">
        <v>1</v>
      </c>
      <c r="CP37" s="212">
        <v>0</v>
      </c>
      <c r="CQ37" s="212">
        <v>0</v>
      </c>
      <c r="CR37" s="212">
        <v>0</v>
      </c>
      <c r="CS37" s="211">
        <v>1</v>
      </c>
      <c r="CT37" s="212">
        <v>0</v>
      </c>
      <c r="CU37" s="212">
        <v>0</v>
      </c>
      <c r="CV37" s="212">
        <v>0</v>
      </c>
      <c r="CW37" s="212">
        <v>0</v>
      </c>
      <c r="CX37" s="211">
        <v>1</v>
      </c>
      <c r="CY37" s="212">
        <v>0</v>
      </c>
      <c r="CZ37" s="212">
        <v>0</v>
      </c>
      <c r="DA37" s="212">
        <v>0</v>
      </c>
      <c r="DB37" s="212">
        <v>0</v>
      </c>
      <c r="DC37" s="211">
        <v>1</v>
      </c>
      <c r="DD37" s="212">
        <v>1</v>
      </c>
      <c r="DE37" s="212">
        <v>0</v>
      </c>
      <c r="DF37" s="212">
        <v>0</v>
      </c>
      <c r="DG37" s="212">
        <v>0</v>
      </c>
      <c r="DH37" s="211">
        <v>1</v>
      </c>
      <c r="DI37" s="212">
        <v>0</v>
      </c>
      <c r="DJ37" s="212">
        <v>0</v>
      </c>
      <c r="DK37" s="212">
        <v>0</v>
      </c>
      <c r="DL37" s="212">
        <v>0</v>
      </c>
      <c r="DM37" s="211">
        <v>1</v>
      </c>
      <c r="DN37" s="212">
        <v>0</v>
      </c>
      <c r="DO37" s="212">
        <v>0</v>
      </c>
      <c r="DP37" s="212">
        <v>0</v>
      </c>
      <c r="DQ37" s="212">
        <v>0</v>
      </c>
      <c r="DR37" s="211">
        <v>1</v>
      </c>
      <c r="DS37" s="212">
        <v>0</v>
      </c>
      <c r="DT37" s="212">
        <v>0</v>
      </c>
      <c r="DU37" s="212">
        <v>0</v>
      </c>
      <c r="DV37" s="212">
        <v>0</v>
      </c>
      <c r="DW37" s="211">
        <v>1</v>
      </c>
      <c r="DX37" s="212">
        <v>0</v>
      </c>
      <c r="DY37" s="212">
        <v>0</v>
      </c>
      <c r="DZ37" s="212">
        <v>0</v>
      </c>
      <c r="EA37" s="212">
        <v>0</v>
      </c>
      <c r="EB37" s="211">
        <v>1</v>
      </c>
      <c r="EC37" s="212">
        <v>1</v>
      </c>
      <c r="ED37" s="212">
        <v>0</v>
      </c>
      <c r="EE37" s="212">
        <v>0</v>
      </c>
      <c r="EF37" s="212">
        <v>0</v>
      </c>
      <c r="EG37" s="211">
        <v>1</v>
      </c>
      <c r="EH37" s="212">
        <v>0</v>
      </c>
      <c r="EI37" s="212">
        <v>0</v>
      </c>
      <c r="EJ37" s="212">
        <v>0</v>
      </c>
      <c r="EK37" s="212">
        <v>0</v>
      </c>
      <c r="EL37" s="211">
        <v>1</v>
      </c>
      <c r="EM37" s="212">
        <v>0</v>
      </c>
      <c r="EN37" s="212">
        <v>0</v>
      </c>
      <c r="EO37" s="212">
        <v>0</v>
      </c>
      <c r="EP37" s="212">
        <v>0</v>
      </c>
      <c r="EQ37" s="211">
        <v>1</v>
      </c>
      <c r="ER37" s="212">
        <v>0</v>
      </c>
      <c r="ES37" s="212">
        <v>0</v>
      </c>
      <c r="ET37" s="212">
        <v>0</v>
      </c>
      <c r="EU37" s="212">
        <v>0</v>
      </c>
      <c r="EV37" s="211">
        <v>1</v>
      </c>
      <c r="EW37" s="212">
        <v>0</v>
      </c>
      <c r="EX37" s="212">
        <v>0</v>
      </c>
      <c r="EY37" s="212">
        <v>0</v>
      </c>
      <c r="EZ37" s="212">
        <v>0</v>
      </c>
      <c r="FA37" s="211">
        <v>1</v>
      </c>
      <c r="FB37" s="212">
        <v>0</v>
      </c>
      <c r="FC37" s="212">
        <v>0</v>
      </c>
      <c r="FD37" s="212">
        <v>0</v>
      </c>
      <c r="FE37" s="212">
        <v>0</v>
      </c>
      <c r="FF37" s="142">
        <f t="shared" si="2"/>
        <v>0</v>
      </c>
      <c r="FG37" s="143">
        <f t="shared" si="0"/>
        <v>30</v>
      </c>
      <c r="FH37" s="160">
        <f t="shared" si="3"/>
        <v>30</v>
      </c>
      <c r="FI37" s="214">
        <f t="shared" si="1"/>
        <v>10</v>
      </c>
      <c r="FJ37" s="215">
        <f t="shared" si="1"/>
        <v>0</v>
      </c>
      <c r="FK37" s="214">
        <f t="shared" si="1"/>
        <v>0</v>
      </c>
      <c r="FL37" s="214">
        <f t="shared" si="1"/>
        <v>0</v>
      </c>
      <c r="FM37" s="191"/>
      <c r="FN37" s="194"/>
      <c r="FO37" s="197"/>
    </row>
    <row r="38" spans="1:171" ht="15.75" customHeight="1" x14ac:dyDescent="0.25">
      <c r="A38" s="41" t="s">
        <v>13</v>
      </c>
      <c r="B38" s="42">
        <v>34</v>
      </c>
      <c r="C38" s="43" t="s">
        <v>108</v>
      </c>
      <c r="D38" s="44">
        <v>75257214</v>
      </c>
      <c r="E38" s="45">
        <v>44075</v>
      </c>
      <c r="F38" s="46" t="s">
        <v>15</v>
      </c>
      <c r="G38" s="211">
        <v>0</v>
      </c>
      <c r="H38" s="212">
        <v>0</v>
      </c>
      <c r="I38" s="212">
        <v>0</v>
      </c>
      <c r="J38" s="212">
        <v>0</v>
      </c>
      <c r="K38" s="212">
        <v>0</v>
      </c>
      <c r="L38" s="211">
        <v>0</v>
      </c>
      <c r="M38" s="212">
        <v>0</v>
      </c>
      <c r="N38" s="212">
        <v>0</v>
      </c>
      <c r="O38" s="212">
        <v>0</v>
      </c>
      <c r="P38" s="212">
        <v>0</v>
      </c>
      <c r="Q38" s="211">
        <v>0</v>
      </c>
      <c r="R38" s="212">
        <v>0</v>
      </c>
      <c r="S38" s="212">
        <v>0</v>
      </c>
      <c r="T38" s="212">
        <v>0</v>
      </c>
      <c r="U38" s="212">
        <v>0</v>
      </c>
      <c r="V38" s="211">
        <v>0</v>
      </c>
      <c r="W38" s="212">
        <v>0</v>
      </c>
      <c r="X38" s="212">
        <v>0</v>
      </c>
      <c r="Y38" s="212">
        <v>0</v>
      </c>
      <c r="Z38" s="212">
        <v>0</v>
      </c>
      <c r="AA38" s="211">
        <v>0</v>
      </c>
      <c r="AB38" s="212">
        <v>0</v>
      </c>
      <c r="AC38" s="212">
        <v>0</v>
      </c>
      <c r="AD38" s="212">
        <v>0</v>
      </c>
      <c r="AE38" s="212">
        <v>0</v>
      </c>
      <c r="AF38" s="211">
        <v>0</v>
      </c>
      <c r="AG38" s="212">
        <v>0</v>
      </c>
      <c r="AH38" s="212">
        <v>0</v>
      </c>
      <c r="AI38" s="212">
        <v>0</v>
      </c>
      <c r="AJ38" s="212">
        <v>0</v>
      </c>
      <c r="AK38" s="211">
        <v>0</v>
      </c>
      <c r="AL38" s="212">
        <v>0</v>
      </c>
      <c r="AM38" s="212">
        <v>0</v>
      </c>
      <c r="AN38" s="212">
        <v>0</v>
      </c>
      <c r="AO38" s="212">
        <v>0</v>
      </c>
      <c r="AP38" s="211">
        <v>1</v>
      </c>
      <c r="AQ38" s="212">
        <v>0</v>
      </c>
      <c r="AR38" s="212">
        <v>0</v>
      </c>
      <c r="AS38" s="212">
        <v>0</v>
      </c>
      <c r="AT38" s="212">
        <v>0</v>
      </c>
      <c r="AU38" s="211">
        <v>1</v>
      </c>
      <c r="AV38" s="212">
        <v>0</v>
      </c>
      <c r="AW38" s="212">
        <v>0</v>
      </c>
      <c r="AX38" s="212">
        <v>0</v>
      </c>
      <c r="AY38" s="212">
        <v>0</v>
      </c>
      <c r="AZ38" s="211">
        <v>1</v>
      </c>
      <c r="BA38" s="212">
        <v>1</v>
      </c>
      <c r="BB38" s="212">
        <v>0</v>
      </c>
      <c r="BC38" s="212">
        <v>0</v>
      </c>
      <c r="BD38" s="212">
        <v>0</v>
      </c>
      <c r="BE38" s="211">
        <v>1</v>
      </c>
      <c r="BF38" s="212">
        <v>1</v>
      </c>
      <c r="BG38" s="212">
        <v>0</v>
      </c>
      <c r="BH38" s="212">
        <v>0</v>
      </c>
      <c r="BI38" s="212">
        <v>0</v>
      </c>
      <c r="BJ38" s="211">
        <v>1</v>
      </c>
      <c r="BK38" s="212">
        <v>0</v>
      </c>
      <c r="BL38" s="212">
        <v>0</v>
      </c>
      <c r="BM38" s="212">
        <v>0</v>
      </c>
      <c r="BN38" s="212">
        <v>0</v>
      </c>
      <c r="BO38" s="211">
        <v>1</v>
      </c>
      <c r="BP38" s="212">
        <v>0</v>
      </c>
      <c r="BQ38" s="212">
        <v>0</v>
      </c>
      <c r="BR38" s="212">
        <v>0</v>
      </c>
      <c r="BS38" s="212">
        <v>0</v>
      </c>
      <c r="BT38" s="211">
        <v>1</v>
      </c>
      <c r="BU38" s="212">
        <v>1.5</v>
      </c>
      <c r="BV38" s="212">
        <v>0</v>
      </c>
      <c r="BW38" s="212">
        <v>0</v>
      </c>
      <c r="BX38" s="212">
        <v>0</v>
      </c>
      <c r="BY38" s="211">
        <v>1</v>
      </c>
      <c r="BZ38" s="212">
        <v>2</v>
      </c>
      <c r="CA38" s="212">
        <v>1</v>
      </c>
      <c r="CB38" s="212">
        <v>0</v>
      </c>
      <c r="CC38" s="212">
        <v>0</v>
      </c>
      <c r="CD38" s="211">
        <v>1</v>
      </c>
      <c r="CE38" s="212">
        <v>2</v>
      </c>
      <c r="CF38" s="212">
        <v>0</v>
      </c>
      <c r="CG38" s="212">
        <v>0</v>
      </c>
      <c r="CH38" s="212">
        <v>0</v>
      </c>
      <c r="CI38" s="211">
        <v>1</v>
      </c>
      <c r="CJ38" s="212">
        <v>2</v>
      </c>
      <c r="CK38" s="212">
        <v>0</v>
      </c>
      <c r="CL38" s="212">
        <v>0</v>
      </c>
      <c r="CM38" s="212">
        <v>0</v>
      </c>
      <c r="CN38" s="211">
        <v>1</v>
      </c>
      <c r="CO38" s="212">
        <v>0</v>
      </c>
      <c r="CP38" s="212">
        <v>0</v>
      </c>
      <c r="CQ38" s="212">
        <v>0</v>
      </c>
      <c r="CR38" s="212">
        <v>0</v>
      </c>
      <c r="CS38" s="211">
        <v>1</v>
      </c>
      <c r="CT38" s="212">
        <v>0</v>
      </c>
      <c r="CU38" s="212">
        <v>0</v>
      </c>
      <c r="CV38" s="212">
        <v>0</v>
      </c>
      <c r="CW38" s="212">
        <v>0</v>
      </c>
      <c r="CX38" s="211">
        <v>1</v>
      </c>
      <c r="CY38" s="212">
        <v>0</v>
      </c>
      <c r="CZ38" s="212">
        <v>0</v>
      </c>
      <c r="DA38" s="212">
        <v>0</v>
      </c>
      <c r="DB38" s="212">
        <v>0</v>
      </c>
      <c r="DC38" s="211">
        <v>1</v>
      </c>
      <c r="DD38" s="212">
        <v>0</v>
      </c>
      <c r="DE38" s="212">
        <v>0</v>
      </c>
      <c r="DF38" s="212">
        <v>0</v>
      </c>
      <c r="DG38" s="212">
        <v>0</v>
      </c>
      <c r="DH38" s="211">
        <v>1</v>
      </c>
      <c r="DI38" s="212">
        <v>0</v>
      </c>
      <c r="DJ38" s="212">
        <v>0</v>
      </c>
      <c r="DK38" s="212">
        <v>0</v>
      </c>
      <c r="DL38" s="212">
        <v>0</v>
      </c>
      <c r="DM38" s="211">
        <v>1</v>
      </c>
      <c r="DN38" s="212">
        <v>0</v>
      </c>
      <c r="DO38" s="212">
        <v>0</v>
      </c>
      <c r="DP38" s="212">
        <v>0</v>
      </c>
      <c r="DQ38" s="212">
        <v>0</v>
      </c>
      <c r="DR38" s="211">
        <v>1</v>
      </c>
      <c r="DS38" s="212">
        <v>0</v>
      </c>
      <c r="DT38" s="212">
        <v>0</v>
      </c>
      <c r="DU38" s="212">
        <v>0</v>
      </c>
      <c r="DV38" s="212">
        <v>0</v>
      </c>
      <c r="DW38" s="211">
        <v>1</v>
      </c>
      <c r="DX38" s="212">
        <v>0</v>
      </c>
      <c r="DY38" s="212">
        <v>0</v>
      </c>
      <c r="DZ38" s="212">
        <v>0</v>
      </c>
      <c r="EA38" s="212">
        <v>0</v>
      </c>
      <c r="EB38" s="211">
        <v>1</v>
      </c>
      <c r="EC38" s="212">
        <v>0</v>
      </c>
      <c r="ED38" s="212">
        <v>0</v>
      </c>
      <c r="EE38" s="212">
        <v>0</v>
      </c>
      <c r="EF38" s="212">
        <v>0</v>
      </c>
      <c r="EG38" s="211">
        <v>1</v>
      </c>
      <c r="EH38" s="212">
        <v>0</v>
      </c>
      <c r="EI38" s="212">
        <v>0</v>
      </c>
      <c r="EJ38" s="212">
        <v>0</v>
      </c>
      <c r="EK38" s="212">
        <v>0</v>
      </c>
      <c r="EL38" s="211">
        <v>1</v>
      </c>
      <c r="EM38" s="212">
        <v>0</v>
      </c>
      <c r="EN38" s="212">
        <v>0</v>
      </c>
      <c r="EO38" s="212">
        <v>0</v>
      </c>
      <c r="EP38" s="212">
        <v>0</v>
      </c>
      <c r="EQ38" s="211">
        <v>1</v>
      </c>
      <c r="ER38" s="212">
        <v>0</v>
      </c>
      <c r="ES38" s="212">
        <v>0</v>
      </c>
      <c r="ET38" s="212">
        <v>0</v>
      </c>
      <c r="EU38" s="212">
        <v>0</v>
      </c>
      <c r="EV38" s="211">
        <v>1</v>
      </c>
      <c r="EW38" s="212">
        <v>0</v>
      </c>
      <c r="EX38" s="212">
        <v>0</v>
      </c>
      <c r="EY38" s="212">
        <v>0</v>
      </c>
      <c r="EZ38" s="212">
        <v>0</v>
      </c>
      <c r="FA38" s="211">
        <v>1</v>
      </c>
      <c r="FB38" s="212">
        <v>0</v>
      </c>
      <c r="FC38" s="212">
        <v>0</v>
      </c>
      <c r="FD38" s="212">
        <v>0</v>
      </c>
      <c r="FE38" s="212">
        <v>0</v>
      </c>
      <c r="FF38" s="142">
        <f>7-(G38+L38+Q38+V38+AA38+AF38+AK38)-7</f>
        <v>0</v>
      </c>
      <c r="FG38" s="143">
        <f t="shared" si="0"/>
        <v>30</v>
      </c>
      <c r="FH38" s="160">
        <f t="shared" si="3"/>
        <v>30</v>
      </c>
      <c r="FI38" s="214">
        <f t="shared" si="1"/>
        <v>9.5</v>
      </c>
      <c r="FJ38" s="215">
        <f t="shared" si="1"/>
        <v>1</v>
      </c>
      <c r="FK38" s="214">
        <f t="shared" si="1"/>
        <v>0</v>
      </c>
      <c r="FL38" s="214">
        <f t="shared" si="1"/>
        <v>0</v>
      </c>
      <c r="FM38" s="191"/>
      <c r="FN38" s="194"/>
      <c r="FO38" s="197"/>
    </row>
    <row r="39" spans="1:171" x14ac:dyDescent="0.25">
      <c r="A39" s="41" t="s">
        <v>13</v>
      </c>
      <c r="B39" s="42">
        <v>35</v>
      </c>
      <c r="C39" s="43" t="s">
        <v>60</v>
      </c>
      <c r="D39" s="44">
        <v>40816865</v>
      </c>
      <c r="E39" s="45">
        <v>43617</v>
      </c>
      <c r="F39" s="46" t="s">
        <v>15</v>
      </c>
      <c r="G39" s="211">
        <v>1</v>
      </c>
      <c r="H39" s="212">
        <v>2</v>
      </c>
      <c r="I39" s="212">
        <v>1</v>
      </c>
      <c r="J39" s="212">
        <v>0</v>
      </c>
      <c r="K39" s="212">
        <v>0</v>
      </c>
      <c r="L39" s="211">
        <v>1</v>
      </c>
      <c r="M39" s="212">
        <v>2</v>
      </c>
      <c r="N39" s="212">
        <v>0</v>
      </c>
      <c r="O39" s="212">
        <v>0</v>
      </c>
      <c r="P39" s="212">
        <v>0</v>
      </c>
      <c r="Q39" s="211">
        <v>1</v>
      </c>
      <c r="R39" s="212">
        <v>2</v>
      </c>
      <c r="S39" s="212">
        <v>0</v>
      </c>
      <c r="T39" s="212">
        <v>0</v>
      </c>
      <c r="U39" s="212">
        <v>0</v>
      </c>
      <c r="V39" s="211">
        <v>1</v>
      </c>
      <c r="W39" s="212">
        <v>2</v>
      </c>
      <c r="X39" s="212">
        <v>0</v>
      </c>
      <c r="Y39" s="212">
        <v>0</v>
      </c>
      <c r="Z39" s="212">
        <v>0</v>
      </c>
      <c r="AA39" s="211">
        <v>1</v>
      </c>
      <c r="AB39" s="212">
        <v>1</v>
      </c>
      <c r="AC39" s="212">
        <v>0</v>
      </c>
      <c r="AD39" s="212">
        <v>0</v>
      </c>
      <c r="AE39" s="212">
        <v>0</v>
      </c>
      <c r="AF39" s="211">
        <v>1</v>
      </c>
      <c r="AG39" s="212">
        <v>0</v>
      </c>
      <c r="AH39" s="212">
        <v>0</v>
      </c>
      <c r="AI39" s="212">
        <v>0</v>
      </c>
      <c r="AJ39" s="212">
        <v>0</v>
      </c>
      <c r="AK39" s="211">
        <v>1</v>
      </c>
      <c r="AL39" s="212">
        <v>1.5</v>
      </c>
      <c r="AM39" s="212">
        <v>0</v>
      </c>
      <c r="AN39" s="212">
        <v>0</v>
      </c>
      <c r="AO39" s="212">
        <v>0</v>
      </c>
      <c r="AP39" s="211">
        <v>1</v>
      </c>
      <c r="AQ39" s="212">
        <v>2</v>
      </c>
      <c r="AR39" s="212">
        <v>0</v>
      </c>
      <c r="AS39" s="212">
        <v>0</v>
      </c>
      <c r="AT39" s="212">
        <v>0</v>
      </c>
      <c r="AU39" s="211">
        <v>1</v>
      </c>
      <c r="AV39" s="212">
        <v>2</v>
      </c>
      <c r="AW39" s="212">
        <v>0.5</v>
      </c>
      <c r="AX39" s="212">
        <v>0</v>
      </c>
      <c r="AY39" s="212">
        <v>0</v>
      </c>
      <c r="AZ39" s="211">
        <v>1</v>
      </c>
      <c r="BA39" s="212">
        <v>2</v>
      </c>
      <c r="BB39" s="212">
        <v>0</v>
      </c>
      <c r="BC39" s="212">
        <v>0</v>
      </c>
      <c r="BD39" s="212">
        <v>0</v>
      </c>
      <c r="BE39" s="211">
        <v>1</v>
      </c>
      <c r="BF39" s="212">
        <v>0</v>
      </c>
      <c r="BG39" s="212">
        <v>0</v>
      </c>
      <c r="BH39" s="212">
        <v>0</v>
      </c>
      <c r="BI39" s="212">
        <v>0</v>
      </c>
      <c r="BJ39" s="211">
        <v>1</v>
      </c>
      <c r="BK39" s="212">
        <v>0</v>
      </c>
      <c r="BL39" s="212">
        <v>0</v>
      </c>
      <c r="BM39" s="212">
        <v>0</v>
      </c>
      <c r="BN39" s="212">
        <v>0</v>
      </c>
      <c r="BO39" s="211">
        <v>1</v>
      </c>
      <c r="BP39" s="212">
        <v>0</v>
      </c>
      <c r="BQ39" s="212">
        <v>0</v>
      </c>
      <c r="BR39" s="212">
        <v>0</v>
      </c>
      <c r="BS39" s="212">
        <v>0</v>
      </c>
      <c r="BT39" s="211">
        <v>1</v>
      </c>
      <c r="BU39" s="212">
        <v>2</v>
      </c>
      <c r="BV39" s="212">
        <v>0</v>
      </c>
      <c r="BW39" s="212">
        <v>0</v>
      </c>
      <c r="BX39" s="212">
        <v>0</v>
      </c>
      <c r="BY39" s="211">
        <v>1</v>
      </c>
      <c r="BZ39" s="212">
        <v>2</v>
      </c>
      <c r="CA39" s="212">
        <v>0</v>
      </c>
      <c r="CB39" s="212">
        <v>0</v>
      </c>
      <c r="CC39" s="212">
        <v>0</v>
      </c>
      <c r="CD39" s="211">
        <v>1</v>
      </c>
      <c r="CE39" s="212">
        <v>2</v>
      </c>
      <c r="CF39" s="212">
        <v>1</v>
      </c>
      <c r="CG39" s="212">
        <v>0</v>
      </c>
      <c r="CH39" s="212">
        <v>0</v>
      </c>
      <c r="CI39" s="211">
        <v>1</v>
      </c>
      <c r="CJ39" s="212">
        <v>2</v>
      </c>
      <c r="CK39" s="212">
        <v>0</v>
      </c>
      <c r="CL39" s="212">
        <v>0</v>
      </c>
      <c r="CM39" s="212">
        <v>0</v>
      </c>
      <c r="CN39" s="211">
        <v>1</v>
      </c>
      <c r="CO39" s="212">
        <v>0</v>
      </c>
      <c r="CP39" s="212">
        <v>0</v>
      </c>
      <c r="CQ39" s="212">
        <v>0</v>
      </c>
      <c r="CR39" s="212">
        <v>0</v>
      </c>
      <c r="CS39" s="211">
        <v>1</v>
      </c>
      <c r="CT39" s="212">
        <v>0</v>
      </c>
      <c r="CU39" s="212">
        <v>0</v>
      </c>
      <c r="CV39" s="212">
        <v>0</v>
      </c>
      <c r="CW39" s="212">
        <v>0</v>
      </c>
      <c r="CX39" s="211">
        <v>1</v>
      </c>
      <c r="CY39" s="212">
        <v>0</v>
      </c>
      <c r="CZ39" s="212">
        <v>0</v>
      </c>
      <c r="DA39" s="212">
        <v>0</v>
      </c>
      <c r="DB39" s="212">
        <v>0</v>
      </c>
      <c r="DC39" s="211">
        <v>1</v>
      </c>
      <c r="DD39" s="212">
        <v>0</v>
      </c>
      <c r="DE39" s="212">
        <v>0</v>
      </c>
      <c r="DF39" s="212">
        <v>0</v>
      </c>
      <c r="DG39" s="212">
        <v>0</v>
      </c>
      <c r="DH39" s="211">
        <v>1</v>
      </c>
      <c r="DI39" s="212">
        <v>0</v>
      </c>
      <c r="DJ39" s="212">
        <v>0</v>
      </c>
      <c r="DK39" s="212">
        <v>0</v>
      </c>
      <c r="DL39" s="212">
        <v>0</v>
      </c>
      <c r="DM39" s="211">
        <v>1</v>
      </c>
      <c r="DN39" s="212">
        <v>0</v>
      </c>
      <c r="DO39" s="212">
        <v>0</v>
      </c>
      <c r="DP39" s="212">
        <v>0</v>
      </c>
      <c r="DQ39" s="212">
        <v>0</v>
      </c>
      <c r="DR39" s="211">
        <v>1</v>
      </c>
      <c r="DS39" s="212">
        <v>0</v>
      </c>
      <c r="DT39" s="212">
        <v>0</v>
      </c>
      <c r="DU39" s="212">
        <v>0</v>
      </c>
      <c r="DV39" s="212">
        <v>0</v>
      </c>
      <c r="DW39" s="211">
        <v>1</v>
      </c>
      <c r="DX39" s="212">
        <v>0</v>
      </c>
      <c r="DY39" s="212">
        <v>0</v>
      </c>
      <c r="DZ39" s="212">
        <v>0</v>
      </c>
      <c r="EA39" s="212">
        <v>0</v>
      </c>
      <c r="EB39" s="211">
        <v>1</v>
      </c>
      <c r="EC39" s="212">
        <v>0</v>
      </c>
      <c r="ED39" s="212">
        <v>0</v>
      </c>
      <c r="EE39" s="212">
        <v>0</v>
      </c>
      <c r="EF39" s="212">
        <v>0</v>
      </c>
      <c r="EG39" s="211">
        <v>1</v>
      </c>
      <c r="EH39" s="212">
        <v>0</v>
      </c>
      <c r="EI39" s="212">
        <v>0</v>
      </c>
      <c r="EJ39" s="212">
        <v>0</v>
      </c>
      <c r="EK39" s="212">
        <v>0</v>
      </c>
      <c r="EL39" s="211">
        <v>1</v>
      </c>
      <c r="EM39" s="212">
        <v>0</v>
      </c>
      <c r="EN39" s="212">
        <v>0</v>
      </c>
      <c r="EO39" s="212">
        <v>0</v>
      </c>
      <c r="EP39" s="212">
        <v>0</v>
      </c>
      <c r="EQ39" s="211">
        <v>1</v>
      </c>
      <c r="ER39" s="212">
        <v>0</v>
      </c>
      <c r="ES39" s="212">
        <v>0</v>
      </c>
      <c r="ET39" s="212">
        <v>0</v>
      </c>
      <c r="EU39" s="212">
        <v>0</v>
      </c>
      <c r="EV39" s="211">
        <v>1</v>
      </c>
      <c r="EW39" s="212">
        <v>0</v>
      </c>
      <c r="EX39" s="212">
        <v>0</v>
      </c>
      <c r="EY39" s="212">
        <v>0</v>
      </c>
      <c r="EZ39" s="212">
        <v>0</v>
      </c>
      <c r="FA39" s="211">
        <v>1</v>
      </c>
      <c r="FB39" s="212">
        <v>0</v>
      </c>
      <c r="FC39" s="212">
        <v>0</v>
      </c>
      <c r="FD39" s="212">
        <v>0</v>
      </c>
      <c r="FE39" s="212">
        <v>0</v>
      </c>
      <c r="FF39" s="142">
        <f t="shared" si="2"/>
        <v>0</v>
      </c>
      <c r="FG39" s="143">
        <f t="shared" si="0"/>
        <v>30</v>
      </c>
      <c r="FH39" s="160">
        <f t="shared" si="3"/>
        <v>30</v>
      </c>
      <c r="FI39" s="214">
        <f t="shared" si="1"/>
        <v>24.5</v>
      </c>
      <c r="FJ39" s="215">
        <f t="shared" si="1"/>
        <v>2.5</v>
      </c>
      <c r="FK39" s="214">
        <f t="shared" si="1"/>
        <v>0</v>
      </c>
      <c r="FL39" s="214">
        <f t="shared" si="1"/>
        <v>0</v>
      </c>
      <c r="FM39" s="191"/>
      <c r="FN39" s="194"/>
      <c r="FO39" s="197"/>
    </row>
    <row r="40" spans="1:171" x14ac:dyDescent="0.25">
      <c r="A40" s="41" t="s">
        <v>13</v>
      </c>
      <c r="B40" s="42">
        <v>36</v>
      </c>
      <c r="C40" s="43" t="s">
        <v>61</v>
      </c>
      <c r="D40" s="44">
        <v>45582179</v>
      </c>
      <c r="E40" s="45">
        <v>43617</v>
      </c>
      <c r="F40" s="46" t="s">
        <v>15</v>
      </c>
      <c r="G40" s="211">
        <v>1</v>
      </c>
      <c r="H40" s="212">
        <v>0</v>
      </c>
      <c r="I40" s="212">
        <v>0</v>
      </c>
      <c r="J40" s="212">
        <v>0</v>
      </c>
      <c r="K40" s="212">
        <v>0</v>
      </c>
      <c r="L40" s="211">
        <v>1</v>
      </c>
      <c r="M40" s="212">
        <v>0</v>
      </c>
      <c r="N40" s="212">
        <v>0</v>
      </c>
      <c r="O40" s="212">
        <v>0</v>
      </c>
      <c r="P40" s="212">
        <v>0</v>
      </c>
      <c r="Q40" s="211">
        <v>1</v>
      </c>
      <c r="R40" s="212">
        <v>0</v>
      </c>
      <c r="S40" s="212">
        <v>0</v>
      </c>
      <c r="T40" s="212">
        <v>0</v>
      </c>
      <c r="U40" s="212">
        <v>0</v>
      </c>
      <c r="V40" s="211">
        <v>1</v>
      </c>
      <c r="W40" s="212">
        <v>0</v>
      </c>
      <c r="X40" s="212">
        <v>0</v>
      </c>
      <c r="Y40" s="212">
        <v>0</v>
      </c>
      <c r="Z40" s="212">
        <v>0</v>
      </c>
      <c r="AA40" s="211">
        <v>1</v>
      </c>
      <c r="AB40" s="212">
        <v>0</v>
      </c>
      <c r="AC40" s="212">
        <v>0</v>
      </c>
      <c r="AD40" s="212">
        <v>0</v>
      </c>
      <c r="AE40" s="212">
        <v>0</v>
      </c>
      <c r="AF40" s="211">
        <v>1</v>
      </c>
      <c r="AG40" s="212">
        <v>0</v>
      </c>
      <c r="AH40" s="212">
        <v>0</v>
      </c>
      <c r="AI40" s="212">
        <v>0</v>
      </c>
      <c r="AJ40" s="212">
        <v>0</v>
      </c>
      <c r="AK40" s="211">
        <v>1</v>
      </c>
      <c r="AL40" s="212">
        <v>0</v>
      </c>
      <c r="AM40" s="212">
        <v>0</v>
      </c>
      <c r="AN40" s="212">
        <v>0</v>
      </c>
      <c r="AO40" s="212">
        <v>0</v>
      </c>
      <c r="AP40" s="211">
        <v>1</v>
      </c>
      <c r="AQ40" s="212">
        <v>0</v>
      </c>
      <c r="AR40" s="212">
        <v>0</v>
      </c>
      <c r="AS40" s="212">
        <v>0</v>
      </c>
      <c r="AT40" s="212">
        <v>0</v>
      </c>
      <c r="AU40" s="211">
        <v>1</v>
      </c>
      <c r="AV40" s="212">
        <v>0</v>
      </c>
      <c r="AW40" s="212">
        <v>0</v>
      </c>
      <c r="AX40" s="212">
        <v>0</v>
      </c>
      <c r="AY40" s="212">
        <v>0</v>
      </c>
      <c r="AZ40" s="211">
        <v>1</v>
      </c>
      <c r="BA40" s="212">
        <v>0</v>
      </c>
      <c r="BB40" s="212">
        <v>0</v>
      </c>
      <c r="BC40" s="212">
        <v>0</v>
      </c>
      <c r="BD40" s="212">
        <v>0</v>
      </c>
      <c r="BE40" s="211">
        <v>1</v>
      </c>
      <c r="BF40" s="212">
        <v>0</v>
      </c>
      <c r="BG40" s="212">
        <v>0</v>
      </c>
      <c r="BH40" s="212">
        <v>0</v>
      </c>
      <c r="BI40" s="212">
        <v>0</v>
      </c>
      <c r="BJ40" s="211">
        <v>1</v>
      </c>
      <c r="BK40" s="212">
        <v>0</v>
      </c>
      <c r="BL40" s="212">
        <v>0</v>
      </c>
      <c r="BM40" s="212">
        <v>0</v>
      </c>
      <c r="BN40" s="212">
        <v>0</v>
      </c>
      <c r="BO40" s="211">
        <v>1</v>
      </c>
      <c r="BP40" s="212">
        <v>0</v>
      </c>
      <c r="BQ40" s="212">
        <v>0</v>
      </c>
      <c r="BR40" s="212">
        <v>0</v>
      </c>
      <c r="BS40" s="212">
        <v>0</v>
      </c>
      <c r="BT40" s="211">
        <v>1</v>
      </c>
      <c r="BU40" s="212">
        <v>0</v>
      </c>
      <c r="BV40" s="212">
        <v>0</v>
      </c>
      <c r="BW40" s="212">
        <v>0</v>
      </c>
      <c r="BX40" s="212">
        <v>0</v>
      </c>
      <c r="BY40" s="211">
        <v>1</v>
      </c>
      <c r="BZ40" s="212">
        <v>0</v>
      </c>
      <c r="CA40" s="212">
        <v>0</v>
      </c>
      <c r="CB40" s="212">
        <v>0</v>
      </c>
      <c r="CC40" s="212">
        <v>0</v>
      </c>
      <c r="CD40" s="211">
        <v>1</v>
      </c>
      <c r="CE40" s="212">
        <v>0</v>
      </c>
      <c r="CF40" s="212">
        <v>0</v>
      </c>
      <c r="CG40" s="212">
        <v>0</v>
      </c>
      <c r="CH40" s="212">
        <v>0</v>
      </c>
      <c r="CI40" s="211">
        <v>1</v>
      </c>
      <c r="CJ40" s="212">
        <v>0</v>
      </c>
      <c r="CK40" s="212">
        <v>0</v>
      </c>
      <c r="CL40" s="212">
        <v>0</v>
      </c>
      <c r="CM40" s="212">
        <v>0</v>
      </c>
      <c r="CN40" s="211">
        <v>1</v>
      </c>
      <c r="CO40" s="212">
        <v>0</v>
      </c>
      <c r="CP40" s="212">
        <v>0</v>
      </c>
      <c r="CQ40" s="212">
        <v>0</v>
      </c>
      <c r="CR40" s="212">
        <v>0</v>
      </c>
      <c r="CS40" s="211">
        <v>1</v>
      </c>
      <c r="CT40" s="212">
        <v>0</v>
      </c>
      <c r="CU40" s="212">
        <v>0</v>
      </c>
      <c r="CV40" s="212">
        <v>0</v>
      </c>
      <c r="CW40" s="212">
        <v>0</v>
      </c>
      <c r="CX40" s="211">
        <v>1</v>
      </c>
      <c r="CY40" s="212">
        <v>0</v>
      </c>
      <c r="CZ40" s="212">
        <v>0</v>
      </c>
      <c r="DA40" s="212">
        <v>0</v>
      </c>
      <c r="DB40" s="212">
        <v>0</v>
      </c>
      <c r="DC40" s="211">
        <v>1</v>
      </c>
      <c r="DD40" s="212">
        <v>0</v>
      </c>
      <c r="DE40" s="212">
        <v>0</v>
      </c>
      <c r="DF40" s="212">
        <v>0</v>
      </c>
      <c r="DG40" s="212">
        <v>0</v>
      </c>
      <c r="DH40" s="211">
        <v>1</v>
      </c>
      <c r="DI40" s="212">
        <v>0</v>
      </c>
      <c r="DJ40" s="212">
        <v>0</v>
      </c>
      <c r="DK40" s="212">
        <v>0</v>
      </c>
      <c r="DL40" s="212">
        <v>0</v>
      </c>
      <c r="DM40" s="211">
        <v>1</v>
      </c>
      <c r="DN40" s="212">
        <v>0</v>
      </c>
      <c r="DO40" s="212">
        <v>0</v>
      </c>
      <c r="DP40" s="212">
        <v>0</v>
      </c>
      <c r="DQ40" s="212">
        <v>0</v>
      </c>
      <c r="DR40" s="211">
        <v>1</v>
      </c>
      <c r="DS40" s="212">
        <v>0</v>
      </c>
      <c r="DT40" s="212">
        <v>0</v>
      </c>
      <c r="DU40" s="212">
        <v>0</v>
      </c>
      <c r="DV40" s="212">
        <v>0</v>
      </c>
      <c r="DW40" s="211">
        <v>1</v>
      </c>
      <c r="DX40" s="212">
        <v>0</v>
      </c>
      <c r="DY40" s="212">
        <v>0</v>
      </c>
      <c r="DZ40" s="212">
        <v>0</v>
      </c>
      <c r="EA40" s="212">
        <v>0</v>
      </c>
      <c r="EB40" s="211">
        <v>1</v>
      </c>
      <c r="EC40" s="212">
        <v>0</v>
      </c>
      <c r="ED40" s="212">
        <v>0</v>
      </c>
      <c r="EE40" s="212">
        <v>0</v>
      </c>
      <c r="EF40" s="212">
        <v>0</v>
      </c>
      <c r="EG40" s="211">
        <v>1</v>
      </c>
      <c r="EH40" s="212">
        <v>0</v>
      </c>
      <c r="EI40" s="212">
        <v>0</v>
      </c>
      <c r="EJ40" s="212">
        <v>0</v>
      </c>
      <c r="EK40" s="212">
        <v>0</v>
      </c>
      <c r="EL40" s="211">
        <v>1</v>
      </c>
      <c r="EM40" s="212">
        <v>0</v>
      </c>
      <c r="EN40" s="212">
        <v>0</v>
      </c>
      <c r="EO40" s="212">
        <v>0</v>
      </c>
      <c r="EP40" s="212">
        <v>0</v>
      </c>
      <c r="EQ40" s="211">
        <v>1</v>
      </c>
      <c r="ER40" s="212">
        <v>0</v>
      </c>
      <c r="ES40" s="212">
        <v>0</v>
      </c>
      <c r="ET40" s="212">
        <v>0</v>
      </c>
      <c r="EU40" s="212">
        <v>0</v>
      </c>
      <c r="EV40" s="211">
        <v>1</v>
      </c>
      <c r="EW40" s="212">
        <v>0</v>
      </c>
      <c r="EX40" s="212">
        <v>0</v>
      </c>
      <c r="EY40" s="212">
        <v>0</v>
      </c>
      <c r="EZ40" s="212">
        <v>0</v>
      </c>
      <c r="FA40" s="211">
        <v>1</v>
      </c>
      <c r="FB40" s="212">
        <v>0</v>
      </c>
      <c r="FC40" s="212">
        <v>0</v>
      </c>
      <c r="FD40" s="212">
        <v>0</v>
      </c>
      <c r="FE40" s="212">
        <v>0</v>
      </c>
      <c r="FF40" s="142">
        <f t="shared" si="2"/>
        <v>0</v>
      </c>
      <c r="FG40" s="143">
        <f t="shared" si="0"/>
        <v>30</v>
      </c>
      <c r="FH40" s="160">
        <f t="shared" si="3"/>
        <v>30</v>
      </c>
      <c r="FI40" s="214">
        <f t="shared" si="1"/>
        <v>0</v>
      </c>
      <c r="FJ40" s="215">
        <f t="shared" si="1"/>
        <v>0</v>
      </c>
      <c r="FK40" s="214">
        <f t="shared" si="1"/>
        <v>0</v>
      </c>
      <c r="FL40" s="214">
        <f t="shared" si="1"/>
        <v>0</v>
      </c>
      <c r="FM40" s="191"/>
      <c r="FN40" s="194"/>
      <c r="FO40" s="197"/>
    </row>
    <row r="41" spans="1:171" x14ac:dyDescent="0.25">
      <c r="A41" s="41" t="s">
        <v>13</v>
      </c>
      <c r="B41" s="42">
        <v>37</v>
      </c>
      <c r="C41" s="43" t="s">
        <v>62</v>
      </c>
      <c r="D41" s="44">
        <v>43968133</v>
      </c>
      <c r="E41" s="45">
        <v>43617</v>
      </c>
      <c r="F41" s="46" t="s">
        <v>15</v>
      </c>
      <c r="G41" s="211">
        <v>1</v>
      </c>
      <c r="H41" s="212">
        <v>0</v>
      </c>
      <c r="I41" s="212">
        <v>0</v>
      </c>
      <c r="J41" s="212">
        <v>0</v>
      </c>
      <c r="K41" s="212">
        <v>0</v>
      </c>
      <c r="L41" s="211">
        <v>1</v>
      </c>
      <c r="M41" s="212">
        <v>0</v>
      </c>
      <c r="N41" s="212">
        <v>0</v>
      </c>
      <c r="O41" s="212">
        <v>0</v>
      </c>
      <c r="P41" s="212">
        <v>0</v>
      </c>
      <c r="Q41" s="211">
        <v>1</v>
      </c>
      <c r="R41" s="212">
        <v>0</v>
      </c>
      <c r="S41" s="212">
        <v>0</v>
      </c>
      <c r="T41" s="212">
        <v>0</v>
      </c>
      <c r="U41" s="212">
        <v>0</v>
      </c>
      <c r="V41" s="211">
        <v>1</v>
      </c>
      <c r="W41" s="212">
        <v>0</v>
      </c>
      <c r="X41" s="212">
        <v>0</v>
      </c>
      <c r="Y41" s="212">
        <v>0</v>
      </c>
      <c r="Z41" s="212">
        <v>0</v>
      </c>
      <c r="AA41" s="211">
        <v>1</v>
      </c>
      <c r="AB41" s="212">
        <v>0</v>
      </c>
      <c r="AC41" s="212">
        <v>0</v>
      </c>
      <c r="AD41" s="212">
        <v>0</v>
      </c>
      <c r="AE41" s="212">
        <v>0</v>
      </c>
      <c r="AF41" s="211">
        <v>1</v>
      </c>
      <c r="AG41" s="212">
        <v>0</v>
      </c>
      <c r="AH41" s="212">
        <v>0</v>
      </c>
      <c r="AI41" s="212">
        <v>0</v>
      </c>
      <c r="AJ41" s="212">
        <v>0</v>
      </c>
      <c r="AK41" s="211">
        <v>1</v>
      </c>
      <c r="AL41" s="212">
        <v>0</v>
      </c>
      <c r="AM41" s="212">
        <v>0</v>
      </c>
      <c r="AN41" s="212">
        <v>0</v>
      </c>
      <c r="AO41" s="212">
        <v>0</v>
      </c>
      <c r="AP41" s="211">
        <v>1</v>
      </c>
      <c r="AQ41" s="212">
        <v>0</v>
      </c>
      <c r="AR41" s="212">
        <v>0</v>
      </c>
      <c r="AS41" s="212">
        <v>0</v>
      </c>
      <c r="AT41" s="212">
        <v>0</v>
      </c>
      <c r="AU41" s="211">
        <v>1</v>
      </c>
      <c r="AV41" s="212">
        <v>0</v>
      </c>
      <c r="AW41" s="212">
        <v>0</v>
      </c>
      <c r="AX41" s="212">
        <v>0</v>
      </c>
      <c r="AY41" s="212">
        <v>0</v>
      </c>
      <c r="AZ41" s="211">
        <v>1</v>
      </c>
      <c r="BA41" s="212">
        <v>0</v>
      </c>
      <c r="BB41" s="212">
        <v>0</v>
      </c>
      <c r="BC41" s="212">
        <v>0</v>
      </c>
      <c r="BD41" s="212">
        <v>0</v>
      </c>
      <c r="BE41" s="211">
        <v>1</v>
      </c>
      <c r="BF41" s="212">
        <v>0</v>
      </c>
      <c r="BG41" s="212">
        <v>0</v>
      </c>
      <c r="BH41" s="212">
        <v>0</v>
      </c>
      <c r="BI41" s="212">
        <v>0</v>
      </c>
      <c r="BJ41" s="211">
        <v>1</v>
      </c>
      <c r="BK41" s="212">
        <v>0</v>
      </c>
      <c r="BL41" s="212">
        <v>0</v>
      </c>
      <c r="BM41" s="212">
        <v>0</v>
      </c>
      <c r="BN41" s="212">
        <v>0</v>
      </c>
      <c r="BO41" s="211">
        <v>1</v>
      </c>
      <c r="BP41" s="212">
        <v>0</v>
      </c>
      <c r="BQ41" s="212">
        <v>0</v>
      </c>
      <c r="BR41" s="212">
        <v>0</v>
      </c>
      <c r="BS41" s="212">
        <v>0</v>
      </c>
      <c r="BT41" s="211">
        <v>1</v>
      </c>
      <c r="BU41" s="212">
        <v>2</v>
      </c>
      <c r="BV41" s="212">
        <v>1</v>
      </c>
      <c r="BW41" s="212">
        <v>0</v>
      </c>
      <c r="BX41" s="212">
        <v>0</v>
      </c>
      <c r="BY41" s="211">
        <v>1</v>
      </c>
      <c r="BZ41" s="212">
        <v>2</v>
      </c>
      <c r="CA41" s="212">
        <v>1</v>
      </c>
      <c r="CB41" s="212">
        <v>0</v>
      </c>
      <c r="CC41" s="212">
        <v>0</v>
      </c>
      <c r="CD41" s="211">
        <v>1</v>
      </c>
      <c r="CE41" s="212">
        <v>2</v>
      </c>
      <c r="CF41" s="212">
        <v>1</v>
      </c>
      <c r="CG41" s="212">
        <v>0</v>
      </c>
      <c r="CH41" s="212">
        <v>0</v>
      </c>
      <c r="CI41" s="211">
        <v>1</v>
      </c>
      <c r="CJ41" s="212">
        <v>2</v>
      </c>
      <c r="CK41" s="212">
        <v>1</v>
      </c>
      <c r="CL41" s="212">
        <v>0</v>
      </c>
      <c r="CM41" s="212">
        <v>0</v>
      </c>
      <c r="CN41" s="211">
        <v>1</v>
      </c>
      <c r="CO41" s="212">
        <v>2</v>
      </c>
      <c r="CP41" s="212">
        <v>1</v>
      </c>
      <c r="CQ41" s="212">
        <v>0</v>
      </c>
      <c r="CR41" s="212">
        <v>0</v>
      </c>
      <c r="CS41" s="211">
        <v>1</v>
      </c>
      <c r="CT41" s="212">
        <v>2</v>
      </c>
      <c r="CU41" s="212">
        <v>1</v>
      </c>
      <c r="CV41" s="212">
        <v>0</v>
      </c>
      <c r="CW41" s="212">
        <v>0</v>
      </c>
      <c r="CX41" s="211">
        <v>1</v>
      </c>
      <c r="CY41" s="212">
        <v>0</v>
      </c>
      <c r="CZ41" s="212">
        <v>0</v>
      </c>
      <c r="DA41" s="212">
        <v>0</v>
      </c>
      <c r="DB41" s="212">
        <v>0</v>
      </c>
      <c r="DC41" s="211">
        <v>1</v>
      </c>
      <c r="DD41" s="212">
        <v>0</v>
      </c>
      <c r="DE41" s="212">
        <v>0</v>
      </c>
      <c r="DF41" s="212">
        <v>0</v>
      </c>
      <c r="DG41" s="212">
        <v>0</v>
      </c>
      <c r="DH41" s="211">
        <v>1</v>
      </c>
      <c r="DI41" s="212">
        <v>0</v>
      </c>
      <c r="DJ41" s="212">
        <v>0</v>
      </c>
      <c r="DK41" s="212">
        <v>0</v>
      </c>
      <c r="DL41" s="212">
        <v>0</v>
      </c>
      <c r="DM41" s="211">
        <v>1</v>
      </c>
      <c r="DN41" s="212">
        <v>0</v>
      </c>
      <c r="DO41" s="212">
        <v>0</v>
      </c>
      <c r="DP41" s="212">
        <v>0</v>
      </c>
      <c r="DQ41" s="212">
        <v>0</v>
      </c>
      <c r="DR41" s="211">
        <v>1</v>
      </c>
      <c r="DS41" s="212">
        <v>0</v>
      </c>
      <c r="DT41" s="212">
        <v>0</v>
      </c>
      <c r="DU41" s="212">
        <v>0</v>
      </c>
      <c r="DV41" s="212">
        <v>0</v>
      </c>
      <c r="DW41" s="211">
        <v>1</v>
      </c>
      <c r="DX41" s="212">
        <v>0</v>
      </c>
      <c r="DY41" s="212">
        <v>0</v>
      </c>
      <c r="DZ41" s="212">
        <v>0</v>
      </c>
      <c r="EA41" s="212">
        <v>0</v>
      </c>
      <c r="EB41" s="211">
        <v>1</v>
      </c>
      <c r="EC41" s="212">
        <v>0</v>
      </c>
      <c r="ED41" s="212">
        <v>0</v>
      </c>
      <c r="EE41" s="212">
        <v>0</v>
      </c>
      <c r="EF41" s="212">
        <v>0</v>
      </c>
      <c r="EG41" s="211">
        <v>1</v>
      </c>
      <c r="EH41" s="212">
        <v>0</v>
      </c>
      <c r="EI41" s="212">
        <v>0</v>
      </c>
      <c r="EJ41" s="212">
        <v>0</v>
      </c>
      <c r="EK41" s="212">
        <v>0</v>
      </c>
      <c r="EL41" s="211">
        <v>1</v>
      </c>
      <c r="EM41" s="212">
        <v>0</v>
      </c>
      <c r="EN41" s="212">
        <v>0</v>
      </c>
      <c r="EO41" s="212">
        <v>0</v>
      </c>
      <c r="EP41" s="212">
        <v>0</v>
      </c>
      <c r="EQ41" s="211">
        <v>1</v>
      </c>
      <c r="ER41" s="212">
        <v>0</v>
      </c>
      <c r="ES41" s="212">
        <v>0</v>
      </c>
      <c r="ET41" s="212">
        <v>0</v>
      </c>
      <c r="EU41" s="212">
        <v>0</v>
      </c>
      <c r="EV41" s="211">
        <v>1</v>
      </c>
      <c r="EW41" s="212">
        <v>0</v>
      </c>
      <c r="EX41" s="212">
        <v>0</v>
      </c>
      <c r="EY41" s="212">
        <v>0</v>
      </c>
      <c r="EZ41" s="212">
        <v>0</v>
      </c>
      <c r="FA41" s="211">
        <v>1</v>
      </c>
      <c r="FB41" s="212">
        <v>0</v>
      </c>
      <c r="FC41" s="212">
        <v>0</v>
      </c>
      <c r="FD41" s="212">
        <v>0</v>
      </c>
      <c r="FE41" s="212">
        <v>0</v>
      </c>
      <c r="FF41" s="142">
        <f t="shared" si="2"/>
        <v>0</v>
      </c>
      <c r="FG41" s="143">
        <f t="shared" si="0"/>
        <v>30</v>
      </c>
      <c r="FH41" s="160">
        <f t="shared" si="3"/>
        <v>30</v>
      </c>
      <c r="FI41" s="214">
        <f t="shared" si="1"/>
        <v>12</v>
      </c>
      <c r="FJ41" s="215">
        <f t="shared" si="1"/>
        <v>6</v>
      </c>
      <c r="FK41" s="214">
        <f t="shared" si="1"/>
        <v>0</v>
      </c>
      <c r="FL41" s="214">
        <f t="shared" si="1"/>
        <v>0</v>
      </c>
      <c r="FM41" s="191"/>
      <c r="FN41" s="194"/>
      <c r="FO41" s="197"/>
    </row>
    <row r="42" spans="1:171" x14ac:dyDescent="0.25">
      <c r="A42" s="41" t="s">
        <v>13</v>
      </c>
      <c r="B42" s="42">
        <v>38</v>
      </c>
      <c r="C42" s="43" t="s">
        <v>63</v>
      </c>
      <c r="D42" s="44">
        <v>47410160</v>
      </c>
      <c r="E42" s="45">
        <v>43617</v>
      </c>
      <c r="F42" s="46" t="s">
        <v>15</v>
      </c>
      <c r="G42" s="211">
        <v>1</v>
      </c>
      <c r="H42" s="212">
        <v>0</v>
      </c>
      <c r="I42" s="212">
        <v>0</v>
      </c>
      <c r="J42" s="212">
        <v>0</v>
      </c>
      <c r="K42" s="212">
        <v>0</v>
      </c>
      <c r="L42" s="211">
        <v>1</v>
      </c>
      <c r="M42" s="212">
        <v>0</v>
      </c>
      <c r="N42" s="212">
        <v>0</v>
      </c>
      <c r="O42" s="212">
        <v>0</v>
      </c>
      <c r="P42" s="212">
        <v>0</v>
      </c>
      <c r="Q42" s="211">
        <v>1</v>
      </c>
      <c r="R42" s="212">
        <v>0</v>
      </c>
      <c r="S42" s="212">
        <v>0</v>
      </c>
      <c r="T42" s="212">
        <v>0</v>
      </c>
      <c r="U42" s="212">
        <v>0</v>
      </c>
      <c r="V42" s="211">
        <v>1</v>
      </c>
      <c r="W42" s="212">
        <v>0</v>
      </c>
      <c r="X42" s="212">
        <v>0</v>
      </c>
      <c r="Y42" s="212">
        <v>0</v>
      </c>
      <c r="Z42" s="212">
        <v>0</v>
      </c>
      <c r="AA42" s="211">
        <v>1</v>
      </c>
      <c r="AB42" s="212">
        <v>0</v>
      </c>
      <c r="AC42" s="212">
        <v>0</v>
      </c>
      <c r="AD42" s="212">
        <v>0</v>
      </c>
      <c r="AE42" s="212">
        <v>0</v>
      </c>
      <c r="AF42" s="211">
        <v>1</v>
      </c>
      <c r="AG42" s="212">
        <v>0</v>
      </c>
      <c r="AH42" s="212">
        <v>0</v>
      </c>
      <c r="AI42" s="212">
        <v>0</v>
      </c>
      <c r="AJ42" s="212">
        <v>0</v>
      </c>
      <c r="AK42" s="211">
        <v>1</v>
      </c>
      <c r="AL42" s="212">
        <v>2</v>
      </c>
      <c r="AM42" s="212">
        <v>0</v>
      </c>
      <c r="AN42" s="212">
        <v>0</v>
      </c>
      <c r="AO42" s="212">
        <v>0</v>
      </c>
      <c r="AP42" s="211">
        <v>1</v>
      </c>
      <c r="AQ42" s="212">
        <v>2</v>
      </c>
      <c r="AR42" s="212">
        <v>1</v>
      </c>
      <c r="AS42" s="212">
        <v>0</v>
      </c>
      <c r="AT42" s="212">
        <v>0</v>
      </c>
      <c r="AU42" s="211">
        <v>1</v>
      </c>
      <c r="AV42" s="212">
        <v>0</v>
      </c>
      <c r="AW42" s="212">
        <v>0</v>
      </c>
      <c r="AX42" s="212">
        <v>0</v>
      </c>
      <c r="AY42" s="212">
        <v>0</v>
      </c>
      <c r="AZ42" s="211">
        <v>1</v>
      </c>
      <c r="BA42" s="212">
        <v>2</v>
      </c>
      <c r="BB42" s="212">
        <v>0</v>
      </c>
      <c r="BC42" s="212">
        <v>0</v>
      </c>
      <c r="BD42" s="212">
        <v>0</v>
      </c>
      <c r="BE42" s="211">
        <v>1</v>
      </c>
      <c r="BF42" s="212">
        <v>1</v>
      </c>
      <c r="BG42" s="212">
        <v>0</v>
      </c>
      <c r="BH42" s="212">
        <v>0</v>
      </c>
      <c r="BI42" s="212">
        <v>0</v>
      </c>
      <c r="BJ42" s="211">
        <v>1</v>
      </c>
      <c r="BK42" s="212">
        <v>1</v>
      </c>
      <c r="BL42" s="212">
        <v>0</v>
      </c>
      <c r="BM42" s="212">
        <v>0</v>
      </c>
      <c r="BN42" s="212">
        <v>0</v>
      </c>
      <c r="BO42" s="211">
        <v>1</v>
      </c>
      <c r="BP42" s="212">
        <v>0</v>
      </c>
      <c r="BQ42" s="212">
        <v>0</v>
      </c>
      <c r="BR42" s="212">
        <v>0</v>
      </c>
      <c r="BS42" s="212">
        <v>0</v>
      </c>
      <c r="BT42" s="211">
        <v>1</v>
      </c>
      <c r="BU42" s="212">
        <v>0</v>
      </c>
      <c r="BV42" s="212">
        <v>0</v>
      </c>
      <c r="BW42" s="212">
        <v>0</v>
      </c>
      <c r="BX42" s="212">
        <v>0</v>
      </c>
      <c r="BY42" s="211">
        <v>1</v>
      </c>
      <c r="BZ42" s="212">
        <v>1</v>
      </c>
      <c r="CA42" s="212">
        <v>0</v>
      </c>
      <c r="CB42" s="212">
        <v>0</v>
      </c>
      <c r="CC42" s="212">
        <v>0</v>
      </c>
      <c r="CD42" s="211">
        <v>1</v>
      </c>
      <c r="CE42" s="212">
        <v>1</v>
      </c>
      <c r="CF42" s="212">
        <v>0</v>
      </c>
      <c r="CG42" s="212">
        <v>0</v>
      </c>
      <c r="CH42" s="212">
        <v>0</v>
      </c>
      <c r="CI42" s="211">
        <v>1</v>
      </c>
      <c r="CJ42" s="212">
        <v>1</v>
      </c>
      <c r="CK42" s="212">
        <v>0</v>
      </c>
      <c r="CL42" s="212">
        <v>0</v>
      </c>
      <c r="CM42" s="212">
        <v>0</v>
      </c>
      <c r="CN42" s="211">
        <v>1</v>
      </c>
      <c r="CO42" s="212">
        <v>0</v>
      </c>
      <c r="CP42" s="212">
        <v>0</v>
      </c>
      <c r="CQ42" s="212">
        <v>0</v>
      </c>
      <c r="CR42" s="212">
        <v>0</v>
      </c>
      <c r="CS42" s="211">
        <v>1</v>
      </c>
      <c r="CT42" s="212">
        <v>1</v>
      </c>
      <c r="CU42" s="212">
        <v>0</v>
      </c>
      <c r="CV42" s="212">
        <v>0</v>
      </c>
      <c r="CW42" s="212">
        <v>0</v>
      </c>
      <c r="CX42" s="211">
        <v>1</v>
      </c>
      <c r="CY42" s="212">
        <v>0</v>
      </c>
      <c r="CZ42" s="212">
        <v>0</v>
      </c>
      <c r="DA42" s="212">
        <v>0</v>
      </c>
      <c r="DB42" s="212">
        <v>0</v>
      </c>
      <c r="DC42" s="211">
        <v>1</v>
      </c>
      <c r="DD42" s="212">
        <v>0</v>
      </c>
      <c r="DE42" s="212">
        <v>0</v>
      </c>
      <c r="DF42" s="212">
        <v>0</v>
      </c>
      <c r="DG42" s="212">
        <v>0</v>
      </c>
      <c r="DH42" s="211">
        <v>1</v>
      </c>
      <c r="DI42" s="212">
        <v>1</v>
      </c>
      <c r="DJ42" s="212">
        <v>0</v>
      </c>
      <c r="DK42" s="212">
        <v>0</v>
      </c>
      <c r="DL42" s="212">
        <v>0</v>
      </c>
      <c r="DM42" s="211">
        <v>1</v>
      </c>
      <c r="DN42" s="212">
        <v>0</v>
      </c>
      <c r="DO42" s="212">
        <v>0</v>
      </c>
      <c r="DP42" s="212">
        <v>0</v>
      </c>
      <c r="DQ42" s="212">
        <v>0</v>
      </c>
      <c r="DR42" s="211">
        <v>1</v>
      </c>
      <c r="DS42" s="212">
        <v>0</v>
      </c>
      <c r="DT42" s="212">
        <v>0</v>
      </c>
      <c r="DU42" s="212">
        <v>0</v>
      </c>
      <c r="DV42" s="212">
        <v>0</v>
      </c>
      <c r="DW42" s="211">
        <v>1</v>
      </c>
      <c r="DX42" s="212">
        <v>1</v>
      </c>
      <c r="DY42" s="212">
        <v>0</v>
      </c>
      <c r="DZ42" s="212">
        <v>0</v>
      </c>
      <c r="EA42" s="212">
        <v>0</v>
      </c>
      <c r="EB42" s="211">
        <v>1</v>
      </c>
      <c r="EC42" s="212">
        <v>0</v>
      </c>
      <c r="ED42" s="212">
        <v>0</v>
      </c>
      <c r="EE42" s="212">
        <v>0</v>
      </c>
      <c r="EF42" s="212">
        <v>0</v>
      </c>
      <c r="EG42" s="211">
        <v>1</v>
      </c>
      <c r="EH42" s="212">
        <v>0</v>
      </c>
      <c r="EI42" s="212">
        <v>0</v>
      </c>
      <c r="EJ42" s="212">
        <v>0</v>
      </c>
      <c r="EK42" s="212">
        <v>0</v>
      </c>
      <c r="EL42" s="211">
        <v>1</v>
      </c>
      <c r="EM42" s="212">
        <v>0</v>
      </c>
      <c r="EN42" s="212">
        <v>0</v>
      </c>
      <c r="EO42" s="212">
        <v>0</v>
      </c>
      <c r="EP42" s="212">
        <v>0</v>
      </c>
      <c r="EQ42" s="211">
        <v>1</v>
      </c>
      <c r="ER42" s="212">
        <v>0</v>
      </c>
      <c r="ES42" s="212">
        <v>0</v>
      </c>
      <c r="ET42" s="212">
        <v>0</v>
      </c>
      <c r="EU42" s="212">
        <v>0</v>
      </c>
      <c r="EV42" s="211">
        <v>1</v>
      </c>
      <c r="EW42" s="212">
        <v>0</v>
      </c>
      <c r="EX42" s="212">
        <v>0</v>
      </c>
      <c r="EY42" s="212">
        <v>0</v>
      </c>
      <c r="EZ42" s="212">
        <v>0</v>
      </c>
      <c r="FA42" s="211">
        <v>1</v>
      </c>
      <c r="FB42" s="212">
        <v>1</v>
      </c>
      <c r="FC42" s="212">
        <v>0</v>
      </c>
      <c r="FD42" s="212">
        <v>0</v>
      </c>
      <c r="FE42" s="212">
        <v>0</v>
      </c>
      <c r="FF42" s="142">
        <f t="shared" si="2"/>
        <v>0</v>
      </c>
      <c r="FG42" s="143">
        <f t="shared" si="0"/>
        <v>30</v>
      </c>
      <c r="FH42" s="160">
        <f t="shared" si="3"/>
        <v>30</v>
      </c>
      <c r="FI42" s="214">
        <f t="shared" si="1"/>
        <v>15</v>
      </c>
      <c r="FJ42" s="215">
        <f t="shared" si="1"/>
        <v>1</v>
      </c>
      <c r="FK42" s="214">
        <f t="shared" si="1"/>
        <v>0</v>
      </c>
      <c r="FL42" s="214">
        <f t="shared" si="1"/>
        <v>0</v>
      </c>
      <c r="FM42" s="191"/>
      <c r="FN42" s="194"/>
      <c r="FO42" s="197"/>
    </row>
    <row r="43" spans="1:171" x14ac:dyDescent="0.25">
      <c r="A43" s="41" t="s">
        <v>13</v>
      </c>
      <c r="B43" s="42">
        <v>39</v>
      </c>
      <c r="C43" s="43" t="s">
        <v>64</v>
      </c>
      <c r="D43" s="44">
        <v>41312502</v>
      </c>
      <c r="E43" s="45">
        <v>43617</v>
      </c>
      <c r="F43" s="46" t="s">
        <v>15</v>
      </c>
      <c r="G43" s="211">
        <v>1</v>
      </c>
      <c r="H43" s="212">
        <v>0</v>
      </c>
      <c r="I43" s="212">
        <v>0</v>
      </c>
      <c r="J43" s="212">
        <v>0</v>
      </c>
      <c r="K43" s="212">
        <v>0</v>
      </c>
      <c r="L43" s="211">
        <v>1</v>
      </c>
      <c r="M43" s="212">
        <v>0</v>
      </c>
      <c r="N43" s="212">
        <v>0</v>
      </c>
      <c r="O43" s="212">
        <v>0</v>
      </c>
      <c r="P43" s="212">
        <v>0</v>
      </c>
      <c r="Q43" s="211">
        <v>1</v>
      </c>
      <c r="R43" s="212">
        <v>0</v>
      </c>
      <c r="S43" s="212">
        <v>0</v>
      </c>
      <c r="T43" s="212">
        <v>0</v>
      </c>
      <c r="U43" s="212">
        <v>0</v>
      </c>
      <c r="V43" s="211">
        <v>1</v>
      </c>
      <c r="W43" s="212">
        <v>0</v>
      </c>
      <c r="X43" s="212">
        <v>0</v>
      </c>
      <c r="Y43" s="212">
        <v>0</v>
      </c>
      <c r="Z43" s="212">
        <v>0</v>
      </c>
      <c r="AA43" s="211">
        <v>1</v>
      </c>
      <c r="AB43" s="212">
        <v>0</v>
      </c>
      <c r="AC43" s="212">
        <v>0</v>
      </c>
      <c r="AD43" s="212">
        <v>0</v>
      </c>
      <c r="AE43" s="212">
        <v>0</v>
      </c>
      <c r="AF43" s="211">
        <v>1</v>
      </c>
      <c r="AG43" s="212">
        <v>0</v>
      </c>
      <c r="AH43" s="212">
        <v>0</v>
      </c>
      <c r="AI43" s="212">
        <v>0</v>
      </c>
      <c r="AJ43" s="212">
        <v>0</v>
      </c>
      <c r="AK43" s="211">
        <v>1</v>
      </c>
      <c r="AL43" s="212">
        <v>2</v>
      </c>
      <c r="AM43" s="212">
        <v>0</v>
      </c>
      <c r="AN43" s="212">
        <v>0</v>
      </c>
      <c r="AO43" s="212">
        <v>0</v>
      </c>
      <c r="AP43" s="211">
        <v>1</v>
      </c>
      <c r="AQ43" s="212">
        <v>2</v>
      </c>
      <c r="AR43" s="212">
        <v>1</v>
      </c>
      <c r="AS43" s="212">
        <v>0</v>
      </c>
      <c r="AT43" s="212">
        <v>0</v>
      </c>
      <c r="AU43" s="211">
        <v>1</v>
      </c>
      <c r="AV43" s="212">
        <v>0</v>
      </c>
      <c r="AW43" s="212">
        <v>0</v>
      </c>
      <c r="AX43" s="212">
        <v>0</v>
      </c>
      <c r="AY43" s="212">
        <v>0</v>
      </c>
      <c r="AZ43" s="211">
        <v>1</v>
      </c>
      <c r="BA43" s="212">
        <v>2</v>
      </c>
      <c r="BB43" s="212">
        <v>0</v>
      </c>
      <c r="BC43" s="212">
        <v>0</v>
      </c>
      <c r="BD43" s="212">
        <v>0</v>
      </c>
      <c r="BE43" s="211">
        <v>1</v>
      </c>
      <c r="BF43" s="212">
        <v>1</v>
      </c>
      <c r="BG43" s="212">
        <v>0</v>
      </c>
      <c r="BH43" s="212">
        <v>0</v>
      </c>
      <c r="BI43" s="212">
        <v>0</v>
      </c>
      <c r="BJ43" s="211">
        <v>1</v>
      </c>
      <c r="BK43" s="212">
        <v>1</v>
      </c>
      <c r="BL43" s="212">
        <v>0</v>
      </c>
      <c r="BM43" s="212">
        <v>0</v>
      </c>
      <c r="BN43" s="212">
        <v>0</v>
      </c>
      <c r="BO43" s="211">
        <v>1</v>
      </c>
      <c r="BP43" s="212">
        <v>0</v>
      </c>
      <c r="BQ43" s="212">
        <v>0</v>
      </c>
      <c r="BR43" s="212">
        <v>0</v>
      </c>
      <c r="BS43" s="212">
        <v>0</v>
      </c>
      <c r="BT43" s="211">
        <v>1</v>
      </c>
      <c r="BU43" s="212">
        <v>0</v>
      </c>
      <c r="BV43" s="212">
        <v>0</v>
      </c>
      <c r="BW43" s="212">
        <v>0</v>
      </c>
      <c r="BX43" s="212">
        <v>0</v>
      </c>
      <c r="BY43" s="211">
        <v>1</v>
      </c>
      <c r="BZ43" s="212">
        <v>1</v>
      </c>
      <c r="CA43" s="212">
        <v>0</v>
      </c>
      <c r="CB43" s="212">
        <v>0</v>
      </c>
      <c r="CC43" s="212">
        <v>0</v>
      </c>
      <c r="CD43" s="211">
        <v>1</v>
      </c>
      <c r="CE43" s="212">
        <v>1</v>
      </c>
      <c r="CF43" s="212">
        <v>0</v>
      </c>
      <c r="CG43" s="212">
        <v>0</v>
      </c>
      <c r="CH43" s="212">
        <v>0</v>
      </c>
      <c r="CI43" s="211">
        <v>1</v>
      </c>
      <c r="CJ43" s="212">
        <v>1</v>
      </c>
      <c r="CK43" s="212">
        <v>0</v>
      </c>
      <c r="CL43" s="212">
        <v>0</v>
      </c>
      <c r="CM43" s="212">
        <v>0</v>
      </c>
      <c r="CN43" s="211">
        <v>1</v>
      </c>
      <c r="CO43" s="212">
        <v>0</v>
      </c>
      <c r="CP43" s="212">
        <v>0</v>
      </c>
      <c r="CQ43" s="212">
        <v>0</v>
      </c>
      <c r="CR43" s="212">
        <v>0</v>
      </c>
      <c r="CS43" s="211">
        <v>1</v>
      </c>
      <c r="CT43" s="212">
        <v>1</v>
      </c>
      <c r="CU43" s="212">
        <v>0</v>
      </c>
      <c r="CV43" s="212">
        <v>0</v>
      </c>
      <c r="CW43" s="212">
        <v>0</v>
      </c>
      <c r="CX43" s="211">
        <v>1</v>
      </c>
      <c r="CY43" s="212">
        <v>0</v>
      </c>
      <c r="CZ43" s="212">
        <v>0</v>
      </c>
      <c r="DA43" s="212">
        <v>0</v>
      </c>
      <c r="DB43" s="212">
        <v>0</v>
      </c>
      <c r="DC43" s="211">
        <v>1</v>
      </c>
      <c r="DD43" s="212">
        <v>0</v>
      </c>
      <c r="DE43" s="212">
        <v>0</v>
      </c>
      <c r="DF43" s="212">
        <v>0</v>
      </c>
      <c r="DG43" s="212">
        <v>0</v>
      </c>
      <c r="DH43" s="211">
        <v>1</v>
      </c>
      <c r="DI43" s="212">
        <v>0</v>
      </c>
      <c r="DJ43" s="212">
        <v>0</v>
      </c>
      <c r="DK43" s="212">
        <v>0</v>
      </c>
      <c r="DL43" s="212">
        <v>0</v>
      </c>
      <c r="DM43" s="211">
        <v>1</v>
      </c>
      <c r="DN43" s="212">
        <v>0</v>
      </c>
      <c r="DO43" s="212">
        <v>0</v>
      </c>
      <c r="DP43" s="212">
        <v>0</v>
      </c>
      <c r="DQ43" s="212">
        <v>0</v>
      </c>
      <c r="DR43" s="211">
        <v>1</v>
      </c>
      <c r="DS43" s="212">
        <v>0</v>
      </c>
      <c r="DT43" s="212">
        <v>0</v>
      </c>
      <c r="DU43" s="212">
        <v>0</v>
      </c>
      <c r="DV43" s="212">
        <v>0</v>
      </c>
      <c r="DW43" s="211">
        <v>1</v>
      </c>
      <c r="DX43" s="212">
        <v>2</v>
      </c>
      <c r="DY43" s="212">
        <v>1</v>
      </c>
      <c r="DZ43" s="212">
        <v>0</v>
      </c>
      <c r="EA43" s="212">
        <v>0</v>
      </c>
      <c r="EB43" s="211">
        <v>1</v>
      </c>
      <c r="EC43" s="212">
        <v>0</v>
      </c>
      <c r="ED43" s="212">
        <v>0</v>
      </c>
      <c r="EE43" s="212">
        <v>0</v>
      </c>
      <c r="EF43" s="212">
        <v>0</v>
      </c>
      <c r="EG43" s="211">
        <v>1</v>
      </c>
      <c r="EH43" s="212">
        <v>0</v>
      </c>
      <c r="EI43" s="212">
        <v>0</v>
      </c>
      <c r="EJ43" s="212">
        <v>0</v>
      </c>
      <c r="EK43" s="212">
        <v>0</v>
      </c>
      <c r="EL43" s="211">
        <v>1</v>
      </c>
      <c r="EM43" s="212">
        <v>0</v>
      </c>
      <c r="EN43" s="212">
        <v>0</v>
      </c>
      <c r="EO43" s="212">
        <v>0</v>
      </c>
      <c r="EP43" s="212">
        <v>0</v>
      </c>
      <c r="EQ43" s="211">
        <v>1</v>
      </c>
      <c r="ER43" s="212">
        <v>0</v>
      </c>
      <c r="ES43" s="212">
        <v>0</v>
      </c>
      <c r="ET43" s="212">
        <v>0</v>
      </c>
      <c r="EU43" s="212">
        <v>0</v>
      </c>
      <c r="EV43" s="211">
        <v>1</v>
      </c>
      <c r="EW43" s="212">
        <v>0</v>
      </c>
      <c r="EX43" s="212">
        <v>0</v>
      </c>
      <c r="EY43" s="212">
        <v>0</v>
      </c>
      <c r="EZ43" s="212">
        <v>0</v>
      </c>
      <c r="FA43" s="211">
        <v>1</v>
      </c>
      <c r="FB43" s="212">
        <v>0</v>
      </c>
      <c r="FC43" s="212">
        <v>0</v>
      </c>
      <c r="FD43" s="212">
        <v>0</v>
      </c>
      <c r="FE43" s="212">
        <v>0</v>
      </c>
      <c r="FF43" s="142">
        <f t="shared" si="2"/>
        <v>0</v>
      </c>
      <c r="FG43" s="143">
        <f t="shared" si="0"/>
        <v>30</v>
      </c>
      <c r="FH43" s="160">
        <f t="shared" si="3"/>
        <v>30</v>
      </c>
      <c r="FI43" s="214">
        <f t="shared" si="1"/>
        <v>14</v>
      </c>
      <c r="FJ43" s="215">
        <f t="shared" si="1"/>
        <v>2</v>
      </c>
      <c r="FK43" s="214">
        <f t="shared" si="1"/>
        <v>0</v>
      </c>
      <c r="FL43" s="214">
        <f t="shared" si="1"/>
        <v>0</v>
      </c>
      <c r="FM43" s="191"/>
      <c r="FN43" s="194"/>
      <c r="FO43" s="197"/>
    </row>
    <row r="44" spans="1:171" x14ac:dyDescent="0.25">
      <c r="A44" s="41" t="s">
        <v>13</v>
      </c>
      <c r="B44" s="42">
        <v>40</v>
      </c>
      <c r="C44" s="43" t="s">
        <v>65</v>
      </c>
      <c r="D44" s="44">
        <v>43976251</v>
      </c>
      <c r="E44" s="45">
        <v>43617</v>
      </c>
      <c r="F44" s="46" t="s">
        <v>22</v>
      </c>
      <c r="G44" s="211">
        <v>1</v>
      </c>
      <c r="H44" s="212">
        <v>2</v>
      </c>
      <c r="I44" s="212">
        <v>1</v>
      </c>
      <c r="J44" s="212">
        <v>0</v>
      </c>
      <c r="K44" s="212">
        <v>0</v>
      </c>
      <c r="L44" s="211">
        <v>1</v>
      </c>
      <c r="M44" s="212">
        <v>2</v>
      </c>
      <c r="N44" s="212">
        <v>0</v>
      </c>
      <c r="O44" s="212">
        <v>0</v>
      </c>
      <c r="P44" s="212">
        <v>0</v>
      </c>
      <c r="Q44" s="211">
        <v>1</v>
      </c>
      <c r="R44" s="212">
        <v>2</v>
      </c>
      <c r="S44" s="212">
        <v>0</v>
      </c>
      <c r="T44" s="212">
        <v>0</v>
      </c>
      <c r="U44" s="212">
        <v>0</v>
      </c>
      <c r="V44" s="211">
        <v>1</v>
      </c>
      <c r="W44" s="212">
        <v>2</v>
      </c>
      <c r="X44" s="212">
        <v>0</v>
      </c>
      <c r="Y44" s="212">
        <v>0</v>
      </c>
      <c r="Z44" s="212">
        <v>0</v>
      </c>
      <c r="AA44" s="211">
        <v>1</v>
      </c>
      <c r="AB44" s="212">
        <v>0</v>
      </c>
      <c r="AC44" s="212">
        <v>0</v>
      </c>
      <c r="AD44" s="212">
        <v>0</v>
      </c>
      <c r="AE44" s="212">
        <v>0</v>
      </c>
      <c r="AF44" s="211">
        <v>1</v>
      </c>
      <c r="AG44" s="212">
        <v>0</v>
      </c>
      <c r="AH44" s="212">
        <v>0</v>
      </c>
      <c r="AI44" s="212">
        <v>0</v>
      </c>
      <c r="AJ44" s="212">
        <v>0</v>
      </c>
      <c r="AK44" s="211">
        <v>1</v>
      </c>
      <c r="AL44" s="212">
        <v>2</v>
      </c>
      <c r="AM44" s="212">
        <v>1</v>
      </c>
      <c r="AN44" s="212">
        <v>0</v>
      </c>
      <c r="AO44" s="212">
        <v>0</v>
      </c>
      <c r="AP44" s="211">
        <v>1</v>
      </c>
      <c r="AQ44" s="212">
        <v>0</v>
      </c>
      <c r="AR44" s="212">
        <v>0</v>
      </c>
      <c r="AS44" s="212">
        <v>0</v>
      </c>
      <c r="AT44" s="212">
        <v>0</v>
      </c>
      <c r="AU44" s="211">
        <v>1</v>
      </c>
      <c r="AV44" s="212">
        <v>2</v>
      </c>
      <c r="AW44" s="212">
        <v>1</v>
      </c>
      <c r="AX44" s="212">
        <v>0</v>
      </c>
      <c r="AY44" s="212">
        <v>0</v>
      </c>
      <c r="AZ44" s="211">
        <v>1</v>
      </c>
      <c r="BA44" s="212">
        <v>0</v>
      </c>
      <c r="BB44" s="212">
        <v>0</v>
      </c>
      <c r="BC44" s="212">
        <v>0</v>
      </c>
      <c r="BD44" s="212">
        <v>0</v>
      </c>
      <c r="BE44" s="211">
        <v>1</v>
      </c>
      <c r="BF44" s="212">
        <v>2</v>
      </c>
      <c r="BG44" s="212">
        <v>1</v>
      </c>
      <c r="BH44" s="212">
        <v>0</v>
      </c>
      <c r="BI44" s="212">
        <v>0</v>
      </c>
      <c r="BJ44" s="211">
        <v>1</v>
      </c>
      <c r="BK44" s="212">
        <v>0</v>
      </c>
      <c r="BL44" s="212">
        <v>0</v>
      </c>
      <c r="BM44" s="212">
        <v>0</v>
      </c>
      <c r="BN44" s="212">
        <v>0</v>
      </c>
      <c r="BO44" s="211">
        <v>1</v>
      </c>
      <c r="BP44" s="212">
        <v>0</v>
      </c>
      <c r="BQ44" s="212">
        <v>0</v>
      </c>
      <c r="BR44" s="212">
        <v>0</v>
      </c>
      <c r="BS44" s="212">
        <v>0</v>
      </c>
      <c r="BT44" s="211">
        <v>1</v>
      </c>
      <c r="BU44" s="212">
        <v>2</v>
      </c>
      <c r="BV44" s="212">
        <v>1</v>
      </c>
      <c r="BW44" s="212">
        <v>0</v>
      </c>
      <c r="BX44" s="212">
        <v>0</v>
      </c>
      <c r="BY44" s="211">
        <v>1</v>
      </c>
      <c r="BZ44" s="212">
        <v>2</v>
      </c>
      <c r="CA44" s="212">
        <v>1</v>
      </c>
      <c r="CB44" s="212">
        <v>0</v>
      </c>
      <c r="CC44" s="212">
        <v>0</v>
      </c>
      <c r="CD44" s="211">
        <v>1</v>
      </c>
      <c r="CE44" s="212">
        <v>0</v>
      </c>
      <c r="CF44" s="212">
        <v>0</v>
      </c>
      <c r="CG44" s="212">
        <v>0</v>
      </c>
      <c r="CH44" s="212">
        <v>0</v>
      </c>
      <c r="CI44" s="211">
        <v>1</v>
      </c>
      <c r="CJ44" s="212">
        <v>2</v>
      </c>
      <c r="CK44" s="212">
        <v>1</v>
      </c>
      <c r="CL44" s="212">
        <v>0</v>
      </c>
      <c r="CM44" s="212">
        <v>0</v>
      </c>
      <c r="CN44" s="211">
        <v>1</v>
      </c>
      <c r="CO44" s="212">
        <v>0</v>
      </c>
      <c r="CP44" s="212">
        <v>0</v>
      </c>
      <c r="CQ44" s="212">
        <v>0</v>
      </c>
      <c r="CR44" s="212">
        <v>0</v>
      </c>
      <c r="CS44" s="211">
        <v>1</v>
      </c>
      <c r="CT44" s="212">
        <v>2</v>
      </c>
      <c r="CU44" s="212">
        <v>1</v>
      </c>
      <c r="CV44" s="212">
        <v>0</v>
      </c>
      <c r="CW44" s="212">
        <v>0</v>
      </c>
      <c r="CX44" s="211">
        <v>1</v>
      </c>
      <c r="CY44" s="212">
        <v>0</v>
      </c>
      <c r="CZ44" s="212">
        <v>0</v>
      </c>
      <c r="DA44" s="212">
        <v>0</v>
      </c>
      <c r="DB44" s="212">
        <v>0</v>
      </c>
      <c r="DC44" s="211">
        <v>1</v>
      </c>
      <c r="DD44" s="212">
        <v>2</v>
      </c>
      <c r="DE44" s="212">
        <v>1</v>
      </c>
      <c r="DF44" s="212">
        <v>0</v>
      </c>
      <c r="DG44" s="212">
        <v>0</v>
      </c>
      <c r="DH44" s="211">
        <v>1</v>
      </c>
      <c r="DI44" s="212">
        <v>0</v>
      </c>
      <c r="DJ44" s="212">
        <v>0</v>
      </c>
      <c r="DK44" s="212">
        <v>0</v>
      </c>
      <c r="DL44" s="212">
        <v>0</v>
      </c>
      <c r="DM44" s="211">
        <v>1</v>
      </c>
      <c r="DN44" s="212">
        <v>2</v>
      </c>
      <c r="DO44" s="212">
        <v>1</v>
      </c>
      <c r="DP44" s="212">
        <v>0</v>
      </c>
      <c r="DQ44" s="212">
        <v>0</v>
      </c>
      <c r="DR44" s="211">
        <v>1</v>
      </c>
      <c r="DS44" s="212">
        <v>0</v>
      </c>
      <c r="DT44" s="212">
        <v>0</v>
      </c>
      <c r="DU44" s="212">
        <v>0</v>
      </c>
      <c r="DV44" s="212">
        <v>0</v>
      </c>
      <c r="DW44" s="211">
        <v>1</v>
      </c>
      <c r="DX44" s="212">
        <v>2</v>
      </c>
      <c r="DY44" s="212">
        <v>1</v>
      </c>
      <c r="DZ44" s="212">
        <v>0</v>
      </c>
      <c r="EA44" s="212">
        <v>0</v>
      </c>
      <c r="EB44" s="211">
        <v>1</v>
      </c>
      <c r="EC44" s="212">
        <v>0</v>
      </c>
      <c r="ED44" s="212">
        <v>0</v>
      </c>
      <c r="EE44" s="212">
        <v>0</v>
      </c>
      <c r="EF44" s="212">
        <v>0</v>
      </c>
      <c r="EG44" s="211">
        <v>1</v>
      </c>
      <c r="EH44" s="212">
        <v>0</v>
      </c>
      <c r="EI44" s="212">
        <v>0</v>
      </c>
      <c r="EJ44" s="212">
        <v>0</v>
      </c>
      <c r="EK44" s="212">
        <v>0</v>
      </c>
      <c r="EL44" s="211">
        <v>1</v>
      </c>
      <c r="EM44" s="212">
        <v>0</v>
      </c>
      <c r="EN44" s="212">
        <v>0</v>
      </c>
      <c r="EO44" s="212">
        <v>0</v>
      </c>
      <c r="EP44" s="212">
        <v>0</v>
      </c>
      <c r="EQ44" s="211">
        <v>1</v>
      </c>
      <c r="ER44" s="212">
        <v>2</v>
      </c>
      <c r="ES44" s="212">
        <v>1</v>
      </c>
      <c r="ET44" s="212">
        <v>0</v>
      </c>
      <c r="EU44" s="212">
        <v>0</v>
      </c>
      <c r="EV44" s="211">
        <v>1</v>
      </c>
      <c r="EW44" s="212">
        <v>0</v>
      </c>
      <c r="EX44" s="212">
        <v>0</v>
      </c>
      <c r="EY44" s="212">
        <v>0</v>
      </c>
      <c r="EZ44" s="212">
        <v>0</v>
      </c>
      <c r="FA44" s="211">
        <v>1</v>
      </c>
      <c r="FB44" s="212">
        <v>0</v>
      </c>
      <c r="FC44" s="212">
        <v>0</v>
      </c>
      <c r="FD44" s="212">
        <v>0</v>
      </c>
      <c r="FE44" s="212">
        <v>0</v>
      </c>
      <c r="FF44" s="142">
        <f t="shared" si="2"/>
        <v>0</v>
      </c>
      <c r="FG44" s="143">
        <f t="shared" si="0"/>
        <v>30</v>
      </c>
      <c r="FH44" s="160">
        <f t="shared" si="3"/>
        <v>30</v>
      </c>
      <c r="FI44" s="214">
        <f t="shared" si="1"/>
        <v>30</v>
      </c>
      <c r="FJ44" s="215">
        <f t="shared" si="1"/>
        <v>12</v>
      </c>
      <c r="FK44" s="214">
        <f t="shared" si="1"/>
        <v>0</v>
      </c>
      <c r="FL44" s="214">
        <f t="shared" si="1"/>
        <v>0</v>
      </c>
      <c r="FM44" s="191"/>
      <c r="FN44" s="194"/>
      <c r="FO44" s="197"/>
    </row>
    <row r="45" spans="1:171" x14ac:dyDescent="0.25">
      <c r="A45" s="41" t="s">
        <v>110</v>
      </c>
      <c r="B45" s="42">
        <v>41</v>
      </c>
      <c r="C45" s="43" t="s">
        <v>66</v>
      </c>
      <c r="D45" s="44">
        <v>73220448</v>
      </c>
      <c r="E45" s="45">
        <v>43617</v>
      </c>
      <c r="F45" s="46" t="s">
        <v>15</v>
      </c>
      <c r="G45" s="211">
        <v>1</v>
      </c>
      <c r="H45" s="212">
        <v>0</v>
      </c>
      <c r="I45" s="212">
        <v>0</v>
      </c>
      <c r="J45" s="212">
        <v>0</v>
      </c>
      <c r="K45" s="212">
        <v>0</v>
      </c>
      <c r="L45" s="211">
        <v>1</v>
      </c>
      <c r="M45" s="212">
        <v>0</v>
      </c>
      <c r="N45" s="212">
        <v>0</v>
      </c>
      <c r="O45" s="212">
        <v>0</v>
      </c>
      <c r="P45" s="212">
        <v>0</v>
      </c>
      <c r="Q45" s="211">
        <v>1</v>
      </c>
      <c r="R45" s="212">
        <v>0</v>
      </c>
      <c r="S45" s="212">
        <v>0</v>
      </c>
      <c r="T45" s="212">
        <v>0</v>
      </c>
      <c r="U45" s="212">
        <v>0</v>
      </c>
      <c r="V45" s="211">
        <v>1</v>
      </c>
      <c r="W45" s="212">
        <v>0</v>
      </c>
      <c r="X45" s="212">
        <v>0</v>
      </c>
      <c r="Y45" s="212">
        <v>0</v>
      </c>
      <c r="Z45" s="212">
        <v>0</v>
      </c>
      <c r="AA45" s="211">
        <v>1</v>
      </c>
      <c r="AB45" s="212">
        <v>0</v>
      </c>
      <c r="AC45" s="212">
        <v>0</v>
      </c>
      <c r="AD45" s="212">
        <v>0</v>
      </c>
      <c r="AE45" s="212">
        <v>0</v>
      </c>
      <c r="AF45" s="211">
        <v>1</v>
      </c>
      <c r="AG45" s="212">
        <v>0</v>
      </c>
      <c r="AH45" s="212">
        <v>0</v>
      </c>
      <c r="AI45" s="212">
        <v>0</v>
      </c>
      <c r="AJ45" s="212">
        <v>0</v>
      </c>
      <c r="AK45" s="211">
        <v>1</v>
      </c>
      <c r="AL45" s="212">
        <v>0</v>
      </c>
      <c r="AM45" s="212">
        <v>0</v>
      </c>
      <c r="AN45" s="212">
        <v>0</v>
      </c>
      <c r="AO45" s="212">
        <v>0</v>
      </c>
      <c r="AP45" s="211">
        <v>1</v>
      </c>
      <c r="AQ45" s="212">
        <v>0</v>
      </c>
      <c r="AR45" s="212">
        <v>0</v>
      </c>
      <c r="AS45" s="212">
        <v>0</v>
      </c>
      <c r="AT45" s="212">
        <v>0</v>
      </c>
      <c r="AU45" s="211">
        <v>1</v>
      </c>
      <c r="AV45" s="212">
        <v>0</v>
      </c>
      <c r="AW45" s="212">
        <v>0</v>
      </c>
      <c r="AX45" s="212">
        <v>0</v>
      </c>
      <c r="AY45" s="212">
        <v>0</v>
      </c>
      <c r="AZ45" s="211">
        <v>1</v>
      </c>
      <c r="BA45" s="212">
        <v>0</v>
      </c>
      <c r="BB45" s="212">
        <v>0</v>
      </c>
      <c r="BC45" s="212">
        <v>0</v>
      </c>
      <c r="BD45" s="212">
        <v>0</v>
      </c>
      <c r="BE45" s="211">
        <v>1</v>
      </c>
      <c r="BF45" s="212">
        <v>0</v>
      </c>
      <c r="BG45" s="212">
        <v>0</v>
      </c>
      <c r="BH45" s="212">
        <v>0</v>
      </c>
      <c r="BI45" s="212">
        <v>0</v>
      </c>
      <c r="BJ45" s="211">
        <v>1</v>
      </c>
      <c r="BK45" s="212">
        <v>0</v>
      </c>
      <c r="BL45" s="212">
        <v>0</v>
      </c>
      <c r="BM45" s="212">
        <v>0</v>
      </c>
      <c r="BN45" s="212">
        <v>0</v>
      </c>
      <c r="BO45" s="211">
        <v>1</v>
      </c>
      <c r="BP45" s="212">
        <v>0</v>
      </c>
      <c r="BQ45" s="212">
        <v>0</v>
      </c>
      <c r="BR45" s="212">
        <v>0</v>
      </c>
      <c r="BS45" s="212">
        <v>0</v>
      </c>
      <c r="BT45" s="211">
        <v>1</v>
      </c>
      <c r="BU45" s="212">
        <v>0</v>
      </c>
      <c r="BV45" s="212">
        <v>0</v>
      </c>
      <c r="BW45" s="212">
        <v>0</v>
      </c>
      <c r="BX45" s="212">
        <v>0</v>
      </c>
      <c r="BY45" s="211">
        <v>1</v>
      </c>
      <c r="BZ45" s="212">
        <v>0</v>
      </c>
      <c r="CA45" s="212">
        <v>0</v>
      </c>
      <c r="CB45" s="212">
        <v>0</v>
      </c>
      <c r="CC45" s="212">
        <v>0</v>
      </c>
      <c r="CD45" s="211">
        <v>1</v>
      </c>
      <c r="CE45" s="212">
        <v>0</v>
      </c>
      <c r="CF45" s="212">
        <v>0</v>
      </c>
      <c r="CG45" s="212">
        <v>0</v>
      </c>
      <c r="CH45" s="212">
        <v>0</v>
      </c>
      <c r="CI45" s="211">
        <v>1</v>
      </c>
      <c r="CJ45" s="212">
        <v>0</v>
      </c>
      <c r="CK45" s="212">
        <v>0</v>
      </c>
      <c r="CL45" s="212">
        <v>0</v>
      </c>
      <c r="CM45" s="212">
        <v>0</v>
      </c>
      <c r="CN45" s="211">
        <v>1</v>
      </c>
      <c r="CO45" s="212">
        <v>0</v>
      </c>
      <c r="CP45" s="212">
        <v>0</v>
      </c>
      <c r="CQ45" s="212">
        <v>0</v>
      </c>
      <c r="CR45" s="212">
        <v>0</v>
      </c>
      <c r="CS45" s="211">
        <v>1</v>
      </c>
      <c r="CT45" s="212">
        <v>0</v>
      </c>
      <c r="CU45" s="212">
        <v>0</v>
      </c>
      <c r="CV45" s="212">
        <v>0</v>
      </c>
      <c r="CW45" s="212">
        <v>0</v>
      </c>
      <c r="CX45" s="211">
        <v>1</v>
      </c>
      <c r="CY45" s="212">
        <v>0</v>
      </c>
      <c r="CZ45" s="212">
        <v>0</v>
      </c>
      <c r="DA45" s="212">
        <v>0</v>
      </c>
      <c r="DB45" s="212">
        <v>0</v>
      </c>
      <c r="DC45" s="211">
        <v>1</v>
      </c>
      <c r="DD45" s="212">
        <v>0</v>
      </c>
      <c r="DE45" s="212">
        <v>0</v>
      </c>
      <c r="DF45" s="212">
        <v>0</v>
      </c>
      <c r="DG45" s="212">
        <v>0</v>
      </c>
      <c r="DH45" s="211">
        <v>1</v>
      </c>
      <c r="DI45" s="212">
        <v>0</v>
      </c>
      <c r="DJ45" s="212">
        <v>0</v>
      </c>
      <c r="DK45" s="212">
        <v>0</v>
      </c>
      <c r="DL45" s="212">
        <v>0</v>
      </c>
      <c r="DM45" s="211">
        <v>1</v>
      </c>
      <c r="DN45" s="212">
        <v>0</v>
      </c>
      <c r="DO45" s="212">
        <v>0</v>
      </c>
      <c r="DP45" s="212">
        <v>0</v>
      </c>
      <c r="DQ45" s="212">
        <v>0</v>
      </c>
      <c r="DR45" s="211">
        <v>1</v>
      </c>
      <c r="DS45" s="212">
        <v>0</v>
      </c>
      <c r="DT45" s="212">
        <v>0</v>
      </c>
      <c r="DU45" s="212">
        <v>0</v>
      </c>
      <c r="DV45" s="212">
        <v>0</v>
      </c>
      <c r="DW45" s="211">
        <v>1</v>
      </c>
      <c r="DX45" s="212">
        <v>0</v>
      </c>
      <c r="DY45" s="212">
        <v>0</v>
      </c>
      <c r="DZ45" s="212">
        <v>0</v>
      </c>
      <c r="EA45" s="212">
        <v>0</v>
      </c>
      <c r="EB45" s="211">
        <v>1</v>
      </c>
      <c r="EC45" s="212">
        <v>0</v>
      </c>
      <c r="ED45" s="212">
        <v>0</v>
      </c>
      <c r="EE45" s="212">
        <v>0</v>
      </c>
      <c r="EF45" s="212">
        <v>0</v>
      </c>
      <c r="EG45" s="211">
        <v>1</v>
      </c>
      <c r="EH45" s="212">
        <v>0</v>
      </c>
      <c r="EI45" s="212">
        <v>0</v>
      </c>
      <c r="EJ45" s="212">
        <v>0</v>
      </c>
      <c r="EK45" s="212">
        <v>0</v>
      </c>
      <c r="EL45" s="211">
        <v>1</v>
      </c>
      <c r="EM45" s="212">
        <v>0</v>
      </c>
      <c r="EN45" s="212">
        <v>0</v>
      </c>
      <c r="EO45" s="212">
        <v>0</v>
      </c>
      <c r="EP45" s="212">
        <v>0</v>
      </c>
      <c r="EQ45" s="211">
        <v>1</v>
      </c>
      <c r="ER45" s="212">
        <v>0</v>
      </c>
      <c r="ES45" s="212">
        <v>0</v>
      </c>
      <c r="ET45" s="212">
        <v>0</v>
      </c>
      <c r="EU45" s="212">
        <v>0</v>
      </c>
      <c r="EV45" s="211">
        <v>1</v>
      </c>
      <c r="EW45" s="212">
        <v>0</v>
      </c>
      <c r="EX45" s="212">
        <v>0</v>
      </c>
      <c r="EY45" s="212">
        <v>0</v>
      </c>
      <c r="EZ45" s="212">
        <v>0</v>
      </c>
      <c r="FA45" s="211">
        <v>1</v>
      </c>
      <c r="FB45" s="212">
        <v>0</v>
      </c>
      <c r="FC45" s="212">
        <v>0</v>
      </c>
      <c r="FD45" s="212">
        <v>0</v>
      </c>
      <c r="FE45" s="212">
        <v>0</v>
      </c>
      <c r="FF45" s="142">
        <f t="shared" ref="FF45" si="10">7-(G45+L45+Q45+V45+AA45+AF45+AK45)</f>
        <v>0</v>
      </c>
      <c r="FG45" s="143">
        <f t="shared" ref="FG45" si="11">+AP45+AU45+AZ45+BE45+BJ45+BO45+BT45+BY45+CD45+CI45+CN45+CS45+CX45+DC45+DH45+DM45+DR45+DW45+EB45+EG45+EL45+EQ45+EV45+FA45+$FK$1</f>
        <v>30</v>
      </c>
      <c r="FH45" s="160">
        <f t="shared" ref="FH45" si="12">+FG45-FF45</f>
        <v>30</v>
      </c>
      <c r="FI45" s="214">
        <f t="shared" ref="FI45" si="13">+H45+M45+R45+W45+AB45+AG45+AL45+AQ45+AV45+BA45+BF45+BK45+BP45+BU45+BZ45+CE45+CJ45+CO45+CT45+CY45+DD45+DI45+DN45+DS45+DX45+EC45+EH45+EM45+ER45+EW45+FB45</f>
        <v>0</v>
      </c>
      <c r="FJ45" s="215">
        <f t="shared" ref="FJ45" si="14">+I45+N45+S45+X45+AC45+AH45+AM45+AR45+AW45+BB45+BG45+BL45+BQ45+BV45+CA45+CF45+CK45+CP45+CU45+CZ45+DE45+DJ45+DO45+DT45+DY45+ED45+EI45+EN45+ES45+EX45+FC45</f>
        <v>0</v>
      </c>
      <c r="FK45" s="214">
        <f t="shared" ref="FK45" si="15">+J45+O45+T45+Y45+AD45+AI45+AN45+AS45+AX45+BC45+BH45+BM45+BR45+BW45+CB45+CG45+CL45+CQ45+CV45+DA45+DF45+DK45+DP45+DU45+DZ45+EE45+EJ45+EO45+ET45+EY45+FD45</f>
        <v>0</v>
      </c>
      <c r="FL45" s="214">
        <f t="shared" ref="FL45" si="16">+K45+P45+U45+Z45+AE45+AJ45+AO45+AT45+AY45+BD45+BI45+BN45+BS45+BX45+CC45+CH45+CM45+CR45+CW45+DB45+DG45+DL45+DQ45+DV45+EA45+EF45+EK45+EP45+EU45+EZ45+FE45</f>
        <v>0</v>
      </c>
      <c r="FM45" s="191"/>
      <c r="FN45" s="194"/>
      <c r="FO45" s="197"/>
    </row>
    <row r="46" spans="1:171" x14ac:dyDescent="0.25">
      <c r="A46" s="41" t="s">
        <v>32</v>
      </c>
      <c r="B46" s="42">
        <v>42</v>
      </c>
      <c r="C46" s="43" t="s">
        <v>67</v>
      </c>
      <c r="D46" s="44">
        <v>41696368</v>
      </c>
      <c r="E46" s="45">
        <v>43617</v>
      </c>
      <c r="F46" s="46" t="s">
        <v>15</v>
      </c>
      <c r="G46" s="211">
        <v>1</v>
      </c>
      <c r="H46" s="212">
        <v>1</v>
      </c>
      <c r="I46" s="212">
        <v>0</v>
      </c>
      <c r="J46" s="212">
        <v>0</v>
      </c>
      <c r="K46" s="212">
        <v>0</v>
      </c>
      <c r="L46" s="211">
        <v>1</v>
      </c>
      <c r="M46" s="212">
        <v>1</v>
      </c>
      <c r="N46" s="212">
        <v>0</v>
      </c>
      <c r="O46" s="212">
        <v>0</v>
      </c>
      <c r="P46" s="212">
        <v>0</v>
      </c>
      <c r="Q46" s="211">
        <v>1</v>
      </c>
      <c r="R46" s="212">
        <v>1</v>
      </c>
      <c r="S46" s="212">
        <v>0</v>
      </c>
      <c r="T46" s="212">
        <v>0</v>
      </c>
      <c r="U46" s="212">
        <v>0</v>
      </c>
      <c r="V46" s="211">
        <v>1</v>
      </c>
      <c r="W46" s="212">
        <v>0</v>
      </c>
      <c r="X46" s="212">
        <v>0</v>
      </c>
      <c r="Y46" s="212">
        <v>0</v>
      </c>
      <c r="Z46" s="212">
        <v>0</v>
      </c>
      <c r="AA46" s="211">
        <v>1</v>
      </c>
      <c r="AB46" s="212">
        <v>0</v>
      </c>
      <c r="AC46" s="212">
        <v>0</v>
      </c>
      <c r="AD46" s="212">
        <v>0</v>
      </c>
      <c r="AE46" s="212">
        <v>0</v>
      </c>
      <c r="AF46" s="211">
        <v>1</v>
      </c>
      <c r="AG46" s="212">
        <v>0</v>
      </c>
      <c r="AH46" s="212">
        <v>0</v>
      </c>
      <c r="AI46" s="212">
        <v>0</v>
      </c>
      <c r="AJ46" s="212">
        <v>0</v>
      </c>
      <c r="AK46" s="211">
        <v>1</v>
      </c>
      <c r="AL46" s="212">
        <v>0</v>
      </c>
      <c r="AM46" s="212">
        <v>0</v>
      </c>
      <c r="AN46" s="212">
        <v>0</v>
      </c>
      <c r="AO46" s="212">
        <v>0</v>
      </c>
      <c r="AP46" s="211">
        <v>1</v>
      </c>
      <c r="AQ46" s="212">
        <v>0</v>
      </c>
      <c r="AR46" s="212">
        <v>0</v>
      </c>
      <c r="AS46" s="212">
        <v>0</v>
      </c>
      <c r="AT46" s="212">
        <v>0</v>
      </c>
      <c r="AU46" s="211">
        <v>1</v>
      </c>
      <c r="AV46" s="212">
        <v>0</v>
      </c>
      <c r="AW46" s="212">
        <v>0</v>
      </c>
      <c r="AX46" s="212">
        <v>0</v>
      </c>
      <c r="AY46" s="212">
        <v>0</v>
      </c>
      <c r="AZ46" s="211">
        <v>1</v>
      </c>
      <c r="BA46" s="212">
        <v>0</v>
      </c>
      <c r="BB46" s="212">
        <v>0</v>
      </c>
      <c r="BC46" s="212">
        <v>0</v>
      </c>
      <c r="BD46" s="212">
        <v>0</v>
      </c>
      <c r="BE46" s="211">
        <v>1</v>
      </c>
      <c r="BF46" s="212">
        <v>1</v>
      </c>
      <c r="BG46" s="212">
        <v>0</v>
      </c>
      <c r="BH46" s="212">
        <v>0</v>
      </c>
      <c r="BI46" s="212">
        <v>0</v>
      </c>
      <c r="BJ46" s="211">
        <v>1</v>
      </c>
      <c r="BK46" s="212">
        <v>0</v>
      </c>
      <c r="BL46" s="212">
        <v>0</v>
      </c>
      <c r="BM46" s="212">
        <v>0</v>
      </c>
      <c r="BN46" s="212">
        <v>0</v>
      </c>
      <c r="BO46" s="211">
        <v>1</v>
      </c>
      <c r="BP46" s="212">
        <v>0</v>
      </c>
      <c r="BQ46" s="212">
        <v>0</v>
      </c>
      <c r="BR46" s="212">
        <v>0</v>
      </c>
      <c r="BS46" s="212">
        <v>0</v>
      </c>
      <c r="BT46" s="211">
        <v>1</v>
      </c>
      <c r="BU46" s="212">
        <v>0</v>
      </c>
      <c r="BV46" s="212">
        <v>0</v>
      </c>
      <c r="BW46" s="212">
        <v>0</v>
      </c>
      <c r="BX46" s="212">
        <v>0</v>
      </c>
      <c r="BY46" s="211">
        <v>1</v>
      </c>
      <c r="BZ46" s="212">
        <v>1</v>
      </c>
      <c r="CA46" s="212">
        <v>0</v>
      </c>
      <c r="CB46" s="212">
        <v>0</v>
      </c>
      <c r="CC46" s="212">
        <v>0</v>
      </c>
      <c r="CD46" s="211">
        <v>1</v>
      </c>
      <c r="CE46" s="212">
        <v>1</v>
      </c>
      <c r="CF46" s="212">
        <v>0</v>
      </c>
      <c r="CG46" s="212">
        <v>0</v>
      </c>
      <c r="CH46" s="212">
        <v>0</v>
      </c>
      <c r="CI46" s="211">
        <v>1</v>
      </c>
      <c r="CJ46" s="212">
        <v>1</v>
      </c>
      <c r="CK46" s="212">
        <v>0</v>
      </c>
      <c r="CL46" s="212">
        <v>0</v>
      </c>
      <c r="CM46" s="212">
        <v>0</v>
      </c>
      <c r="CN46" s="211">
        <v>1</v>
      </c>
      <c r="CO46" s="212">
        <v>1</v>
      </c>
      <c r="CP46" s="212">
        <v>0</v>
      </c>
      <c r="CQ46" s="212">
        <v>0</v>
      </c>
      <c r="CR46" s="212">
        <v>0</v>
      </c>
      <c r="CS46" s="211">
        <v>1</v>
      </c>
      <c r="CT46" s="212">
        <v>0</v>
      </c>
      <c r="CU46" s="212">
        <v>0</v>
      </c>
      <c r="CV46" s="212">
        <v>0</v>
      </c>
      <c r="CW46" s="212">
        <v>0</v>
      </c>
      <c r="CX46" s="211">
        <v>1</v>
      </c>
      <c r="CY46" s="212">
        <v>0</v>
      </c>
      <c r="CZ46" s="212">
        <v>0</v>
      </c>
      <c r="DA46" s="212">
        <v>0</v>
      </c>
      <c r="DB46" s="212">
        <v>0</v>
      </c>
      <c r="DC46" s="211">
        <v>1</v>
      </c>
      <c r="DD46" s="212">
        <v>1</v>
      </c>
      <c r="DE46" s="212">
        <v>0</v>
      </c>
      <c r="DF46" s="212">
        <v>0</v>
      </c>
      <c r="DG46" s="212">
        <v>0</v>
      </c>
      <c r="DH46" s="211">
        <v>1</v>
      </c>
      <c r="DI46" s="212">
        <v>0</v>
      </c>
      <c r="DJ46" s="212">
        <v>0</v>
      </c>
      <c r="DK46" s="212">
        <v>0</v>
      </c>
      <c r="DL46" s="212">
        <v>0</v>
      </c>
      <c r="DM46" s="211">
        <v>1</v>
      </c>
      <c r="DN46" s="212">
        <v>0</v>
      </c>
      <c r="DO46" s="212">
        <v>0</v>
      </c>
      <c r="DP46" s="212">
        <v>0</v>
      </c>
      <c r="DQ46" s="212">
        <v>0</v>
      </c>
      <c r="DR46" s="211">
        <v>1</v>
      </c>
      <c r="DS46" s="212">
        <v>1</v>
      </c>
      <c r="DT46" s="212">
        <v>0</v>
      </c>
      <c r="DU46" s="212">
        <v>0</v>
      </c>
      <c r="DV46" s="212">
        <v>0</v>
      </c>
      <c r="DW46" s="211">
        <v>1</v>
      </c>
      <c r="DX46" s="212">
        <v>0</v>
      </c>
      <c r="DY46" s="212">
        <v>0</v>
      </c>
      <c r="DZ46" s="212">
        <v>0</v>
      </c>
      <c r="EA46" s="212">
        <v>0</v>
      </c>
      <c r="EB46" s="211">
        <v>1</v>
      </c>
      <c r="EC46" s="212">
        <v>0</v>
      </c>
      <c r="ED46" s="212">
        <v>0</v>
      </c>
      <c r="EE46" s="212">
        <v>0</v>
      </c>
      <c r="EF46" s="212">
        <v>0</v>
      </c>
      <c r="EG46" s="211">
        <v>1</v>
      </c>
      <c r="EH46" s="212">
        <v>0</v>
      </c>
      <c r="EI46" s="212">
        <v>0</v>
      </c>
      <c r="EJ46" s="212">
        <v>0</v>
      </c>
      <c r="EK46" s="212">
        <v>0</v>
      </c>
      <c r="EL46" s="211">
        <v>1</v>
      </c>
      <c r="EM46" s="212">
        <v>0</v>
      </c>
      <c r="EN46" s="212">
        <v>0</v>
      </c>
      <c r="EO46" s="212">
        <v>0</v>
      </c>
      <c r="EP46" s="212">
        <v>0</v>
      </c>
      <c r="EQ46" s="211">
        <v>1</v>
      </c>
      <c r="ER46" s="212">
        <v>0</v>
      </c>
      <c r="ES46" s="212">
        <v>0</v>
      </c>
      <c r="ET46" s="212">
        <v>0</v>
      </c>
      <c r="EU46" s="212">
        <v>0</v>
      </c>
      <c r="EV46" s="211">
        <v>1</v>
      </c>
      <c r="EW46" s="212">
        <v>0</v>
      </c>
      <c r="EX46" s="212">
        <v>0</v>
      </c>
      <c r="EY46" s="212">
        <v>0</v>
      </c>
      <c r="EZ46" s="212">
        <v>0</v>
      </c>
      <c r="FA46" s="211">
        <v>1</v>
      </c>
      <c r="FB46" s="212">
        <v>0</v>
      </c>
      <c r="FC46" s="212">
        <v>0</v>
      </c>
      <c r="FD46" s="212">
        <v>0</v>
      </c>
      <c r="FE46" s="212">
        <v>0</v>
      </c>
      <c r="FF46" s="142">
        <f t="shared" si="2"/>
        <v>0</v>
      </c>
      <c r="FG46" s="143">
        <f t="shared" si="0"/>
        <v>30</v>
      </c>
      <c r="FH46" s="160">
        <f t="shared" si="3"/>
        <v>30</v>
      </c>
      <c r="FI46" s="214">
        <f t="shared" si="1"/>
        <v>10</v>
      </c>
      <c r="FJ46" s="215">
        <f t="shared" si="1"/>
        <v>0</v>
      </c>
      <c r="FK46" s="214">
        <f t="shared" si="1"/>
        <v>0</v>
      </c>
      <c r="FL46" s="214">
        <f t="shared" si="1"/>
        <v>0</v>
      </c>
      <c r="FM46" s="191"/>
      <c r="FN46" s="194"/>
      <c r="FO46" s="197"/>
    </row>
    <row r="47" spans="1:171" x14ac:dyDescent="0.25">
      <c r="A47" s="41" t="s">
        <v>13</v>
      </c>
      <c r="B47" s="42">
        <v>43</v>
      </c>
      <c r="C47" s="43" t="s">
        <v>68</v>
      </c>
      <c r="D47" s="44" t="s">
        <v>69</v>
      </c>
      <c r="E47" s="45">
        <v>43617</v>
      </c>
      <c r="F47" s="46" t="s">
        <v>15</v>
      </c>
      <c r="G47" s="211">
        <v>1</v>
      </c>
      <c r="H47" s="212">
        <v>0</v>
      </c>
      <c r="I47" s="212">
        <v>0</v>
      </c>
      <c r="J47" s="212">
        <v>0</v>
      </c>
      <c r="K47" s="212">
        <v>0</v>
      </c>
      <c r="L47" s="211">
        <v>1</v>
      </c>
      <c r="M47" s="212">
        <v>0</v>
      </c>
      <c r="N47" s="212">
        <v>0</v>
      </c>
      <c r="O47" s="212">
        <v>0</v>
      </c>
      <c r="P47" s="212">
        <v>0</v>
      </c>
      <c r="Q47" s="211">
        <v>1</v>
      </c>
      <c r="R47" s="212">
        <v>0</v>
      </c>
      <c r="S47" s="212">
        <v>0</v>
      </c>
      <c r="T47" s="212">
        <v>0</v>
      </c>
      <c r="U47" s="212">
        <v>0</v>
      </c>
      <c r="V47" s="211">
        <v>1</v>
      </c>
      <c r="W47" s="212">
        <v>0</v>
      </c>
      <c r="X47" s="212">
        <v>0</v>
      </c>
      <c r="Y47" s="212">
        <v>0</v>
      </c>
      <c r="Z47" s="212">
        <v>0</v>
      </c>
      <c r="AA47" s="211">
        <v>1</v>
      </c>
      <c r="AB47" s="212">
        <v>0</v>
      </c>
      <c r="AC47" s="212">
        <v>0</v>
      </c>
      <c r="AD47" s="212">
        <v>0</v>
      </c>
      <c r="AE47" s="212">
        <v>0</v>
      </c>
      <c r="AF47" s="211">
        <v>1</v>
      </c>
      <c r="AG47" s="212">
        <v>0</v>
      </c>
      <c r="AH47" s="212">
        <v>0</v>
      </c>
      <c r="AI47" s="212">
        <v>0</v>
      </c>
      <c r="AJ47" s="212">
        <v>0</v>
      </c>
      <c r="AK47" s="211">
        <v>1</v>
      </c>
      <c r="AL47" s="212">
        <v>0</v>
      </c>
      <c r="AM47" s="212">
        <v>0</v>
      </c>
      <c r="AN47" s="212">
        <v>0</v>
      </c>
      <c r="AO47" s="212">
        <v>0</v>
      </c>
      <c r="AP47" s="211">
        <v>1</v>
      </c>
      <c r="AQ47" s="212">
        <v>1</v>
      </c>
      <c r="AR47" s="212">
        <v>0</v>
      </c>
      <c r="AS47" s="212">
        <v>0</v>
      </c>
      <c r="AT47" s="212">
        <v>0</v>
      </c>
      <c r="AU47" s="211">
        <v>1</v>
      </c>
      <c r="AV47" s="212">
        <v>0</v>
      </c>
      <c r="AW47" s="212">
        <v>0</v>
      </c>
      <c r="AX47" s="212">
        <v>0</v>
      </c>
      <c r="AY47" s="212">
        <v>0</v>
      </c>
      <c r="AZ47" s="211">
        <v>1</v>
      </c>
      <c r="BA47" s="212">
        <v>0</v>
      </c>
      <c r="BB47" s="212">
        <v>0</v>
      </c>
      <c r="BC47" s="212">
        <v>0</v>
      </c>
      <c r="BD47" s="212">
        <v>0</v>
      </c>
      <c r="BE47" s="211">
        <v>1</v>
      </c>
      <c r="BF47" s="212">
        <v>0</v>
      </c>
      <c r="BG47" s="212">
        <v>0</v>
      </c>
      <c r="BH47" s="212">
        <v>0</v>
      </c>
      <c r="BI47" s="212">
        <v>0</v>
      </c>
      <c r="BJ47" s="211">
        <v>1</v>
      </c>
      <c r="BK47" s="212">
        <v>0</v>
      </c>
      <c r="BL47" s="212">
        <v>0</v>
      </c>
      <c r="BM47" s="212">
        <v>0</v>
      </c>
      <c r="BN47" s="212">
        <v>0</v>
      </c>
      <c r="BO47" s="211">
        <v>1</v>
      </c>
      <c r="BP47" s="212">
        <v>0</v>
      </c>
      <c r="BQ47" s="212">
        <v>0</v>
      </c>
      <c r="BR47" s="212">
        <v>0</v>
      </c>
      <c r="BS47" s="212">
        <v>0</v>
      </c>
      <c r="BT47" s="211">
        <v>1</v>
      </c>
      <c r="BU47" s="212">
        <v>0</v>
      </c>
      <c r="BV47" s="212">
        <v>0</v>
      </c>
      <c r="BW47" s="212">
        <v>0</v>
      </c>
      <c r="BX47" s="212">
        <v>0</v>
      </c>
      <c r="BY47" s="211">
        <v>1</v>
      </c>
      <c r="BZ47" s="212">
        <v>0</v>
      </c>
      <c r="CA47" s="212">
        <v>0</v>
      </c>
      <c r="CB47" s="212">
        <v>0</v>
      </c>
      <c r="CC47" s="212">
        <v>0</v>
      </c>
      <c r="CD47" s="211">
        <v>1</v>
      </c>
      <c r="CE47" s="212">
        <v>0</v>
      </c>
      <c r="CF47" s="212">
        <v>0</v>
      </c>
      <c r="CG47" s="212">
        <v>0</v>
      </c>
      <c r="CH47" s="212">
        <v>0</v>
      </c>
      <c r="CI47" s="211">
        <v>1</v>
      </c>
      <c r="CJ47" s="212">
        <v>0</v>
      </c>
      <c r="CK47" s="212">
        <v>0</v>
      </c>
      <c r="CL47" s="212">
        <v>0</v>
      </c>
      <c r="CM47" s="212">
        <v>0</v>
      </c>
      <c r="CN47" s="211">
        <v>1</v>
      </c>
      <c r="CO47" s="212">
        <v>0</v>
      </c>
      <c r="CP47" s="212">
        <v>0</v>
      </c>
      <c r="CQ47" s="212">
        <v>0</v>
      </c>
      <c r="CR47" s="212">
        <v>0</v>
      </c>
      <c r="CS47" s="211">
        <v>1</v>
      </c>
      <c r="CT47" s="212">
        <v>0</v>
      </c>
      <c r="CU47" s="212">
        <v>0</v>
      </c>
      <c r="CV47" s="212">
        <v>0</v>
      </c>
      <c r="CW47" s="212">
        <v>0</v>
      </c>
      <c r="CX47" s="211">
        <v>1</v>
      </c>
      <c r="CY47" s="212">
        <v>0</v>
      </c>
      <c r="CZ47" s="212">
        <v>0</v>
      </c>
      <c r="DA47" s="212">
        <v>0</v>
      </c>
      <c r="DB47" s="212">
        <v>0</v>
      </c>
      <c r="DC47" s="211">
        <v>1</v>
      </c>
      <c r="DD47" s="212">
        <v>0</v>
      </c>
      <c r="DE47" s="212">
        <v>0</v>
      </c>
      <c r="DF47" s="212">
        <v>0</v>
      </c>
      <c r="DG47" s="212">
        <v>0</v>
      </c>
      <c r="DH47" s="211">
        <v>1</v>
      </c>
      <c r="DI47" s="212">
        <v>0</v>
      </c>
      <c r="DJ47" s="212">
        <v>0</v>
      </c>
      <c r="DK47" s="212">
        <v>0</v>
      </c>
      <c r="DL47" s="212">
        <v>0</v>
      </c>
      <c r="DM47" s="211">
        <v>1</v>
      </c>
      <c r="DN47" s="212">
        <v>0</v>
      </c>
      <c r="DO47" s="212">
        <v>0</v>
      </c>
      <c r="DP47" s="212">
        <v>0</v>
      </c>
      <c r="DQ47" s="212">
        <v>0</v>
      </c>
      <c r="DR47" s="211">
        <v>1</v>
      </c>
      <c r="DS47" s="212">
        <v>0</v>
      </c>
      <c r="DT47" s="212">
        <v>0</v>
      </c>
      <c r="DU47" s="212">
        <v>0</v>
      </c>
      <c r="DV47" s="212">
        <v>0</v>
      </c>
      <c r="DW47" s="211">
        <v>1</v>
      </c>
      <c r="DX47" s="212">
        <v>0</v>
      </c>
      <c r="DY47" s="212">
        <v>0</v>
      </c>
      <c r="DZ47" s="212">
        <v>0</v>
      </c>
      <c r="EA47" s="212">
        <v>0</v>
      </c>
      <c r="EB47" s="211">
        <v>1</v>
      </c>
      <c r="EC47" s="212">
        <v>0</v>
      </c>
      <c r="ED47" s="212">
        <v>0</v>
      </c>
      <c r="EE47" s="212">
        <v>0</v>
      </c>
      <c r="EF47" s="212">
        <v>0</v>
      </c>
      <c r="EG47" s="211">
        <v>1</v>
      </c>
      <c r="EH47" s="212">
        <v>0</v>
      </c>
      <c r="EI47" s="212">
        <v>0</v>
      </c>
      <c r="EJ47" s="212">
        <v>0</v>
      </c>
      <c r="EK47" s="212">
        <v>0</v>
      </c>
      <c r="EL47" s="211">
        <v>1</v>
      </c>
      <c r="EM47" s="212">
        <v>0</v>
      </c>
      <c r="EN47" s="212">
        <v>0</v>
      </c>
      <c r="EO47" s="212">
        <v>0</v>
      </c>
      <c r="EP47" s="212">
        <v>0</v>
      </c>
      <c r="EQ47" s="211">
        <v>1</v>
      </c>
      <c r="ER47" s="212">
        <v>0</v>
      </c>
      <c r="ES47" s="212">
        <v>0</v>
      </c>
      <c r="ET47" s="212">
        <v>0</v>
      </c>
      <c r="EU47" s="212">
        <v>0</v>
      </c>
      <c r="EV47" s="211">
        <v>1</v>
      </c>
      <c r="EW47" s="212">
        <v>0</v>
      </c>
      <c r="EX47" s="212">
        <v>0</v>
      </c>
      <c r="EY47" s="212">
        <v>0</v>
      </c>
      <c r="EZ47" s="212">
        <v>0</v>
      </c>
      <c r="FA47" s="211">
        <v>1</v>
      </c>
      <c r="FB47" s="212">
        <v>0</v>
      </c>
      <c r="FC47" s="212">
        <v>0</v>
      </c>
      <c r="FD47" s="212">
        <v>0</v>
      </c>
      <c r="FE47" s="212">
        <v>0</v>
      </c>
      <c r="FF47" s="142">
        <f t="shared" si="2"/>
        <v>0</v>
      </c>
      <c r="FG47" s="143">
        <f t="shared" si="0"/>
        <v>30</v>
      </c>
      <c r="FH47" s="160">
        <f t="shared" si="3"/>
        <v>30</v>
      </c>
      <c r="FI47" s="214">
        <f t="shared" si="1"/>
        <v>1</v>
      </c>
      <c r="FJ47" s="215">
        <f t="shared" si="1"/>
        <v>0</v>
      </c>
      <c r="FK47" s="214">
        <f t="shared" si="1"/>
        <v>0</v>
      </c>
      <c r="FL47" s="214">
        <f t="shared" si="1"/>
        <v>0</v>
      </c>
      <c r="FM47" s="191"/>
      <c r="FN47" s="194"/>
      <c r="FO47" s="197"/>
    </row>
    <row r="48" spans="1:171" x14ac:dyDescent="0.25">
      <c r="A48" s="41" t="s">
        <v>13</v>
      </c>
      <c r="B48" s="42">
        <v>44</v>
      </c>
      <c r="C48" s="43" t="s">
        <v>72</v>
      </c>
      <c r="D48" s="44">
        <v>48356563</v>
      </c>
      <c r="E48" s="45">
        <v>43617</v>
      </c>
      <c r="F48" s="46" t="s">
        <v>15</v>
      </c>
      <c r="G48" s="211">
        <v>1</v>
      </c>
      <c r="H48" s="212">
        <v>0</v>
      </c>
      <c r="I48" s="212">
        <v>0</v>
      </c>
      <c r="J48" s="212">
        <v>0</v>
      </c>
      <c r="K48" s="212">
        <v>0</v>
      </c>
      <c r="L48" s="211">
        <v>1</v>
      </c>
      <c r="M48" s="212">
        <v>0</v>
      </c>
      <c r="N48" s="212">
        <v>0</v>
      </c>
      <c r="O48" s="212">
        <v>0</v>
      </c>
      <c r="P48" s="212">
        <v>0</v>
      </c>
      <c r="Q48" s="211">
        <v>1</v>
      </c>
      <c r="R48" s="212">
        <v>0</v>
      </c>
      <c r="S48" s="212">
        <v>0</v>
      </c>
      <c r="T48" s="212">
        <v>0</v>
      </c>
      <c r="U48" s="212">
        <v>0</v>
      </c>
      <c r="V48" s="211">
        <v>1</v>
      </c>
      <c r="W48" s="212">
        <v>0</v>
      </c>
      <c r="X48" s="212">
        <v>0</v>
      </c>
      <c r="Y48" s="212">
        <v>0</v>
      </c>
      <c r="Z48" s="212">
        <v>0</v>
      </c>
      <c r="AA48" s="211">
        <v>1</v>
      </c>
      <c r="AB48" s="212">
        <v>0</v>
      </c>
      <c r="AC48" s="212">
        <v>0</v>
      </c>
      <c r="AD48" s="212">
        <v>0</v>
      </c>
      <c r="AE48" s="212">
        <v>0</v>
      </c>
      <c r="AF48" s="211">
        <v>1</v>
      </c>
      <c r="AG48" s="212">
        <v>0</v>
      </c>
      <c r="AH48" s="212">
        <v>0</v>
      </c>
      <c r="AI48" s="212">
        <v>0</v>
      </c>
      <c r="AJ48" s="212">
        <v>0</v>
      </c>
      <c r="AK48" s="211">
        <v>1</v>
      </c>
      <c r="AL48" s="212">
        <v>1</v>
      </c>
      <c r="AM48" s="212">
        <v>0</v>
      </c>
      <c r="AN48" s="212">
        <v>0</v>
      </c>
      <c r="AO48" s="212">
        <v>0</v>
      </c>
      <c r="AP48" s="211">
        <v>1</v>
      </c>
      <c r="AQ48" s="212">
        <v>1.5</v>
      </c>
      <c r="AR48" s="212">
        <v>0</v>
      </c>
      <c r="AS48" s="212">
        <v>0</v>
      </c>
      <c r="AT48" s="212">
        <v>0</v>
      </c>
      <c r="AU48" s="211">
        <v>1</v>
      </c>
      <c r="AV48" s="212">
        <v>2</v>
      </c>
      <c r="AW48" s="212">
        <v>0</v>
      </c>
      <c r="AX48" s="212">
        <v>0</v>
      </c>
      <c r="AY48" s="212">
        <v>0</v>
      </c>
      <c r="AZ48" s="211">
        <v>1</v>
      </c>
      <c r="BA48" s="212">
        <v>1</v>
      </c>
      <c r="BB48" s="212">
        <v>0</v>
      </c>
      <c r="BC48" s="212">
        <v>0</v>
      </c>
      <c r="BD48" s="212">
        <v>0</v>
      </c>
      <c r="BE48" s="211">
        <v>1</v>
      </c>
      <c r="BF48" s="212">
        <v>0</v>
      </c>
      <c r="BG48" s="212">
        <v>0</v>
      </c>
      <c r="BH48" s="212">
        <v>0</v>
      </c>
      <c r="BI48" s="212">
        <v>0</v>
      </c>
      <c r="BJ48" s="211">
        <v>1</v>
      </c>
      <c r="BK48" s="212">
        <v>0</v>
      </c>
      <c r="BL48" s="212">
        <v>0</v>
      </c>
      <c r="BM48" s="212">
        <v>0</v>
      </c>
      <c r="BN48" s="212">
        <v>0</v>
      </c>
      <c r="BO48" s="211">
        <v>1</v>
      </c>
      <c r="BP48" s="212">
        <v>0</v>
      </c>
      <c r="BQ48" s="212">
        <v>0</v>
      </c>
      <c r="BR48" s="212">
        <v>0</v>
      </c>
      <c r="BS48" s="212">
        <v>0</v>
      </c>
      <c r="BT48" s="211">
        <v>1</v>
      </c>
      <c r="BU48" s="212">
        <v>0</v>
      </c>
      <c r="BV48" s="212">
        <v>0</v>
      </c>
      <c r="BW48" s="212">
        <v>0</v>
      </c>
      <c r="BX48" s="212">
        <v>0</v>
      </c>
      <c r="BY48" s="211">
        <v>1</v>
      </c>
      <c r="BZ48" s="212">
        <v>0</v>
      </c>
      <c r="CA48" s="212">
        <v>0</v>
      </c>
      <c r="CB48" s="212">
        <v>0</v>
      </c>
      <c r="CC48" s="212">
        <v>0</v>
      </c>
      <c r="CD48" s="211">
        <v>1</v>
      </c>
      <c r="CE48" s="212">
        <v>0</v>
      </c>
      <c r="CF48" s="212">
        <v>0</v>
      </c>
      <c r="CG48" s="212">
        <v>0</v>
      </c>
      <c r="CH48" s="212">
        <v>0</v>
      </c>
      <c r="CI48" s="211">
        <v>1</v>
      </c>
      <c r="CJ48" s="212">
        <v>0</v>
      </c>
      <c r="CK48" s="212">
        <v>0</v>
      </c>
      <c r="CL48" s="212">
        <v>0</v>
      </c>
      <c r="CM48" s="212">
        <v>0</v>
      </c>
      <c r="CN48" s="211">
        <v>1</v>
      </c>
      <c r="CO48" s="212">
        <v>0</v>
      </c>
      <c r="CP48" s="212">
        <v>0</v>
      </c>
      <c r="CQ48" s="212">
        <v>0</v>
      </c>
      <c r="CR48" s="212">
        <v>0</v>
      </c>
      <c r="CS48" s="211">
        <v>1</v>
      </c>
      <c r="CT48" s="212">
        <v>0</v>
      </c>
      <c r="CU48" s="212">
        <v>0</v>
      </c>
      <c r="CV48" s="212">
        <v>0</v>
      </c>
      <c r="CW48" s="212">
        <v>0</v>
      </c>
      <c r="CX48" s="211">
        <v>1</v>
      </c>
      <c r="CY48" s="212">
        <v>0</v>
      </c>
      <c r="CZ48" s="212">
        <v>0</v>
      </c>
      <c r="DA48" s="212">
        <v>0</v>
      </c>
      <c r="DB48" s="212">
        <v>0</v>
      </c>
      <c r="DC48" s="211">
        <v>1</v>
      </c>
      <c r="DD48" s="212">
        <v>0</v>
      </c>
      <c r="DE48" s="212">
        <v>0</v>
      </c>
      <c r="DF48" s="212">
        <v>0</v>
      </c>
      <c r="DG48" s="212">
        <v>0</v>
      </c>
      <c r="DH48" s="211">
        <v>1</v>
      </c>
      <c r="DI48" s="212">
        <v>0</v>
      </c>
      <c r="DJ48" s="212">
        <v>0</v>
      </c>
      <c r="DK48" s="212">
        <v>0</v>
      </c>
      <c r="DL48" s="212">
        <v>0</v>
      </c>
      <c r="DM48" s="211">
        <v>1</v>
      </c>
      <c r="DN48" s="212">
        <v>0</v>
      </c>
      <c r="DO48" s="212">
        <v>0</v>
      </c>
      <c r="DP48" s="212">
        <v>0</v>
      </c>
      <c r="DQ48" s="212">
        <v>0</v>
      </c>
      <c r="DR48" s="211">
        <v>1</v>
      </c>
      <c r="DS48" s="212">
        <v>0</v>
      </c>
      <c r="DT48" s="212">
        <v>0</v>
      </c>
      <c r="DU48" s="212">
        <v>0</v>
      </c>
      <c r="DV48" s="212">
        <v>0</v>
      </c>
      <c r="DW48" s="211">
        <v>1</v>
      </c>
      <c r="DX48" s="212">
        <v>0</v>
      </c>
      <c r="DY48" s="212">
        <v>0</v>
      </c>
      <c r="DZ48" s="212">
        <v>0</v>
      </c>
      <c r="EA48" s="212">
        <v>0</v>
      </c>
      <c r="EB48" s="211">
        <v>1</v>
      </c>
      <c r="EC48" s="212">
        <v>0</v>
      </c>
      <c r="ED48" s="212">
        <v>0</v>
      </c>
      <c r="EE48" s="212">
        <v>0</v>
      </c>
      <c r="EF48" s="212">
        <v>0</v>
      </c>
      <c r="EG48" s="211">
        <v>1</v>
      </c>
      <c r="EH48" s="212">
        <v>0</v>
      </c>
      <c r="EI48" s="212">
        <v>0</v>
      </c>
      <c r="EJ48" s="212">
        <v>0</v>
      </c>
      <c r="EK48" s="212">
        <v>0</v>
      </c>
      <c r="EL48" s="211">
        <v>1</v>
      </c>
      <c r="EM48" s="212">
        <v>0</v>
      </c>
      <c r="EN48" s="212">
        <v>0</v>
      </c>
      <c r="EO48" s="212">
        <v>0</v>
      </c>
      <c r="EP48" s="212">
        <v>0</v>
      </c>
      <c r="EQ48" s="211">
        <v>1</v>
      </c>
      <c r="ER48" s="212">
        <v>0</v>
      </c>
      <c r="ES48" s="212">
        <v>0</v>
      </c>
      <c r="ET48" s="212">
        <v>0</v>
      </c>
      <c r="EU48" s="212">
        <v>0</v>
      </c>
      <c r="EV48" s="211">
        <v>1</v>
      </c>
      <c r="EW48" s="212">
        <v>0</v>
      </c>
      <c r="EX48" s="212">
        <v>0</v>
      </c>
      <c r="EY48" s="212">
        <v>0</v>
      </c>
      <c r="EZ48" s="212">
        <v>0</v>
      </c>
      <c r="FA48" s="211">
        <v>1</v>
      </c>
      <c r="FB48" s="212">
        <v>0</v>
      </c>
      <c r="FC48" s="212">
        <v>0</v>
      </c>
      <c r="FD48" s="212">
        <v>0</v>
      </c>
      <c r="FE48" s="212">
        <v>0</v>
      </c>
      <c r="FF48" s="142">
        <f t="shared" si="2"/>
        <v>0</v>
      </c>
      <c r="FG48" s="143">
        <f t="shared" si="0"/>
        <v>30</v>
      </c>
      <c r="FH48" s="160">
        <f t="shared" si="3"/>
        <v>30</v>
      </c>
      <c r="FI48" s="214">
        <f t="shared" si="1"/>
        <v>5.5</v>
      </c>
      <c r="FJ48" s="215">
        <f t="shared" si="1"/>
        <v>0</v>
      </c>
      <c r="FK48" s="214">
        <f t="shared" si="1"/>
        <v>0</v>
      </c>
      <c r="FL48" s="214">
        <f t="shared" si="1"/>
        <v>0</v>
      </c>
      <c r="FM48" s="191"/>
      <c r="FN48" s="194"/>
      <c r="FO48" s="197"/>
    </row>
    <row r="49" spans="1:171" x14ac:dyDescent="0.25">
      <c r="A49" s="41" t="s">
        <v>13</v>
      </c>
      <c r="B49" s="42">
        <v>45</v>
      </c>
      <c r="C49" s="43" t="s">
        <v>73</v>
      </c>
      <c r="D49" s="44">
        <v>47399166</v>
      </c>
      <c r="E49" s="45">
        <v>43617</v>
      </c>
      <c r="F49" s="46" t="s">
        <v>15</v>
      </c>
      <c r="G49" s="211">
        <v>1</v>
      </c>
      <c r="H49" s="212">
        <v>2</v>
      </c>
      <c r="I49" s="212">
        <v>0</v>
      </c>
      <c r="J49" s="212">
        <v>0</v>
      </c>
      <c r="K49" s="212">
        <v>0</v>
      </c>
      <c r="L49" s="211">
        <v>1</v>
      </c>
      <c r="M49" s="212">
        <v>0.5</v>
      </c>
      <c r="N49" s="212">
        <v>0</v>
      </c>
      <c r="O49" s="212">
        <v>0</v>
      </c>
      <c r="P49" s="212">
        <v>0</v>
      </c>
      <c r="Q49" s="211">
        <v>1</v>
      </c>
      <c r="R49" s="212">
        <v>1.5</v>
      </c>
      <c r="S49" s="212">
        <v>0</v>
      </c>
      <c r="T49" s="212">
        <v>0</v>
      </c>
      <c r="U49" s="212">
        <v>0</v>
      </c>
      <c r="V49" s="211">
        <v>1</v>
      </c>
      <c r="W49" s="212">
        <v>1.5</v>
      </c>
      <c r="X49" s="212">
        <v>0</v>
      </c>
      <c r="Y49" s="212">
        <v>0</v>
      </c>
      <c r="Z49" s="212">
        <v>0</v>
      </c>
      <c r="AA49" s="211">
        <v>1</v>
      </c>
      <c r="AB49" s="212">
        <v>0</v>
      </c>
      <c r="AC49" s="212">
        <v>0</v>
      </c>
      <c r="AD49" s="212">
        <v>0</v>
      </c>
      <c r="AE49" s="212">
        <v>0</v>
      </c>
      <c r="AF49" s="211">
        <v>1</v>
      </c>
      <c r="AG49" s="212">
        <v>0</v>
      </c>
      <c r="AH49" s="212">
        <v>0</v>
      </c>
      <c r="AI49" s="212">
        <v>0</v>
      </c>
      <c r="AJ49" s="212">
        <v>0</v>
      </c>
      <c r="AK49" s="211">
        <v>1</v>
      </c>
      <c r="AL49" s="212">
        <v>1</v>
      </c>
      <c r="AM49" s="212">
        <v>0</v>
      </c>
      <c r="AN49" s="212">
        <v>0</v>
      </c>
      <c r="AO49" s="212">
        <v>0</v>
      </c>
      <c r="AP49" s="211">
        <v>1</v>
      </c>
      <c r="AQ49" s="212">
        <v>1.5</v>
      </c>
      <c r="AR49" s="212">
        <v>0</v>
      </c>
      <c r="AS49" s="212">
        <v>0</v>
      </c>
      <c r="AT49" s="212">
        <v>0</v>
      </c>
      <c r="AU49" s="211">
        <v>1</v>
      </c>
      <c r="AV49" s="212">
        <v>1.5</v>
      </c>
      <c r="AW49" s="212">
        <v>0</v>
      </c>
      <c r="AX49" s="212">
        <v>0</v>
      </c>
      <c r="AY49" s="212">
        <v>0</v>
      </c>
      <c r="AZ49" s="211">
        <v>1</v>
      </c>
      <c r="BA49" s="212">
        <v>1.5</v>
      </c>
      <c r="BB49" s="212">
        <v>0</v>
      </c>
      <c r="BC49" s="212">
        <v>0</v>
      </c>
      <c r="BD49" s="212">
        <v>0</v>
      </c>
      <c r="BE49" s="211">
        <v>1</v>
      </c>
      <c r="BF49" s="212">
        <v>1.5</v>
      </c>
      <c r="BG49" s="212">
        <v>0</v>
      </c>
      <c r="BH49" s="212">
        <v>0</v>
      </c>
      <c r="BI49" s="212">
        <v>0</v>
      </c>
      <c r="BJ49" s="211">
        <v>1</v>
      </c>
      <c r="BK49" s="212">
        <v>0</v>
      </c>
      <c r="BL49" s="212">
        <v>0</v>
      </c>
      <c r="BM49" s="212">
        <v>0</v>
      </c>
      <c r="BN49" s="212">
        <v>0</v>
      </c>
      <c r="BO49" s="211">
        <v>1</v>
      </c>
      <c r="BP49" s="212">
        <v>0</v>
      </c>
      <c r="BQ49" s="212">
        <v>0</v>
      </c>
      <c r="BR49" s="212">
        <v>0</v>
      </c>
      <c r="BS49" s="212">
        <v>0</v>
      </c>
      <c r="BT49" s="211">
        <v>1</v>
      </c>
      <c r="BU49" s="212">
        <v>0</v>
      </c>
      <c r="BV49" s="212">
        <v>0</v>
      </c>
      <c r="BW49" s="212">
        <v>0</v>
      </c>
      <c r="BX49" s="212">
        <v>0</v>
      </c>
      <c r="BY49" s="211">
        <v>1</v>
      </c>
      <c r="BZ49" s="212">
        <v>0</v>
      </c>
      <c r="CA49" s="212">
        <v>0</v>
      </c>
      <c r="CB49" s="212">
        <v>0</v>
      </c>
      <c r="CC49" s="212">
        <v>0</v>
      </c>
      <c r="CD49" s="211">
        <v>1</v>
      </c>
      <c r="CE49" s="212">
        <v>0</v>
      </c>
      <c r="CF49" s="212">
        <v>0</v>
      </c>
      <c r="CG49" s="212">
        <v>0</v>
      </c>
      <c r="CH49" s="212">
        <v>0</v>
      </c>
      <c r="CI49" s="211">
        <v>1</v>
      </c>
      <c r="CJ49" s="212">
        <v>0</v>
      </c>
      <c r="CK49" s="212">
        <v>0</v>
      </c>
      <c r="CL49" s="212">
        <v>0</v>
      </c>
      <c r="CM49" s="212">
        <v>0</v>
      </c>
      <c r="CN49" s="211">
        <v>1</v>
      </c>
      <c r="CO49" s="212">
        <v>0</v>
      </c>
      <c r="CP49" s="212">
        <v>0</v>
      </c>
      <c r="CQ49" s="212">
        <v>0</v>
      </c>
      <c r="CR49" s="212">
        <v>0</v>
      </c>
      <c r="CS49" s="211">
        <v>1</v>
      </c>
      <c r="CT49" s="212">
        <v>0</v>
      </c>
      <c r="CU49" s="212">
        <v>0</v>
      </c>
      <c r="CV49" s="212">
        <v>0</v>
      </c>
      <c r="CW49" s="212">
        <v>0</v>
      </c>
      <c r="CX49" s="211">
        <v>1</v>
      </c>
      <c r="CY49" s="212">
        <v>0</v>
      </c>
      <c r="CZ49" s="212">
        <v>0</v>
      </c>
      <c r="DA49" s="212">
        <v>0</v>
      </c>
      <c r="DB49" s="212">
        <v>0</v>
      </c>
      <c r="DC49" s="211">
        <v>1</v>
      </c>
      <c r="DD49" s="212">
        <v>1</v>
      </c>
      <c r="DE49" s="212">
        <v>0</v>
      </c>
      <c r="DF49" s="212">
        <v>0</v>
      </c>
      <c r="DG49" s="212">
        <v>0</v>
      </c>
      <c r="DH49" s="211">
        <v>1</v>
      </c>
      <c r="DI49" s="212">
        <v>0</v>
      </c>
      <c r="DJ49" s="212">
        <v>0</v>
      </c>
      <c r="DK49" s="212">
        <v>0</v>
      </c>
      <c r="DL49" s="212">
        <v>0</v>
      </c>
      <c r="DM49" s="211">
        <v>1</v>
      </c>
      <c r="DN49" s="212">
        <v>0.5</v>
      </c>
      <c r="DO49" s="212">
        <v>0</v>
      </c>
      <c r="DP49" s="212">
        <v>0</v>
      </c>
      <c r="DQ49" s="212">
        <v>0</v>
      </c>
      <c r="DR49" s="211">
        <v>1</v>
      </c>
      <c r="DS49" s="212">
        <v>1</v>
      </c>
      <c r="DT49" s="212">
        <v>0</v>
      </c>
      <c r="DU49" s="212">
        <v>0</v>
      </c>
      <c r="DV49" s="212">
        <v>0</v>
      </c>
      <c r="DW49" s="211">
        <v>1</v>
      </c>
      <c r="DX49" s="212">
        <v>0</v>
      </c>
      <c r="DY49" s="212">
        <v>0</v>
      </c>
      <c r="DZ49" s="212">
        <v>0</v>
      </c>
      <c r="EA49" s="212">
        <v>0</v>
      </c>
      <c r="EB49" s="211">
        <v>1</v>
      </c>
      <c r="EC49" s="212">
        <v>0</v>
      </c>
      <c r="ED49" s="212">
        <v>0</v>
      </c>
      <c r="EE49" s="212">
        <v>0</v>
      </c>
      <c r="EF49" s="212">
        <v>0</v>
      </c>
      <c r="EG49" s="211">
        <v>1</v>
      </c>
      <c r="EH49" s="212">
        <v>0</v>
      </c>
      <c r="EI49" s="212">
        <v>0</v>
      </c>
      <c r="EJ49" s="212">
        <v>0</v>
      </c>
      <c r="EK49" s="212">
        <v>0</v>
      </c>
      <c r="EL49" s="211">
        <v>1</v>
      </c>
      <c r="EM49" s="212">
        <v>0</v>
      </c>
      <c r="EN49" s="212">
        <v>0</v>
      </c>
      <c r="EO49" s="212">
        <v>0</v>
      </c>
      <c r="EP49" s="212">
        <v>0</v>
      </c>
      <c r="EQ49" s="211">
        <v>1</v>
      </c>
      <c r="ER49" s="212">
        <v>1</v>
      </c>
      <c r="ES49" s="212">
        <v>0</v>
      </c>
      <c r="ET49" s="212">
        <v>0</v>
      </c>
      <c r="EU49" s="212">
        <v>0</v>
      </c>
      <c r="EV49" s="211">
        <v>1</v>
      </c>
      <c r="EW49" s="212">
        <v>0</v>
      </c>
      <c r="EX49" s="212">
        <v>0</v>
      </c>
      <c r="EY49" s="212">
        <v>0</v>
      </c>
      <c r="EZ49" s="212">
        <v>0</v>
      </c>
      <c r="FA49" s="211">
        <v>1</v>
      </c>
      <c r="FB49" s="212">
        <v>0</v>
      </c>
      <c r="FC49" s="212">
        <v>0</v>
      </c>
      <c r="FD49" s="212">
        <v>0</v>
      </c>
      <c r="FE49" s="212">
        <v>0</v>
      </c>
      <c r="FF49" s="142">
        <f t="shared" si="2"/>
        <v>0</v>
      </c>
      <c r="FG49" s="143">
        <f t="shared" si="0"/>
        <v>30</v>
      </c>
      <c r="FH49" s="160">
        <f t="shared" si="3"/>
        <v>30</v>
      </c>
      <c r="FI49" s="214">
        <f t="shared" si="1"/>
        <v>16</v>
      </c>
      <c r="FJ49" s="215">
        <f t="shared" si="1"/>
        <v>0</v>
      </c>
      <c r="FK49" s="214">
        <f t="shared" si="1"/>
        <v>0</v>
      </c>
      <c r="FL49" s="214">
        <f t="shared" si="1"/>
        <v>0</v>
      </c>
      <c r="FM49" s="191"/>
      <c r="FN49" s="194"/>
      <c r="FO49" s="197"/>
    </row>
    <row r="50" spans="1:171" x14ac:dyDescent="0.25">
      <c r="A50" s="41" t="s">
        <v>13</v>
      </c>
      <c r="B50" s="42">
        <v>46</v>
      </c>
      <c r="C50" s="43" t="s">
        <v>76</v>
      </c>
      <c r="D50" s="44">
        <v>47096680</v>
      </c>
      <c r="E50" s="45">
        <v>43831</v>
      </c>
      <c r="F50" s="46" t="s">
        <v>15</v>
      </c>
      <c r="G50" s="211">
        <v>1</v>
      </c>
      <c r="H50" s="212">
        <v>2</v>
      </c>
      <c r="I50" s="212">
        <v>1</v>
      </c>
      <c r="J50" s="212">
        <v>0</v>
      </c>
      <c r="K50" s="212">
        <v>0</v>
      </c>
      <c r="L50" s="211">
        <v>1</v>
      </c>
      <c r="M50" s="212">
        <v>2</v>
      </c>
      <c r="N50" s="212">
        <v>1</v>
      </c>
      <c r="O50" s="212">
        <v>0</v>
      </c>
      <c r="P50" s="212">
        <v>0</v>
      </c>
      <c r="Q50" s="211">
        <v>1</v>
      </c>
      <c r="R50" s="212">
        <v>2</v>
      </c>
      <c r="S50" s="212">
        <v>1</v>
      </c>
      <c r="T50" s="212">
        <v>0</v>
      </c>
      <c r="U50" s="212">
        <v>0</v>
      </c>
      <c r="V50" s="211">
        <v>1</v>
      </c>
      <c r="W50" s="212">
        <v>2</v>
      </c>
      <c r="X50" s="212">
        <v>0</v>
      </c>
      <c r="Y50" s="212">
        <v>0</v>
      </c>
      <c r="Z50" s="212">
        <v>0</v>
      </c>
      <c r="AA50" s="211">
        <v>1</v>
      </c>
      <c r="AB50" s="212">
        <v>2</v>
      </c>
      <c r="AC50" s="212">
        <v>0</v>
      </c>
      <c r="AD50" s="212">
        <v>0</v>
      </c>
      <c r="AE50" s="212">
        <v>0</v>
      </c>
      <c r="AF50" s="211">
        <v>1</v>
      </c>
      <c r="AG50" s="212">
        <v>0</v>
      </c>
      <c r="AH50" s="212">
        <v>0</v>
      </c>
      <c r="AI50" s="212">
        <v>0</v>
      </c>
      <c r="AJ50" s="212">
        <v>0</v>
      </c>
      <c r="AK50" s="211">
        <v>1</v>
      </c>
      <c r="AL50" s="212">
        <v>2</v>
      </c>
      <c r="AM50" s="212">
        <v>0</v>
      </c>
      <c r="AN50" s="212">
        <v>0</v>
      </c>
      <c r="AO50" s="212">
        <v>0</v>
      </c>
      <c r="AP50" s="211">
        <v>1</v>
      </c>
      <c r="AQ50" s="212">
        <v>2</v>
      </c>
      <c r="AR50" s="212">
        <v>0</v>
      </c>
      <c r="AS50" s="212">
        <v>0</v>
      </c>
      <c r="AT50" s="212">
        <v>0</v>
      </c>
      <c r="AU50" s="211">
        <v>1</v>
      </c>
      <c r="AV50" s="212">
        <v>2</v>
      </c>
      <c r="AW50" s="212">
        <v>1</v>
      </c>
      <c r="AX50" s="212">
        <v>0</v>
      </c>
      <c r="AY50" s="212">
        <v>0</v>
      </c>
      <c r="AZ50" s="211">
        <v>1</v>
      </c>
      <c r="BA50" s="212">
        <v>2</v>
      </c>
      <c r="BB50" s="212">
        <v>0</v>
      </c>
      <c r="BC50" s="212">
        <v>0</v>
      </c>
      <c r="BD50" s="212">
        <v>0</v>
      </c>
      <c r="BE50" s="211">
        <v>1</v>
      </c>
      <c r="BF50" s="212">
        <v>2</v>
      </c>
      <c r="BG50" s="212">
        <v>0</v>
      </c>
      <c r="BH50" s="212">
        <v>0</v>
      </c>
      <c r="BI50" s="212">
        <v>0</v>
      </c>
      <c r="BJ50" s="211">
        <v>1</v>
      </c>
      <c r="BK50" s="212">
        <v>1</v>
      </c>
      <c r="BL50" s="212">
        <v>0</v>
      </c>
      <c r="BM50" s="212">
        <v>0</v>
      </c>
      <c r="BN50" s="212">
        <v>0</v>
      </c>
      <c r="BO50" s="211">
        <v>1</v>
      </c>
      <c r="BP50" s="212">
        <v>0</v>
      </c>
      <c r="BQ50" s="212">
        <v>0</v>
      </c>
      <c r="BR50" s="212">
        <v>0</v>
      </c>
      <c r="BS50" s="212">
        <v>0</v>
      </c>
      <c r="BT50" s="211">
        <v>1</v>
      </c>
      <c r="BU50" s="212">
        <v>2</v>
      </c>
      <c r="BV50" s="212">
        <v>0</v>
      </c>
      <c r="BW50" s="212">
        <v>0</v>
      </c>
      <c r="BX50" s="212">
        <v>0</v>
      </c>
      <c r="BY50" s="211">
        <v>1</v>
      </c>
      <c r="BZ50" s="212">
        <v>2</v>
      </c>
      <c r="CA50" s="212">
        <v>1</v>
      </c>
      <c r="CB50" s="212">
        <v>0</v>
      </c>
      <c r="CC50" s="212">
        <v>0</v>
      </c>
      <c r="CD50" s="211">
        <v>1</v>
      </c>
      <c r="CE50" s="212">
        <v>2</v>
      </c>
      <c r="CF50" s="212">
        <v>0</v>
      </c>
      <c r="CG50" s="212">
        <v>0</v>
      </c>
      <c r="CH50" s="212">
        <v>0</v>
      </c>
      <c r="CI50" s="211">
        <v>1</v>
      </c>
      <c r="CJ50" s="212">
        <v>2</v>
      </c>
      <c r="CK50" s="212">
        <v>0</v>
      </c>
      <c r="CL50" s="212">
        <v>0</v>
      </c>
      <c r="CM50" s="212">
        <v>0</v>
      </c>
      <c r="CN50" s="211">
        <v>1</v>
      </c>
      <c r="CO50" s="212">
        <v>0</v>
      </c>
      <c r="CP50" s="212">
        <v>0</v>
      </c>
      <c r="CQ50" s="212">
        <v>0</v>
      </c>
      <c r="CR50" s="212">
        <v>0</v>
      </c>
      <c r="CS50" s="211">
        <v>1</v>
      </c>
      <c r="CT50" s="212">
        <v>0</v>
      </c>
      <c r="CU50" s="212">
        <v>0</v>
      </c>
      <c r="CV50" s="212">
        <v>0</v>
      </c>
      <c r="CW50" s="212">
        <v>0</v>
      </c>
      <c r="CX50" s="211">
        <v>1</v>
      </c>
      <c r="CY50" s="212">
        <v>0</v>
      </c>
      <c r="CZ50" s="212">
        <v>0</v>
      </c>
      <c r="DA50" s="212">
        <v>0</v>
      </c>
      <c r="DB50" s="212">
        <v>0</v>
      </c>
      <c r="DC50" s="211">
        <v>1</v>
      </c>
      <c r="DD50" s="212">
        <v>2</v>
      </c>
      <c r="DE50" s="212">
        <v>0</v>
      </c>
      <c r="DF50" s="212">
        <v>0</v>
      </c>
      <c r="DG50" s="212">
        <v>0</v>
      </c>
      <c r="DH50" s="211">
        <v>1</v>
      </c>
      <c r="DI50" s="212">
        <v>1</v>
      </c>
      <c r="DJ50" s="212">
        <v>0</v>
      </c>
      <c r="DK50" s="212">
        <v>0</v>
      </c>
      <c r="DL50" s="212">
        <v>0</v>
      </c>
      <c r="DM50" s="211">
        <v>1</v>
      </c>
      <c r="DN50" s="212">
        <v>1</v>
      </c>
      <c r="DO50" s="212">
        <v>0</v>
      </c>
      <c r="DP50" s="212">
        <v>0</v>
      </c>
      <c r="DQ50" s="212">
        <v>0</v>
      </c>
      <c r="DR50" s="211">
        <v>1</v>
      </c>
      <c r="DS50" s="212">
        <v>1</v>
      </c>
      <c r="DT50" s="212">
        <v>0</v>
      </c>
      <c r="DU50" s="212">
        <v>0</v>
      </c>
      <c r="DV50" s="212">
        <v>0</v>
      </c>
      <c r="DW50" s="211">
        <v>1</v>
      </c>
      <c r="DX50" s="212">
        <v>1</v>
      </c>
      <c r="DY50" s="212">
        <v>0</v>
      </c>
      <c r="DZ50" s="212">
        <v>0</v>
      </c>
      <c r="EA50" s="212">
        <v>0</v>
      </c>
      <c r="EB50" s="211">
        <v>1</v>
      </c>
      <c r="EC50" s="212">
        <v>0</v>
      </c>
      <c r="ED50" s="212">
        <v>0</v>
      </c>
      <c r="EE50" s="212">
        <v>0</v>
      </c>
      <c r="EF50" s="212">
        <v>0</v>
      </c>
      <c r="EG50" s="211">
        <v>1</v>
      </c>
      <c r="EH50" s="212">
        <v>0</v>
      </c>
      <c r="EI50" s="212">
        <v>0</v>
      </c>
      <c r="EJ50" s="212">
        <v>0</v>
      </c>
      <c r="EK50" s="212">
        <v>0</v>
      </c>
      <c r="EL50" s="211">
        <v>1</v>
      </c>
      <c r="EM50" s="212">
        <v>1</v>
      </c>
      <c r="EN50" s="212">
        <v>0</v>
      </c>
      <c r="EO50" s="212">
        <v>0</v>
      </c>
      <c r="EP50" s="212">
        <v>0</v>
      </c>
      <c r="EQ50" s="211">
        <v>1</v>
      </c>
      <c r="ER50" s="212">
        <v>1</v>
      </c>
      <c r="ES50" s="212">
        <v>0</v>
      </c>
      <c r="ET50" s="212">
        <v>0</v>
      </c>
      <c r="EU50" s="212">
        <v>0</v>
      </c>
      <c r="EV50" s="211">
        <v>1</v>
      </c>
      <c r="EW50" s="212">
        <v>1</v>
      </c>
      <c r="EX50" s="212">
        <v>0</v>
      </c>
      <c r="EY50" s="212">
        <v>0</v>
      </c>
      <c r="EZ50" s="212">
        <v>0</v>
      </c>
      <c r="FA50" s="211">
        <v>1</v>
      </c>
      <c r="FB50" s="212">
        <v>1</v>
      </c>
      <c r="FC50" s="212">
        <v>0</v>
      </c>
      <c r="FD50" s="212">
        <v>0</v>
      </c>
      <c r="FE50" s="212">
        <v>0</v>
      </c>
      <c r="FF50" s="142">
        <f t="shared" si="2"/>
        <v>0</v>
      </c>
      <c r="FG50" s="143">
        <f t="shared" si="0"/>
        <v>30</v>
      </c>
      <c r="FH50" s="160">
        <f t="shared" si="3"/>
        <v>30</v>
      </c>
      <c r="FI50" s="214">
        <f t="shared" si="1"/>
        <v>39</v>
      </c>
      <c r="FJ50" s="215">
        <f t="shared" si="1"/>
        <v>5</v>
      </c>
      <c r="FK50" s="214">
        <f t="shared" si="1"/>
        <v>0</v>
      </c>
      <c r="FL50" s="214">
        <f t="shared" si="1"/>
        <v>0</v>
      </c>
      <c r="FM50" s="191"/>
      <c r="FN50" s="194"/>
      <c r="FO50" s="197"/>
    </row>
    <row r="51" spans="1:171" x14ac:dyDescent="0.25">
      <c r="A51" s="41" t="s">
        <v>13</v>
      </c>
      <c r="B51" s="42">
        <v>47</v>
      </c>
      <c r="C51" s="43" t="s">
        <v>78</v>
      </c>
      <c r="D51" s="44">
        <v>18158277</v>
      </c>
      <c r="E51" s="45">
        <v>43617</v>
      </c>
      <c r="F51" s="46" t="s">
        <v>15</v>
      </c>
      <c r="G51" s="211">
        <v>1</v>
      </c>
      <c r="H51" s="212">
        <v>0</v>
      </c>
      <c r="I51" s="212">
        <v>0</v>
      </c>
      <c r="J51" s="212">
        <v>0</v>
      </c>
      <c r="K51" s="212">
        <v>0</v>
      </c>
      <c r="L51" s="211">
        <v>1</v>
      </c>
      <c r="M51" s="212">
        <v>0</v>
      </c>
      <c r="N51" s="212">
        <v>0</v>
      </c>
      <c r="O51" s="212">
        <v>0</v>
      </c>
      <c r="P51" s="212">
        <v>0</v>
      </c>
      <c r="Q51" s="211">
        <v>1</v>
      </c>
      <c r="R51" s="212">
        <v>0</v>
      </c>
      <c r="S51" s="212">
        <v>0</v>
      </c>
      <c r="T51" s="212">
        <v>0</v>
      </c>
      <c r="U51" s="212">
        <v>0</v>
      </c>
      <c r="V51" s="211">
        <v>1</v>
      </c>
      <c r="W51" s="212">
        <v>0</v>
      </c>
      <c r="X51" s="212">
        <v>0</v>
      </c>
      <c r="Y51" s="212">
        <v>0</v>
      </c>
      <c r="Z51" s="212">
        <v>0</v>
      </c>
      <c r="AA51" s="211">
        <v>1</v>
      </c>
      <c r="AB51" s="212">
        <v>0</v>
      </c>
      <c r="AC51" s="212">
        <v>0</v>
      </c>
      <c r="AD51" s="212">
        <v>0</v>
      </c>
      <c r="AE51" s="212">
        <v>0</v>
      </c>
      <c r="AF51" s="211">
        <v>1</v>
      </c>
      <c r="AG51" s="212">
        <v>0</v>
      </c>
      <c r="AH51" s="212">
        <v>0</v>
      </c>
      <c r="AI51" s="212">
        <v>0</v>
      </c>
      <c r="AJ51" s="212">
        <v>0</v>
      </c>
      <c r="AK51" s="211">
        <v>1</v>
      </c>
      <c r="AL51" s="212">
        <v>0</v>
      </c>
      <c r="AM51" s="212">
        <v>0</v>
      </c>
      <c r="AN51" s="212">
        <v>0</v>
      </c>
      <c r="AO51" s="212">
        <v>0</v>
      </c>
      <c r="AP51" s="211">
        <v>1</v>
      </c>
      <c r="AQ51" s="212">
        <v>0</v>
      </c>
      <c r="AR51" s="212">
        <v>0</v>
      </c>
      <c r="AS51" s="212">
        <v>0</v>
      </c>
      <c r="AT51" s="212">
        <v>0</v>
      </c>
      <c r="AU51" s="211">
        <v>1</v>
      </c>
      <c r="AV51" s="212">
        <v>0</v>
      </c>
      <c r="AW51" s="212">
        <v>0</v>
      </c>
      <c r="AX51" s="212">
        <v>0</v>
      </c>
      <c r="AY51" s="212">
        <v>0</v>
      </c>
      <c r="AZ51" s="211">
        <v>1</v>
      </c>
      <c r="BA51" s="212">
        <v>0</v>
      </c>
      <c r="BB51" s="212">
        <v>0</v>
      </c>
      <c r="BC51" s="212">
        <v>0</v>
      </c>
      <c r="BD51" s="212">
        <v>0</v>
      </c>
      <c r="BE51" s="211">
        <v>1</v>
      </c>
      <c r="BF51" s="212">
        <v>0</v>
      </c>
      <c r="BG51" s="212">
        <v>0</v>
      </c>
      <c r="BH51" s="212">
        <v>0</v>
      </c>
      <c r="BI51" s="212">
        <v>0</v>
      </c>
      <c r="BJ51" s="211">
        <v>1</v>
      </c>
      <c r="BK51" s="212">
        <v>0</v>
      </c>
      <c r="BL51" s="212">
        <v>0</v>
      </c>
      <c r="BM51" s="212">
        <v>0</v>
      </c>
      <c r="BN51" s="212">
        <v>0</v>
      </c>
      <c r="BO51" s="211">
        <v>1</v>
      </c>
      <c r="BP51" s="212">
        <v>0</v>
      </c>
      <c r="BQ51" s="212">
        <v>0</v>
      </c>
      <c r="BR51" s="212">
        <v>0</v>
      </c>
      <c r="BS51" s="212">
        <v>0</v>
      </c>
      <c r="BT51" s="211">
        <v>1</v>
      </c>
      <c r="BU51" s="212">
        <v>0</v>
      </c>
      <c r="BV51" s="212">
        <v>0</v>
      </c>
      <c r="BW51" s="212">
        <v>0</v>
      </c>
      <c r="BX51" s="212">
        <v>0</v>
      </c>
      <c r="BY51" s="211">
        <v>1</v>
      </c>
      <c r="BZ51" s="212">
        <v>0</v>
      </c>
      <c r="CA51" s="212">
        <v>0</v>
      </c>
      <c r="CB51" s="212">
        <v>0</v>
      </c>
      <c r="CC51" s="212">
        <v>0</v>
      </c>
      <c r="CD51" s="211">
        <v>1</v>
      </c>
      <c r="CE51" s="212">
        <v>0</v>
      </c>
      <c r="CF51" s="212">
        <v>0</v>
      </c>
      <c r="CG51" s="212">
        <v>0</v>
      </c>
      <c r="CH51" s="212">
        <v>0</v>
      </c>
      <c r="CI51" s="211">
        <v>1</v>
      </c>
      <c r="CJ51" s="212">
        <v>0</v>
      </c>
      <c r="CK51" s="212">
        <v>0</v>
      </c>
      <c r="CL51" s="212">
        <v>0</v>
      </c>
      <c r="CM51" s="212">
        <v>0</v>
      </c>
      <c r="CN51" s="211">
        <v>1</v>
      </c>
      <c r="CO51" s="212">
        <v>0</v>
      </c>
      <c r="CP51" s="212">
        <v>0</v>
      </c>
      <c r="CQ51" s="212">
        <v>0</v>
      </c>
      <c r="CR51" s="212">
        <v>0</v>
      </c>
      <c r="CS51" s="211">
        <v>1</v>
      </c>
      <c r="CT51" s="212">
        <v>0</v>
      </c>
      <c r="CU51" s="212">
        <v>0</v>
      </c>
      <c r="CV51" s="212">
        <v>0</v>
      </c>
      <c r="CW51" s="212">
        <v>0</v>
      </c>
      <c r="CX51" s="211">
        <v>1</v>
      </c>
      <c r="CY51" s="212">
        <v>0</v>
      </c>
      <c r="CZ51" s="212">
        <v>0</v>
      </c>
      <c r="DA51" s="212">
        <v>0</v>
      </c>
      <c r="DB51" s="212">
        <v>0</v>
      </c>
      <c r="DC51" s="211">
        <v>1</v>
      </c>
      <c r="DD51" s="212">
        <v>0</v>
      </c>
      <c r="DE51" s="212">
        <v>0</v>
      </c>
      <c r="DF51" s="212">
        <v>0</v>
      </c>
      <c r="DG51" s="212">
        <v>0</v>
      </c>
      <c r="DH51" s="211">
        <v>1</v>
      </c>
      <c r="DI51" s="212">
        <v>0</v>
      </c>
      <c r="DJ51" s="212">
        <v>0</v>
      </c>
      <c r="DK51" s="212">
        <v>0</v>
      </c>
      <c r="DL51" s="212">
        <v>0</v>
      </c>
      <c r="DM51" s="211">
        <v>1</v>
      </c>
      <c r="DN51" s="212">
        <v>0</v>
      </c>
      <c r="DO51" s="212">
        <v>0</v>
      </c>
      <c r="DP51" s="212">
        <v>0</v>
      </c>
      <c r="DQ51" s="212">
        <v>0</v>
      </c>
      <c r="DR51" s="211">
        <v>1</v>
      </c>
      <c r="DS51" s="212">
        <v>0</v>
      </c>
      <c r="DT51" s="212">
        <v>0</v>
      </c>
      <c r="DU51" s="212">
        <v>0</v>
      </c>
      <c r="DV51" s="212">
        <v>0</v>
      </c>
      <c r="DW51" s="211">
        <v>1</v>
      </c>
      <c r="DX51" s="212">
        <v>0</v>
      </c>
      <c r="DY51" s="212">
        <v>0</v>
      </c>
      <c r="DZ51" s="212">
        <v>0</v>
      </c>
      <c r="EA51" s="212">
        <v>0</v>
      </c>
      <c r="EB51" s="211">
        <v>1</v>
      </c>
      <c r="EC51" s="212">
        <v>0</v>
      </c>
      <c r="ED51" s="212">
        <v>0</v>
      </c>
      <c r="EE51" s="212">
        <v>0</v>
      </c>
      <c r="EF51" s="212">
        <v>0</v>
      </c>
      <c r="EG51" s="211">
        <v>1</v>
      </c>
      <c r="EH51" s="212">
        <v>0</v>
      </c>
      <c r="EI51" s="212">
        <v>0</v>
      </c>
      <c r="EJ51" s="212">
        <v>0</v>
      </c>
      <c r="EK51" s="212">
        <v>0</v>
      </c>
      <c r="EL51" s="211">
        <v>1</v>
      </c>
      <c r="EM51" s="212">
        <v>0</v>
      </c>
      <c r="EN51" s="212">
        <v>0</v>
      </c>
      <c r="EO51" s="212">
        <v>0</v>
      </c>
      <c r="EP51" s="212">
        <v>0</v>
      </c>
      <c r="EQ51" s="211">
        <v>1</v>
      </c>
      <c r="ER51" s="212">
        <v>0</v>
      </c>
      <c r="ES51" s="212">
        <v>0</v>
      </c>
      <c r="ET51" s="212">
        <v>0</v>
      </c>
      <c r="EU51" s="212">
        <v>0</v>
      </c>
      <c r="EV51" s="211">
        <v>1</v>
      </c>
      <c r="EW51" s="212">
        <v>0</v>
      </c>
      <c r="EX51" s="212">
        <v>0</v>
      </c>
      <c r="EY51" s="212">
        <v>0</v>
      </c>
      <c r="EZ51" s="212">
        <v>0</v>
      </c>
      <c r="FA51" s="211">
        <v>1</v>
      </c>
      <c r="FB51" s="212">
        <v>0</v>
      </c>
      <c r="FC51" s="212">
        <v>0</v>
      </c>
      <c r="FD51" s="212">
        <v>0</v>
      </c>
      <c r="FE51" s="212">
        <v>0</v>
      </c>
      <c r="FF51" s="142">
        <f t="shared" si="2"/>
        <v>0</v>
      </c>
      <c r="FG51" s="143">
        <f t="shared" si="0"/>
        <v>30</v>
      </c>
      <c r="FH51" s="160">
        <f t="shared" si="3"/>
        <v>30</v>
      </c>
      <c r="FI51" s="214">
        <f t="shared" si="1"/>
        <v>0</v>
      </c>
      <c r="FJ51" s="215">
        <f t="shared" si="1"/>
        <v>0</v>
      </c>
      <c r="FK51" s="214">
        <f t="shared" si="1"/>
        <v>0</v>
      </c>
      <c r="FL51" s="214">
        <f t="shared" si="1"/>
        <v>0</v>
      </c>
      <c r="FM51" s="191"/>
      <c r="FN51" s="194"/>
      <c r="FO51" s="197"/>
    </row>
    <row r="52" spans="1:171" x14ac:dyDescent="0.25">
      <c r="AF52" s="2"/>
      <c r="AG52" s="2"/>
      <c r="AH52" s="2"/>
      <c r="AI52" s="2"/>
      <c r="CR52" s="2"/>
      <c r="CS52" s="47"/>
      <c r="CT52" s="47"/>
      <c r="CU52" s="47"/>
      <c r="CV52" s="47"/>
      <c r="CW52" s="47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47"/>
      <c r="EC52" s="47"/>
      <c r="ED52" s="47"/>
      <c r="EE52" s="47"/>
      <c r="EF52" s="47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H52" s="8">
        <f t="shared" ref="FH52:FO52" si="17">SUM(FH5:FH51)</f>
        <v>1408</v>
      </c>
      <c r="FI52" s="8">
        <f t="shared" si="17"/>
        <v>653</v>
      </c>
      <c r="FJ52" s="8">
        <f t="shared" si="17"/>
        <v>81</v>
      </c>
      <c r="FK52" s="8">
        <f t="shared" si="17"/>
        <v>0</v>
      </c>
      <c r="FL52" s="8">
        <f t="shared" si="17"/>
        <v>192</v>
      </c>
      <c r="FM52" s="8">
        <f t="shared" si="17"/>
        <v>0</v>
      </c>
      <c r="FN52" s="8">
        <f t="shared" si="17"/>
        <v>0</v>
      </c>
      <c r="FO52" s="8">
        <f t="shared" si="17"/>
        <v>0</v>
      </c>
    </row>
    <row r="53" spans="1:171" x14ac:dyDescent="0.25">
      <c r="AF53" s="2"/>
      <c r="AG53" s="2"/>
      <c r="AH53" s="2"/>
      <c r="AI53" s="2"/>
    </row>
    <row r="54" spans="1:171" x14ac:dyDescent="0.25">
      <c r="AF54" s="2"/>
      <c r="AG54" s="2"/>
      <c r="AH54" s="2"/>
      <c r="AI54" s="2"/>
    </row>
    <row r="55" spans="1:171" x14ac:dyDescent="0.25">
      <c r="AF55" s="2"/>
      <c r="AG55" s="2"/>
      <c r="AH55" s="2"/>
      <c r="AI55" s="2"/>
    </row>
    <row r="56" spans="1:171" x14ac:dyDescent="0.25">
      <c r="AF56" s="2"/>
      <c r="AG56" s="2"/>
      <c r="AH56" s="2"/>
      <c r="AI56" s="2"/>
    </row>
    <row r="57" spans="1:171" x14ac:dyDescent="0.25">
      <c r="AF57" s="2"/>
      <c r="AG57" s="2"/>
      <c r="AH57" s="2"/>
      <c r="AI57" s="2"/>
    </row>
    <row r="58" spans="1:171" x14ac:dyDescent="0.25">
      <c r="AF58" s="2"/>
      <c r="AG58" s="2"/>
      <c r="AH58" s="2"/>
      <c r="AI58" s="2"/>
    </row>
    <row r="59" spans="1:171" x14ac:dyDescent="0.25">
      <c r="AF59" s="2"/>
      <c r="AG59" s="2"/>
      <c r="AH59" s="2"/>
      <c r="AI59" s="2"/>
    </row>
    <row r="60" spans="1:171" x14ac:dyDescent="0.25">
      <c r="AF60" s="2"/>
      <c r="AG60" s="2"/>
      <c r="AH60" s="2"/>
      <c r="AI60" s="2"/>
    </row>
    <row r="61" spans="1:171" x14ac:dyDescent="0.25">
      <c r="AF61" s="2"/>
      <c r="AG61" s="2"/>
      <c r="AH61" s="2"/>
      <c r="AI61" s="2"/>
    </row>
    <row r="62" spans="1:171" x14ac:dyDescent="0.25">
      <c r="AF62" s="2"/>
      <c r="AG62" s="2"/>
      <c r="AH62" s="2"/>
      <c r="AI62" s="2"/>
    </row>
    <row r="63" spans="1:171" x14ac:dyDescent="0.25">
      <c r="AF63" s="2"/>
      <c r="AG63" s="2"/>
      <c r="AH63" s="2"/>
      <c r="AI63" s="2"/>
    </row>
    <row r="64" spans="1:171" x14ac:dyDescent="0.25">
      <c r="AF64" s="2"/>
      <c r="AG64" s="2"/>
      <c r="AH64" s="2"/>
      <c r="AI64" s="2"/>
    </row>
    <row r="65" spans="32:35" x14ac:dyDescent="0.25">
      <c r="AF65" s="2"/>
      <c r="AG65" s="2"/>
      <c r="AH65" s="2"/>
      <c r="AI65" s="2"/>
    </row>
    <row r="66" spans="32:35" x14ac:dyDescent="0.25">
      <c r="AF66" s="2"/>
      <c r="AG66" s="2"/>
      <c r="AH66" s="2"/>
      <c r="AI66" s="2"/>
    </row>
    <row r="67" spans="32:35" x14ac:dyDescent="0.25">
      <c r="AF67" s="2"/>
      <c r="AG67" s="2"/>
      <c r="AH67" s="2"/>
      <c r="AI67" s="2"/>
    </row>
    <row r="68" spans="32:35" x14ac:dyDescent="0.25">
      <c r="AF68" s="2"/>
      <c r="AG68" s="2"/>
      <c r="AH68" s="2"/>
      <c r="AI68" s="2"/>
    </row>
    <row r="69" spans="32:35" x14ac:dyDescent="0.25">
      <c r="AF69" s="2"/>
      <c r="AG69" s="2"/>
      <c r="AH69" s="2"/>
      <c r="AI69" s="2"/>
    </row>
    <row r="70" spans="32:35" x14ac:dyDescent="0.25">
      <c r="AF70" s="2"/>
      <c r="AG70" s="2"/>
      <c r="AH70" s="2"/>
      <c r="AI70" s="2"/>
    </row>
    <row r="71" spans="32:35" x14ac:dyDescent="0.25">
      <c r="AF71" s="2"/>
      <c r="AG71" s="2"/>
      <c r="AH71" s="2"/>
      <c r="AI71" s="2"/>
    </row>
    <row r="72" spans="32:35" x14ac:dyDescent="0.25">
      <c r="AF72" s="2"/>
      <c r="AG72" s="2"/>
      <c r="AH72" s="2"/>
      <c r="AI72" s="2"/>
    </row>
    <row r="73" spans="32:35" x14ac:dyDescent="0.25">
      <c r="AF73" s="2"/>
      <c r="AG73" s="2"/>
      <c r="AH73" s="2"/>
      <c r="AI73" s="2"/>
    </row>
    <row r="74" spans="32:35" x14ac:dyDescent="0.25">
      <c r="AF74" s="2"/>
      <c r="AG74" s="2"/>
      <c r="AH74" s="2"/>
      <c r="AI74" s="2"/>
    </row>
    <row r="75" spans="32:35" x14ac:dyDescent="0.25">
      <c r="AF75" s="2"/>
      <c r="AG75" s="2"/>
      <c r="AH75" s="2"/>
      <c r="AI75" s="2"/>
    </row>
    <row r="76" spans="32:35" x14ac:dyDescent="0.25">
      <c r="AF76" s="2"/>
      <c r="AG76" s="2"/>
      <c r="AH76" s="2"/>
      <c r="AI76" s="2"/>
    </row>
  </sheetData>
  <mergeCells count="38">
    <mergeCell ref="BJ3:BN3"/>
    <mergeCell ref="A1:C3"/>
    <mergeCell ref="FF1:FJ1"/>
    <mergeCell ref="AF2:AJ2"/>
    <mergeCell ref="AP2:AT2"/>
    <mergeCell ref="G3:K3"/>
    <mergeCell ref="L3:P3"/>
    <mergeCell ref="Q3:U3"/>
    <mergeCell ref="V3:Z3"/>
    <mergeCell ref="AA3:AE3"/>
    <mergeCell ref="AF3:AJ3"/>
    <mergeCell ref="AK3:AO3"/>
    <mergeCell ref="AP3:AT3"/>
    <mergeCell ref="AU3:AY3"/>
    <mergeCell ref="AZ3:BD3"/>
    <mergeCell ref="BE3:BI3"/>
    <mergeCell ref="DR3:DV3"/>
    <mergeCell ref="BO3:BS3"/>
    <mergeCell ref="BT3:BX3"/>
    <mergeCell ref="BY3:CC3"/>
    <mergeCell ref="CD3:CH3"/>
    <mergeCell ref="CI3:CM3"/>
    <mergeCell ref="CN3:CR3"/>
    <mergeCell ref="CS3:CW3"/>
    <mergeCell ref="CX3:DB3"/>
    <mergeCell ref="DC3:DG3"/>
    <mergeCell ref="DH3:DL3"/>
    <mergeCell ref="DM3:DQ3"/>
    <mergeCell ref="FA3:FE3"/>
    <mergeCell ref="FF3:FL3"/>
    <mergeCell ref="FM3:FN3"/>
    <mergeCell ref="FO3:FO4"/>
    <mergeCell ref="DW3:EA3"/>
    <mergeCell ref="EB3:EF3"/>
    <mergeCell ref="EG3:EK3"/>
    <mergeCell ref="EL3:EP3"/>
    <mergeCell ref="EQ3:EU3"/>
    <mergeCell ref="EV3:EZ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Q75"/>
  <sheetViews>
    <sheetView showGridLines="0" topLeftCell="B1" workbookViewId="0">
      <pane xSplit="5" ySplit="4" topLeftCell="FF41" activePane="bottomRight" state="frozen"/>
      <selection activeCell="B1" sqref="B1"/>
      <selection pane="topRight" activeCell="G1" sqref="G1"/>
      <selection pane="bottomLeft" activeCell="B5" sqref="B5"/>
      <selection pane="bottomRight" activeCell="FH51" sqref="FH51:FL51"/>
    </sheetView>
  </sheetViews>
  <sheetFormatPr baseColWidth="10" defaultRowHeight="15" x14ac:dyDescent="0.25"/>
  <cols>
    <col min="1" max="1" width="15.140625" customWidth="1"/>
    <col min="2" max="2" width="5.28515625" customWidth="1"/>
    <col min="3" max="3" width="46.85546875" bestFit="1" customWidth="1"/>
    <col min="4" max="4" width="20" style="1" hidden="1" customWidth="1"/>
    <col min="5" max="5" width="16.28515625" style="1" hidden="1" customWidth="1"/>
    <col min="6" max="6" width="18.7109375" style="1" hidden="1" customWidth="1"/>
    <col min="7" max="35" width="11.42578125" style="1" customWidth="1"/>
    <col min="36" max="36" width="11.42578125" style="2" customWidth="1"/>
    <col min="37" max="41" width="11.42578125" style="1" customWidth="1"/>
    <col min="42" max="42" width="11.42578125" style="2" customWidth="1"/>
    <col min="43" max="161" width="11.42578125" style="1" customWidth="1"/>
    <col min="162" max="162" width="15.42578125" style="1" customWidth="1"/>
    <col min="163" max="163" width="13" style="1" customWidth="1"/>
    <col min="164" max="164" width="11.85546875" style="1" customWidth="1"/>
    <col min="165" max="165" width="13.7109375" style="1" bestFit="1" customWidth="1"/>
    <col min="166" max="166" width="11.5703125" style="1" bestFit="1" customWidth="1"/>
    <col min="167" max="167" width="13" style="1" customWidth="1"/>
    <col min="168" max="168" width="14.140625" style="1" customWidth="1"/>
    <col min="169" max="169" width="12.7109375" style="1" customWidth="1"/>
    <col min="170" max="170" width="11.5703125" style="1" bestFit="1" customWidth="1"/>
    <col min="171" max="171" width="17.7109375" style="1" customWidth="1"/>
    <col min="172" max="173" width="11.42578125" style="72"/>
    <col min="174" max="16384" width="11.42578125" style="73"/>
  </cols>
  <sheetData>
    <row r="1" spans="1:173" ht="15.75" customHeight="1" x14ac:dyDescent="0.25">
      <c r="A1" s="282" t="s">
        <v>101</v>
      </c>
      <c r="B1" s="282"/>
      <c r="C1" s="282"/>
      <c r="H1" s="2"/>
      <c r="I1" s="2"/>
      <c r="J1" s="3"/>
      <c r="K1" s="3"/>
      <c r="L1" s="2"/>
      <c r="M1" s="2"/>
      <c r="Q1" s="1">
        <f>6*31</f>
        <v>186</v>
      </c>
      <c r="AG1" s="1">
        <f>31*3</f>
        <v>93</v>
      </c>
      <c r="EF1" s="131"/>
      <c r="EG1" s="131"/>
      <c r="EH1" s="131"/>
      <c r="EI1" s="131"/>
      <c r="EJ1" s="131"/>
      <c r="EK1" s="131"/>
      <c r="EL1" s="131"/>
      <c r="EM1" s="131"/>
      <c r="EN1" s="131"/>
      <c r="EO1" s="131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281" t="s">
        <v>100</v>
      </c>
      <c r="FG1" s="281"/>
      <c r="FH1" s="281"/>
      <c r="FI1" s="281"/>
      <c r="FJ1" s="281"/>
      <c r="FK1" s="156">
        <v>6</v>
      </c>
      <c r="FL1" s="6"/>
      <c r="FM1" s="6"/>
    </row>
    <row r="2" spans="1:173" ht="19.5" thickBot="1" x14ac:dyDescent="0.35">
      <c r="A2" s="282"/>
      <c r="B2" s="282"/>
      <c r="C2" s="282"/>
      <c r="AA2" s="7"/>
      <c r="AB2" s="7"/>
      <c r="AC2" s="7"/>
      <c r="AD2" s="7"/>
      <c r="AE2" s="7"/>
      <c r="AF2" s="284"/>
      <c r="AG2" s="284"/>
      <c r="AH2" s="284"/>
      <c r="AI2" s="284"/>
      <c r="AJ2" s="284"/>
      <c r="AP2" s="300"/>
      <c r="AQ2" s="300"/>
      <c r="AR2" s="300"/>
      <c r="AS2" s="300"/>
      <c r="AT2" s="300"/>
      <c r="FF2" s="8"/>
      <c r="FG2" s="9"/>
      <c r="FH2" s="10"/>
      <c r="FI2" s="9"/>
    </row>
    <row r="3" spans="1:173" ht="15.75" thickBot="1" x14ac:dyDescent="0.3">
      <c r="A3" s="299"/>
      <c r="B3" s="299"/>
      <c r="C3" s="299"/>
      <c r="D3" s="168"/>
      <c r="E3" s="168"/>
      <c r="F3" s="168"/>
      <c r="G3" s="286">
        <v>44099</v>
      </c>
      <c r="H3" s="287"/>
      <c r="I3" s="287"/>
      <c r="J3" s="287"/>
      <c r="K3" s="288"/>
      <c r="L3" s="286">
        <v>44100</v>
      </c>
      <c r="M3" s="287"/>
      <c r="N3" s="287"/>
      <c r="O3" s="287"/>
      <c r="P3" s="288"/>
      <c r="Q3" s="286">
        <v>44101</v>
      </c>
      <c r="R3" s="287"/>
      <c r="S3" s="287"/>
      <c r="T3" s="287"/>
      <c r="U3" s="288"/>
      <c r="V3" s="286">
        <v>44102</v>
      </c>
      <c r="W3" s="287"/>
      <c r="X3" s="287"/>
      <c r="Y3" s="287"/>
      <c r="Z3" s="288"/>
      <c r="AA3" s="286">
        <v>44103</v>
      </c>
      <c r="AB3" s="287"/>
      <c r="AC3" s="287"/>
      <c r="AD3" s="287"/>
      <c r="AE3" s="288"/>
      <c r="AF3" s="286">
        <v>44104</v>
      </c>
      <c r="AG3" s="287"/>
      <c r="AH3" s="287"/>
      <c r="AI3" s="287"/>
      <c r="AJ3" s="288"/>
      <c r="AK3" s="286">
        <v>44105</v>
      </c>
      <c r="AL3" s="287"/>
      <c r="AM3" s="287"/>
      <c r="AN3" s="287"/>
      <c r="AO3" s="288"/>
      <c r="AP3" s="286">
        <v>44106</v>
      </c>
      <c r="AQ3" s="287"/>
      <c r="AR3" s="287"/>
      <c r="AS3" s="287"/>
      <c r="AT3" s="288"/>
      <c r="AU3" s="286">
        <v>44107</v>
      </c>
      <c r="AV3" s="287"/>
      <c r="AW3" s="287"/>
      <c r="AX3" s="287"/>
      <c r="AY3" s="288"/>
      <c r="AZ3" s="286">
        <v>44108</v>
      </c>
      <c r="BA3" s="287"/>
      <c r="BB3" s="287"/>
      <c r="BC3" s="287"/>
      <c r="BD3" s="288"/>
      <c r="BE3" s="286">
        <v>44109</v>
      </c>
      <c r="BF3" s="287"/>
      <c r="BG3" s="287"/>
      <c r="BH3" s="287"/>
      <c r="BI3" s="288"/>
      <c r="BJ3" s="286">
        <v>44110</v>
      </c>
      <c r="BK3" s="287"/>
      <c r="BL3" s="287"/>
      <c r="BM3" s="287"/>
      <c r="BN3" s="288"/>
      <c r="BO3" s="286">
        <v>44111</v>
      </c>
      <c r="BP3" s="287"/>
      <c r="BQ3" s="287"/>
      <c r="BR3" s="287"/>
      <c r="BS3" s="288"/>
      <c r="BT3" s="286">
        <v>44112</v>
      </c>
      <c r="BU3" s="287"/>
      <c r="BV3" s="287"/>
      <c r="BW3" s="287"/>
      <c r="BX3" s="288"/>
      <c r="BY3" s="286">
        <v>44113</v>
      </c>
      <c r="BZ3" s="287"/>
      <c r="CA3" s="287"/>
      <c r="CB3" s="287"/>
      <c r="CC3" s="288"/>
      <c r="CD3" s="286">
        <v>44114</v>
      </c>
      <c r="CE3" s="287"/>
      <c r="CF3" s="287"/>
      <c r="CG3" s="287"/>
      <c r="CH3" s="288"/>
      <c r="CI3" s="286">
        <v>44115</v>
      </c>
      <c r="CJ3" s="287"/>
      <c r="CK3" s="287"/>
      <c r="CL3" s="287"/>
      <c r="CM3" s="288"/>
      <c r="CN3" s="286">
        <v>44116</v>
      </c>
      <c r="CO3" s="287"/>
      <c r="CP3" s="287"/>
      <c r="CQ3" s="287"/>
      <c r="CR3" s="288"/>
      <c r="CS3" s="286">
        <v>44117</v>
      </c>
      <c r="CT3" s="287"/>
      <c r="CU3" s="287"/>
      <c r="CV3" s="287"/>
      <c r="CW3" s="288"/>
      <c r="CX3" s="286">
        <v>44118</v>
      </c>
      <c r="CY3" s="287"/>
      <c r="CZ3" s="287"/>
      <c r="DA3" s="287"/>
      <c r="DB3" s="288"/>
      <c r="DC3" s="286">
        <v>44119</v>
      </c>
      <c r="DD3" s="287"/>
      <c r="DE3" s="287"/>
      <c r="DF3" s="287"/>
      <c r="DG3" s="288"/>
      <c r="DH3" s="286">
        <v>44120</v>
      </c>
      <c r="DI3" s="287"/>
      <c r="DJ3" s="287"/>
      <c r="DK3" s="287"/>
      <c r="DL3" s="288"/>
      <c r="DM3" s="286">
        <v>44121</v>
      </c>
      <c r="DN3" s="287"/>
      <c r="DO3" s="287"/>
      <c r="DP3" s="287"/>
      <c r="DQ3" s="288"/>
      <c r="DR3" s="286">
        <v>44122</v>
      </c>
      <c r="DS3" s="287"/>
      <c r="DT3" s="287"/>
      <c r="DU3" s="287"/>
      <c r="DV3" s="288"/>
      <c r="DW3" s="286">
        <v>44123</v>
      </c>
      <c r="DX3" s="287"/>
      <c r="DY3" s="287"/>
      <c r="DZ3" s="287"/>
      <c r="EA3" s="288"/>
      <c r="EB3" s="286">
        <v>44124</v>
      </c>
      <c r="EC3" s="287"/>
      <c r="ED3" s="287"/>
      <c r="EE3" s="287"/>
      <c r="EF3" s="288"/>
      <c r="EG3" s="286">
        <v>44125</v>
      </c>
      <c r="EH3" s="287"/>
      <c r="EI3" s="287"/>
      <c r="EJ3" s="287"/>
      <c r="EK3" s="288"/>
      <c r="EL3" s="286">
        <v>44126</v>
      </c>
      <c r="EM3" s="287"/>
      <c r="EN3" s="287"/>
      <c r="EO3" s="287"/>
      <c r="EP3" s="288"/>
      <c r="EQ3" s="286">
        <v>44127</v>
      </c>
      <c r="ER3" s="287"/>
      <c r="ES3" s="287"/>
      <c r="ET3" s="287"/>
      <c r="EU3" s="288"/>
      <c r="EV3" s="286">
        <v>44128</v>
      </c>
      <c r="EW3" s="287"/>
      <c r="EX3" s="287"/>
      <c r="EY3" s="287"/>
      <c r="EZ3" s="288"/>
      <c r="FA3" s="286">
        <v>44129</v>
      </c>
      <c r="FB3" s="287"/>
      <c r="FC3" s="287"/>
      <c r="FD3" s="287"/>
      <c r="FE3" s="288"/>
      <c r="FF3" s="294" t="s">
        <v>102</v>
      </c>
      <c r="FG3" s="295"/>
      <c r="FH3" s="295"/>
      <c r="FI3" s="295"/>
      <c r="FJ3" s="295"/>
      <c r="FK3" s="295"/>
      <c r="FL3" s="296"/>
      <c r="FM3" s="297" t="s">
        <v>1</v>
      </c>
      <c r="FN3" s="301"/>
      <c r="FO3" s="292" t="s">
        <v>2</v>
      </c>
    </row>
    <row r="4" spans="1:173" ht="39.75" customHeight="1" thickBot="1" x14ac:dyDescent="0.3">
      <c r="A4" s="11" t="s">
        <v>3</v>
      </c>
      <c r="B4" s="80" t="s">
        <v>4</v>
      </c>
      <c r="C4" s="80" t="s">
        <v>5</v>
      </c>
      <c r="D4" s="12" t="s">
        <v>6</v>
      </c>
      <c r="E4" s="12" t="s">
        <v>7</v>
      </c>
      <c r="F4" s="13" t="s">
        <v>8</v>
      </c>
      <c r="G4" s="21" t="s">
        <v>9</v>
      </c>
      <c r="H4" s="22">
        <v>0.25</v>
      </c>
      <c r="I4" s="23">
        <v>0.35</v>
      </c>
      <c r="J4" s="24">
        <v>1</v>
      </c>
      <c r="K4" s="25" t="s">
        <v>10</v>
      </c>
      <c r="L4" s="21" t="s">
        <v>9</v>
      </c>
      <c r="M4" s="15">
        <v>0.25</v>
      </c>
      <c r="N4" s="16">
        <v>0.35</v>
      </c>
      <c r="O4" s="17">
        <v>1</v>
      </c>
      <c r="P4" s="18" t="s">
        <v>10</v>
      </c>
      <c r="Q4" s="14" t="s">
        <v>9</v>
      </c>
      <c r="R4" s="15">
        <v>0.25</v>
      </c>
      <c r="S4" s="16">
        <v>0.35</v>
      </c>
      <c r="T4" s="17">
        <v>1</v>
      </c>
      <c r="U4" s="18" t="s">
        <v>10</v>
      </c>
      <c r="V4" s="14" t="s">
        <v>9</v>
      </c>
      <c r="W4" s="15">
        <v>0.25</v>
      </c>
      <c r="X4" s="16">
        <v>0.35</v>
      </c>
      <c r="Y4" s="17">
        <v>1</v>
      </c>
      <c r="Z4" s="18" t="s">
        <v>10</v>
      </c>
      <c r="AA4" s="14" t="s">
        <v>9</v>
      </c>
      <c r="AB4" s="15">
        <v>0.25</v>
      </c>
      <c r="AC4" s="16">
        <v>0.35</v>
      </c>
      <c r="AD4" s="17">
        <v>1</v>
      </c>
      <c r="AE4" s="18" t="s">
        <v>10</v>
      </c>
      <c r="AF4" s="14" t="s">
        <v>9</v>
      </c>
      <c r="AG4" s="15">
        <v>0.25</v>
      </c>
      <c r="AH4" s="16">
        <v>0.35</v>
      </c>
      <c r="AI4" s="17">
        <v>1</v>
      </c>
      <c r="AJ4" s="112" t="s">
        <v>10</v>
      </c>
      <c r="AK4" s="19" t="s">
        <v>9</v>
      </c>
      <c r="AL4" s="15">
        <v>0.25</v>
      </c>
      <c r="AM4" s="16">
        <v>0.35</v>
      </c>
      <c r="AN4" s="17">
        <v>1</v>
      </c>
      <c r="AO4" s="18" t="s">
        <v>10</v>
      </c>
      <c r="AP4" s="157" t="s">
        <v>9</v>
      </c>
      <c r="AQ4" s="15">
        <v>0.25</v>
      </c>
      <c r="AR4" s="16">
        <v>0.35</v>
      </c>
      <c r="AS4" s="17">
        <v>1</v>
      </c>
      <c r="AT4" s="20" t="s">
        <v>10</v>
      </c>
      <c r="AU4" s="14" t="s">
        <v>9</v>
      </c>
      <c r="AV4" s="15">
        <v>0.25</v>
      </c>
      <c r="AW4" s="16">
        <v>0.35</v>
      </c>
      <c r="AX4" s="17">
        <v>1</v>
      </c>
      <c r="AY4" s="18" t="s">
        <v>10</v>
      </c>
      <c r="AZ4" s="19" t="s">
        <v>9</v>
      </c>
      <c r="BA4" s="15">
        <v>0.25</v>
      </c>
      <c r="BB4" s="16">
        <v>0.35</v>
      </c>
      <c r="BC4" s="17">
        <v>1</v>
      </c>
      <c r="BD4" s="20" t="s">
        <v>10</v>
      </c>
      <c r="BE4" s="14" t="s">
        <v>9</v>
      </c>
      <c r="BF4" s="15">
        <v>0.25</v>
      </c>
      <c r="BG4" s="16">
        <v>0.35</v>
      </c>
      <c r="BH4" s="17">
        <v>1</v>
      </c>
      <c r="BI4" s="18" t="s">
        <v>10</v>
      </c>
      <c r="BJ4" s="19" t="s">
        <v>9</v>
      </c>
      <c r="BK4" s="15">
        <v>0.25</v>
      </c>
      <c r="BL4" s="16">
        <v>0.35</v>
      </c>
      <c r="BM4" s="17">
        <v>1</v>
      </c>
      <c r="BN4" s="20" t="s">
        <v>10</v>
      </c>
      <c r="BO4" s="14" t="s">
        <v>9</v>
      </c>
      <c r="BP4" s="15">
        <v>0.25</v>
      </c>
      <c r="BQ4" s="16">
        <v>0.35</v>
      </c>
      <c r="BR4" s="17">
        <v>1</v>
      </c>
      <c r="BS4" s="18" t="s">
        <v>10</v>
      </c>
      <c r="BT4" s="19" t="s">
        <v>9</v>
      </c>
      <c r="BU4" s="15">
        <v>0.25</v>
      </c>
      <c r="BV4" s="16">
        <v>0.35</v>
      </c>
      <c r="BW4" s="17">
        <v>1</v>
      </c>
      <c r="BX4" s="18" t="s">
        <v>10</v>
      </c>
      <c r="BY4" s="14" t="s">
        <v>9</v>
      </c>
      <c r="BZ4" s="15">
        <v>0.25</v>
      </c>
      <c r="CA4" s="16">
        <v>0.35</v>
      </c>
      <c r="CB4" s="17">
        <v>1</v>
      </c>
      <c r="CC4" s="18" t="s">
        <v>10</v>
      </c>
      <c r="CD4" s="14" t="s">
        <v>9</v>
      </c>
      <c r="CE4" s="15">
        <v>0.25</v>
      </c>
      <c r="CF4" s="16">
        <v>0.35</v>
      </c>
      <c r="CG4" s="17">
        <v>1</v>
      </c>
      <c r="CH4" s="20" t="s">
        <v>10</v>
      </c>
      <c r="CI4" s="14" t="s">
        <v>9</v>
      </c>
      <c r="CJ4" s="15">
        <v>0.25</v>
      </c>
      <c r="CK4" s="16">
        <v>0.35</v>
      </c>
      <c r="CL4" s="17">
        <v>1</v>
      </c>
      <c r="CM4" s="18" t="s">
        <v>10</v>
      </c>
      <c r="CN4" s="14" t="s">
        <v>9</v>
      </c>
      <c r="CO4" s="15">
        <v>0.25</v>
      </c>
      <c r="CP4" s="16">
        <v>0.35</v>
      </c>
      <c r="CQ4" s="17">
        <v>1</v>
      </c>
      <c r="CR4" s="18" t="s">
        <v>10</v>
      </c>
      <c r="CS4" s="14" t="s">
        <v>9</v>
      </c>
      <c r="CT4" s="15">
        <v>0.25</v>
      </c>
      <c r="CU4" s="16">
        <v>0.35</v>
      </c>
      <c r="CV4" s="17">
        <v>1</v>
      </c>
      <c r="CW4" s="18" t="s">
        <v>10</v>
      </c>
      <c r="CX4" s="14" t="s">
        <v>9</v>
      </c>
      <c r="CY4" s="15">
        <v>0.25</v>
      </c>
      <c r="CZ4" s="16">
        <v>0.35</v>
      </c>
      <c r="DA4" s="17">
        <v>1</v>
      </c>
      <c r="DB4" s="18" t="s">
        <v>10</v>
      </c>
      <c r="DC4" s="21" t="s">
        <v>9</v>
      </c>
      <c r="DD4" s="22">
        <v>0.25</v>
      </c>
      <c r="DE4" s="23">
        <v>0.35</v>
      </c>
      <c r="DF4" s="24">
        <v>1</v>
      </c>
      <c r="DG4" s="25" t="s">
        <v>10</v>
      </c>
      <c r="DH4" s="14" t="s">
        <v>9</v>
      </c>
      <c r="DI4" s="15">
        <v>0.25</v>
      </c>
      <c r="DJ4" s="16">
        <v>0.35</v>
      </c>
      <c r="DK4" s="17">
        <v>1</v>
      </c>
      <c r="DL4" s="18" t="s">
        <v>10</v>
      </c>
      <c r="DM4" s="19" t="s">
        <v>9</v>
      </c>
      <c r="DN4" s="15">
        <v>0.25</v>
      </c>
      <c r="DO4" s="16">
        <v>0.35</v>
      </c>
      <c r="DP4" s="17">
        <v>1</v>
      </c>
      <c r="DQ4" s="20" t="s">
        <v>10</v>
      </c>
      <c r="DR4" s="14" t="s">
        <v>9</v>
      </c>
      <c r="DS4" s="15">
        <v>0.25</v>
      </c>
      <c r="DT4" s="16">
        <v>0.35</v>
      </c>
      <c r="DU4" s="17">
        <v>1</v>
      </c>
      <c r="DV4" s="18" t="s">
        <v>10</v>
      </c>
      <c r="DW4" s="19" t="s">
        <v>9</v>
      </c>
      <c r="DX4" s="15">
        <v>0.25</v>
      </c>
      <c r="DY4" s="16">
        <v>0.35</v>
      </c>
      <c r="DZ4" s="17">
        <v>1</v>
      </c>
      <c r="EA4" s="20" t="s">
        <v>10</v>
      </c>
      <c r="EB4" s="14" t="s">
        <v>9</v>
      </c>
      <c r="EC4" s="15">
        <v>0.25</v>
      </c>
      <c r="ED4" s="16">
        <v>0.35</v>
      </c>
      <c r="EE4" s="17">
        <v>1</v>
      </c>
      <c r="EF4" s="18" t="s">
        <v>10</v>
      </c>
      <c r="EG4" s="26" t="s">
        <v>9</v>
      </c>
      <c r="EH4" s="22">
        <v>0.25</v>
      </c>
      <c r="EI4" s="23">
        <v>0.35</v>
      </c>
      <c r="EJ4" s="24">
        <v>1</v>
      </c>
      <c r="EK4" s="25" t="s">
        <v>10</v>
      </c>
      <c r="EL4" s="14" t="s">
        <v>9</v>
      </c>
      <c r="EM4" s="15">
        <v>0.25</v>
      </c>
      <c r="EN4" s="16">
        <v>0.35</v>
      </c>
      <c r="EO4" s="17">
        <v>1</v>
      </c>
      <c r="EP4" s="18" t="s">
        <v>10</v>
      </c>
      <c r="EQ4" s="14" t="s">
        <v>9</v>
      </c>
      <c r="ER4" s="15">
        <v>0.25</v>
      </c>
      <c r="ES4" s="16">
        <v>0.35</v>
      </c>
      <c r="ET4" s="17">
        <v>1</v>
      </c>
      <c r="EU4" s="20" t="s">
        <v>10</v>
      </c>
      <c r="EV4" s="14" t="s">
        <v>9</v>
      </c>
      <c r="EW4" s="15">
        <v>0.25</v>
      </c>
      <c r="EX4" s="16">
        <v>0.35</v>
      </c>
      <c r="EY4" s="17">
        <v>1</v>
      </c>
      <c r="EZ4" s="20" t="s">
        <v>10</v>
      </c>
      <c r="FA4" s="14" t="s">
        <v>9</v>
      </c>
      <c r="FB4" s="15">
        <v>0.25</v>
      </c>
      <c r="FC4" s="16">
        <v>0.35</v>
      </c>
      <c r="FD4" s="17">
        <v>1</v>
      </c>
      <c r="FE4" s="20" t="s">
        <v>10</v>
      </c>
      <c r="FF4" s="148" t="s">
        <v>111</v>
      </c>
      <c r="FG4" s="148" t="s">
        <v>112</v>
      </c>
      <c r="FH4" s="158" t="s">
        <v>11</v>
      </c>
      <c r="FI4" s="29">
        <v>0.25</v>
      </c>
      <c r="FJ4" s="16">
        <v>0.35</v>
      </c>
      <c r="FK4" s="166">
        <v>1</v>
      </c>
      <c r="FL4" s="167" t="s">
        <v>10</v>
      </c>
      <c r="FM4" s="31" t="s">
        <v>12</v>
      </c>
      <c r="FN4" s="26" t="s">
        <v>104</v>
      </c>
      <c r="FO4" s="293"/>
    </row>
    <row r="5" spans="1:173" x14ac:dyDescent="0.25">
      <c r="A5" s="216" t="s">
        <v>13</v>
      </c>
      <c r="B5" s="113">
        <v>1</v>
      </c>
      <c r="C5" s="217" t="s">
        <v>14</v>
      </c>
      <c r="D5" s="218">
        <v>43522159</v>
      </c>
      <c r="E5" s="219">
        <v>43617</v>
      </c>
      <c r="F5" s="220" t="s">
        <v>15</v>
      </c>
      <c r="G5" s="221">
        <v>1</v>
      </c>
      <c r="H5" s="222">
        <v>0</v>
      </c>
      <c r="I5" s="222">
        <v>0</v>
      </c>
      <c r="J5" s="222">
        <v>0</v>
      </c>
      <c r="K5" s="222">
        <v>0</v>
      </c>
      <c r="L5" s="221">
        <v>1</v>
      </c>
      <c r="M5" s="222">
        <v>0</v>
      </c>
      <c r="N5" s="222">
        <v>0</v>
      </c>
      <c r="O5" s="222">
        <v>0</v>
      </c>
      <c r="P5" s="222">
        <v>0</v>
      </c>
      <c r="Q5" s="221">
        <v>1</v>
      </c>
      <c r="R5" s="222">
        <v>0</v>
      </c>
      <c r="S5" s="222">
        <v>0</v>
      </c>
      <c r="T5" s="222">
        <v>0</v>
      </c>
      <c r="U5" s="222">
        <v>0</v>
      </c>
      <c r="V5" s="221">
        <v>1</v>
      </c>
      <c r="W5" s="222">
        <v>0</v>
      </c>
      <c r="X5" s="222">
        <v>0</v>
      </c>
      <c r="Y5" s="222">
        <v>0</v>
      </c>
      <c r="Z5" s="222">
        <v>0</v>
      </c>
      <c r="AA5" s="221">
        <v>1</v>
      </c>
      <c r="AB5" s="222">
        <v>0</v>
      </c>
      <c r="AC5" s="222">
        <v>0</v>
      </c>
      <c r="AD5" s="222">
        <v>0</v>
      </c>
      <c r="AE5" s="222">
        <v>0</v>
      </c>
      <c r="AF5" s="221">
        <v>1</v>
      </c>
      <c r="AG5" s="222">
        <v>0</v>
      </c>
      <c r="AH5" s="222">
        <v>0</v>
      </c>
      <c r="AI5" s="222">
        <v>0</v>
      </c>
      <c r="AJ5" s="222">
        <v>0</v>
      </c>
      <c r="AK5" s="221">
        <v>1</v>
      </c>
      <c r="AL5" s="222">
        <v>0</v>
      </c>
      <c r="AM5" s="222">
        <v>0</v>
      </c>
      <c r="AN5" s="222">
        <v>0</v>
      </c>
      <c r="AO5" s="222">
        <v>0</v>
      </c>
      <c r="AP5" s="221">
        <v>1</v>
      </c>
      <c r="AQ5" s="222">
        <v>0</v>
      </c>
      <c r="AR5" s="222">
        <v>0</v>
      </c>
      <c r="AS5" s="222">
        <v>0</v>
      </c>
      <c r="AT5" s="222">
        <v>0</v>
      </c>
      <c r="AU5" s="221">
        <v>0</v>
      </c>
      <c r="AV5" s="222">
        <v>0</v>
      </c>
      <c r="AW5" s="222">
        <v>0</v>
      </c>
      <c r="AX5" s="222">
        <v>0</v>
      </c>
      <c r="AY5" s="222">
        <v>0</v>
      </c>
      <c r="AZ5" s="221">
        <v>1</v>
      </c>
      <c r="BA5" s="222">
        <v>0</v>
      </c>
      <c r="BB5" s="222">
        <v>0</v>
      </c>
      <c r="BC5" s="222">
        <v>0</v>
      </c>
      <c r="BD5" s="222">
        <v>0</v>
      </c>
      <c r="BE5" s="221">
        <v>1</v>
      </c>
      <c r="BF5" s="222">
        <v>0</v>
      </c>
      <c r="BG5" s="222">
        <v>0</v>
      </c>
      <c r="BH5" s="222">
        <v>0</v>
      </c>
      <c r="BI5" s="222">
        <v>0</v>
      </c>
      <c r="BJ5" s="221">
        <v>1</v>
      </c>
      <c r="BK5" s="222">
        <v>0</v>
      </c>
      <c r="BL5" s="222">
        <v>0</v>
      </c>
      <c r="BM5" s="222">
        <v>0</v>
      </c>
      <c r="BN5" s="222">
        <v>0</v>
      </c>
      <c r="BO5" s="221">
        <v>1</v>
      </c>
      <c r="BP5" s="222">
        <v>0</v>
      </c>
      <c r="BQ5" s="222">
        <v>0</v>
      </c>
      <c r="BR5" s="222">
        <v>0</v>
      </c>
      <c r="BS5" s="222">
        <v>0</v>
      </c>
      <c r="BT5" s="221">
        <v>1</v>
      </c>
      <c r="BU5" s="222">
        <v>0</v>
      </c>
      <c r="BV5" s="222">
        <v>0</v>
      </c>
      <c r="BW5" s="222">
        <v>0</v>
      </c>
      <c r="BX5" s="222">
        <v>0</v>
      </c>
      <c r="BY5" s="221">
        <v>1</v>
      </c>
      <c r="BZ5" s="222">
        <v>1</v>
      </c>
      <c r="CA5" s="222">
        <v>0</v>
      </c>
      <c r="CB5" s="222">
        <v>0</v>
      </c>
      <c r="CC5" s="222">
        <v>0</v>
      </c>
      <c r="CD5" s="221">
        <v>1</v>
      </c>
      <c r="CE5" s="222">
        <v>0</v>
      </c>
      <c r="CF5" s="222">
        <v>0</v>
      </c>
      <c r="CG5" s="222">
        <v>0</v>
      </c>
      <c r="CH5" s="222">
        <v>0</v>
      </c>
      <c r="CI5" s="221">
        <v>1</v>
      </c>
      <c r="CJ5" s="222">
        <v>0</v>
      </c>
      <c r="CK5" s="222">
        <v>0</v>
      </c>
      <c r="CL5" s="222">
        <v>0</v>
      </c>
      <c r="CM5" s="222">
        <v>0</v>
      </c>
      <c r="CN5" s="221">
        <v>1</v>
      </c>
      <c r="CO5" s="222">
        <v>1</v>
      </c>
      <c r="CP5" s="222">
        <v>0</v>
      </c>
      <c r="CQ5" s="222">
        <v>0</v>
      </c>
      <c r="CR5" s="222">
        <v>0</v>
      </c>
      <c r="CS5" s="221">
        <v>1</v>
      </c>
      <c r="CT5" s="222">
        <v>0</v>
      </c>
      <c r="CU5" s="222">
        <v>0</v>
      </c>
      <c r="CV5" s="222">
        <v>0</v>
      </c>
      <c r="CW5" s="222">
        <v>0</v>
      </c>
      <c r="CX5" s="221">
        <v>1</v>
      </c>
      <c r="CY5" s="222">
        <v>0</v>
      </c>
      <c r="CZ5" s="222">
        <v>0</v>
      </c>
      <c r="DA5" s="222">
        <v>0</v>
      </c>
      <c r="DB5" s="222">
        <v>0</v>
      </c>
      <c r="DC5" s="221">
        <v>1</v>
      </c>
      <c r="DD5" s="222">
        <v>0</v>
      </c>
      <c r="DE5" s="222">
        <v>0</v>
      </c>
      <c r="DF5" s="222">
        <v>0</v>
      </c>
      <c r="DG5" s="222">
        <v>0</v>
      </c>
      <c r="DH5" s="221">
        <v>1</v>
      </c>
      <c r="DI5" s="222">
        <v>0</v>
      </c>
      <c r="DJ5" s="222">
        <v>0</v>
      </c>
      <c r="DK5" s="222">
        <v>0</v>
      </c>
      <c r="DL5" s="222">
        <v>0</v>
      </c>
      <c r="DM5" s="221">
        <v>1</v>
      </c>
      <c r="DN5" s="222">
        <v>0</v>
      </c>
      <c r="DO5" s="222">
        <v>0</v>
      </c>
      <c r="DP5" s="222">
        <v>0</v>
      </c>
      <c r="DQ5" s="222">
        <v>0</v>
      </c>
      <c r="DR5" s="221">
        <v>1</v>
      </c>
      <c r="DS5" s="222">
        <v>0</v>
      </c>
      <c r="DT5" s="222">
        <v>0</v>
      </c>
      <c r="DU5" s="222">
        <v>0</v>
      </c>
      <c r="DV5" s="222">
        <v>0</v>
      </c>
      <c r="DW5" s="221">
        <v>1</v>
      </c>
      <c r="DX5" s="222">
        <v>0</v>
      </c>
      <c r="DY5" s="222">
        <v>0</v>
      </c>
      <c r="DZ5" s="222">
        <v>0</v>
      </c>
      <c r="EA5" s="222">
        <v>0</v>
      </c>
      <c r="EB5" s="221">
        <v>1</v>
      </c>
      <c r="EC5" s="222">
        <v>2</v>
      </c>
      <c r="ED5" s="222">
        <v>0</v>
      </c>
      <c r="EE5" s="222">
        <v>0</v>
      </c>
      <c r="EF5" s="222">
        <v>0</v>
      </c>
      <c r="EG5" s="221">
        <v>1</v>
      </c>
      <c r="EH5" s="222">
        <v>1</v>
      </c>
      <c r="EI5" s="222">
        <v>0</v>
      </c>
      <c r="EJ5" s="222">
        <v>0</v>
      </c>
      <c r="EK5" s="222">
        <v>0</v>
      </c>
      <c r="EL5" s="221">
        <v>1</v>
      </c>
      <c r="EM5" s="222">
        <v>1</v>
      </c>
      <c r="EN5" s="222">
        <v>0</v>
      </c>
      <c r="EO5" s="222">
        <v>0</v>
      </c>
      <c r="EP5" s="222">
        <v>0</v>
      </c>
      <c r="EQ5" s="221">
        <v>1</v>
      </c>
      <c r="ER5" s="222">
        <v>0</v>
      </c>
      <c r="ES5" s="222">
        <v>0</v>
      </c>
      <c r="ET5" s="222">
        <v>0</v>
      </c>
      <c r="EU5" s="222">
        <v>0</v>
      </c>
      <c r="EV5" s="221">
        <v>1</v>
      </c>
      <c r="EW5" s="222">
        <v>2</v>
      </c>
      <c r="EX5" s="222">
        <v>0</v>
      </c>
      <c r="EY5" s="222">
        <v>0</v>
      </c>
      <c r="EZ5" s="222">
        <v>0</v>
      </c>
      <c r="FA5" s="221">
        <v>1</v>
      </c>
      <c r="FB5" s="222">
        <v>0</v>
      </c>
      <c r="FC5" s="222">
        <v>0</v>
      </c>
      <c r="FD5" s="222">
        <v>0</v>
      </c>
      <c r="FE5" s="222">
        <v>0</v>
      </c>
      <c r="FF5" s="223">
        <f>7-(G5+L5+Q5+V5+AA5+AF5+AK5)</f>
        <v>0</v>
      </c>
      <c r="FG5" s="90">
        <f t="shared" ref="FG5:FG50" si="0">+AP5+AU5+AZ5+BE5+BJ5+BO5+BT5+BY5+CD5+CI5+CN5+CS5+CX5+DC5+DH5+DM5+DR5+DW5+EB5+EG5+EL5+EQ5+EV5+FA5+$FK$1</f>
        <v>29</v>
      </c>
      <c r="FH5" s="224">
        <f>+FG5+FF5</f>
        <v>29</v>
      </c>
      <c r="FI5" s="235">
        <f t="shared" ref="FI5:FL50" si="1">+H5+M5+R5+W5+AB5+AG5+AL5+AQ5+AV5+BA5+BF5+BK5+BP5+BU5+BZ5+CE5+CJ5+CO5+CT5+CY5+DD5+DI5+DN5+DS5+DX5+EC5+EH5+EM5+ER5+EW5+FB5</f>
        <v>8</v>
      </c>
      <c r="FJ5" s="236">
        <f t="shared" si="1"/>
        <v>0</v>
      </c>
      <c r="FK5" s="237">
        <f t="shared" si="1"/>
        <v>0</v>
      </c>
      <c r="FL5" s="239">
        <f>+K5+P5+U5+Z5+AE5+AJ5+AO5+AT5+AY5+BD5+BI5+BN5+BS5+BX5+CC5+CH5+CM5+CR5+CW5+DB5+DG5+DL5+DQ5+DV5+EA5+EF5+EK5+EP5+EU5+EZ5+FE5</f>
        <v>0</v>
      </c>
      <c r="FM5" s="225"/>
      <c r="FN5" s="226"/>
      <c r="FO5" s="227"/>
    </row>
    <row r="6" spans="1:173" x14ac:dyDescent="0.25">
      <c r="A6" s="88" t="s">
        <v>13</v>
      </c>
      <c r="B6" s="81">
        <v>2</v>
      </c>
      <c r="C6" s="85" t="s">
        <v>16</v>
      </c>
      <c r="D6" s="81">
        <v>43035267</v>
      </c>
      <c r="E6" s="83">
        <v>43761</v>
      </c>
      <c r="F6" s="84" t="s">
        <v>15</v>
      </c>
      <c r="G6" s="228">
        <v>1</v>
      </c>
      <c r="H6" s="229">
        <v>0</v>
      </c>
      <c r="I6" s="229">
        <v>0</v>
      </c>
      <c r="J6" s="229">
        <v>0</v>
      </c>
      <c r="K6" s="229">
        <v>0</v>
      </c>
      <c r="L6" s="228">
        <v>1</v>
      </c>
      <c r="M6" s="229">
        <v>0</v>
      </c>
      <c r="N6" s="229">
        <v>0</v>
      </c>
      <c r="O6" s="229">
        <v>0</v>
      </c>
      <c r="P6" s="229">
        <v>0</v>
      </c>
      <c r="Q6" s="228">
        <v>1</v>
      </c>
      <c r="R6" s="229">
        <v>0</v>
      </c>
      <c r="S6" s="229">
        <v>0</v>
      </c>
      <c r="T6" s="229">
        <v>0</v>
      </c>
      <c r="U6" s="229">
        <v>0</v>
      </c>
      <c r="V6" s="228">
        <v>1</v>
      </c>
      <c r="W6" s="229">
        <v>0</v>
      </c>
      <c r="X6" s="229">
        <v>0</v>
      </c>
      <c r="Y6" s="229">
        <v>0</v>
      </c>
      <c r="Z6" s="229">
        <v>0</v>
      </c>
      <c r="AA6" s="228">
        <v>1</v>
      </c>
      <c r="AB6" s="229">
        <v>2</v>
      </c>
      <c r="AC6" s="229">
        <v>0</v>
      </c>
      <c r="AD6" s="229">
        <v>0</v>
      </c>
      <c r="AE6" s="229">
        <v>0</v>
      </c>
      <c r="AF6" s="228">
        <v>1</v>
      </c>
      <c r="AG6" s="229">
        <v>0</v>
      </c>
      <c r="AH6" s="229">
        <v>0</v>
      </c>
      <c r="AI6" s="229">
        <v>0</v>
      </c>
      <c r="AJ6" s="229">
        <v>0</v>
      </c>
      <c r="AK6" s="228">
        <v>1</v>
      </c>
      <c r="AL6" s="229">
        <v>0</v>
      </c>
      <c r="AM6" s="229">
        <v>0</v>
      </c>
      <c r="AN6" s="229">
        <v>0</v>
      </c>
      <c r="AO6" s="229">
        <v>0</v>
      </c>
      <c r="AP6" s="228">
        <v>1</v>
      </c>
      <c r="AQ6" s="229">
        <v>0</v>
      </c>
      <c r="AR6" s="229">
        <v>0</v>
      </c>
      <c r="AS6" s="229">
        <v>0</v>
      </c>
      <c r="AT6" s="229">
        <v>0</v>
      </c>
      <c r="AU6" s="228">
        <v>0</v>
      </c>
      <c r="AV6" s="229">
        <v>0</v>
      </c>
      <c r="AW6" s="229">
        <v>0</v>
      </c>
      <c r="AX6" s="229">
        <v>0</v>
      </c>
      <c r="AY6" s="229">
        <v>0</v>
      </c>
      <c r="AZ6" s="228">
        <v>1</v>
      </c>
      <c r="BA6" s="229">
        <v>0</v>
      </c>
      <c r="BB6" s="229">
        <v>0</v>
      </c>
      <c r="BC6" s="229">
        <v>0</v>
      </c>
      <c r="BD6" s="229">
        <v>0</v>
      </c>
      <c r="BE6" s="228">
        <v>1</v>
      </c>
      <c r="BF6" s="229">
        <v>1</v>
      </c>
      <c r="BG6" s="229">
        <v>0</v>
      </c>
      <c r="BH6" s="229">
        <v>0</v>
      </c>
      <c r="BI6" s="229">
        <v>0</v>
      </c>
      <c r="BJ6" s="228">
        <v>1</v>
      </c>
      <c r="BK6" s="229">
        <v>1</v>
      </c>
      <c r="BL6" s="229">
        <v>0</v>
      </c>
      <c r="BM6" s="229">
        <v>0</v>
      </c>
      <c r="BN6" s="229">
        <v>0</v>
      </c>
      <c r="BO6" s="228">
        <v>1</v>
      </c>
      <c r="BP6" s="229">
        <v>0</v>
      </c>
      <c r="BQ6" s="229">
        <v>0</v>
      </c>
      <c r="BR6" s="229">
        <v>0</v>
      </c>
      <c r="BS6" s="229">
        <v>0</v>
      </c>
      <c r="BT6" s="228">
        <v>1</v>
      </c>
      <c r="BU6" s="229">
        <v>0</v>
      </c>
      <c r="BV6" s="229">
        <v>0</v>
      </c>
      <c r="BW6" s="229">
        <v>0</v>
      </c>
      <c r="BX6" s="229">
        <v>0</v>
      </c>
      <c r="BY6" s="228">
        <v>1</v>
      </c>
      <c r="BZ6" s="229">
        <v>0</v>
      </c>
      <c r="CA6" s="229">
        <v>0</v>
      </c>
      <c r="CB6" s="229">
        <v>0</v>
      </c>
      <c r="CC6" s="229">
        <v>0</v>
      </c>
      <c r="CD6" s="228">
        <v>1</v>
      </c>
      <c r="CE6" s="229">
        <v>0</v>
      </c>
      <c r="CF6" s="229">
        <v>0</v>
      </c>
      <c r="CG6" s="229">
        <v>0</v>
      </c>
      <c r="CH6" s="229">
        <v>0</v>
      </c>
      <c r="CI6" s="228">
        <v>1</v>
      </c>
      <c r="CJ6" s="229">
        <v>0</v>
      </c>
      <c r="CK6" s="229">
        <v>0</v>
      </c>
      <c r="CL6" s="229">
        <v>0</v>
      </c>
      <c r="CM6" s="229">
        <v>0</v>
      </c>
      <c r="CN6" s="228">
        <v>1</v>
      </c>
      <c r="CO6" s="229">
        <v>0</v>
      </c>
      <c r="CP6" s="229">
        <v>0</v>
      </c>
      <c r="CQ6" s="229">
        <v>0</v>
      </c>
      <c r="CR6" s="229">
        <v>0</v>
      </c>
      <c r="CS6" s="228">
        <v>1</v>
      </c>
      <c r="CT6" s="229">
        <v>0</v>
      </c>
      <c r="CU6" s="229">
        <v>0</v>
      </c>
      <c r="CV6" s="229">
        <v>0</v>
      </c>
      <c r="CW6" s="229">
        <v>0</v>
      </c>
      <c r="CX6" s="228">
        <v>1</v>
      </c>
      <c r="CY6" s="229">
        <v>0</v>
      </c>
      <c r="CZ6" s="229">
        <v>0</v>
      </c>
      <c r="DA6" s="229">
        <v>0</v>
      </c>
      <c r="DB6" s="229">
        <v>0</v>
      </c>
      <c r="DC6" s="228">
        <v>1</v>
      </c>
      <c r="DD6" s="229">
        <v>0</v>
      </c>
      <c r="DE6" s="229">
        <v>0</v>
      </c>
      <c r="DF6" s="229">
        <v>0</v>
      </c>
      <c r="DG6" s="229">
        <v>0</v>
      </c>
      <c r="DH6" s="228">
        <v>1</v>
      </c>
      <c r="DI6" s="229">
        <v>0</v>
      </c>
      <c r="DJ6" s="229">
        <v>0</v>
      </c>
      <c r="DK6" s="229">
        <v>0</v>
      </c>
      <c r="DL6" s="229">
        <v>0</v>
      </c>
      <c r="DM6" s="228">
        <v>1</v>
      </c>
      <c r="DN6" s="229">
        <v>0</v>
      </c>
      <c r="DO6" s="229">
        <v>0</v>
      </c>
      <c r="DP6" s="229">
        <v>0</v>
      </c>
      <c r="DQ6" s="229">
        <v>0</v>
      </c>
      <c r="DR6" s="228">
        <v>1</v>
      </c>
      <c r="DS6" s="229">
        <v>0</v>
      </c>
      <c r="DT6" s="229">
        <v>0</v>
      </c>
      <c r="DU6" s="229">
        <v>0</v>
      </c>
      <c r="DV6" s="229">
        <v>0</v>
      </c>
      <c r="DW6" s="228">
        <v>1</v>
      </c>
      <c r="DX6" s="229">
        <v>0</v>
      </c>
      <c r="DY6" s="229">
        <v>0</v>
      </c>
      <c r="DZ6" s="229">
        <v>0</v>
      </c>
      <c r="EA6" s="229">
        <v>0</v>
      </c>
      <c r="EB6" s="228">
        <v>1</v>
      </c>
      <c r="EC6" s="229">
        <v>0</v>
      </c>
      <c r="ED6" s="229">
        <v>0</v>
      </c>
      <c r="EE6" s="229">
        <v>0</v>
      </c>
      <c r="EF6" s="229">
        <v>0</v>
      </c>
      <c r="EG6" s="228">
        <v>1</v>
      </c>
      <c r="EH6" s="229">
        <v>0</v>
      </c>
      <c r="EI6" s="229">
        <v>0</v>
      </c>
      <c r="EJ6" s="229">
        <v>0</v>
      </c>
      <c r="EK6" s="229">
        <v>0</v>
      </c>
      <c r="EL6" s="228">
        <v>1</v>
      </c>
      <c r="EM6" s="229">
        <v>0</v>
      </c>
      <c r="EN6" s="229">
        <v>0</v>
      </c>
      <c r="EO6" s="229">
        <v>0</v>
      </c>
      <c r="EP6" s="229">
        <v>0</v>
      </c>
      <c r="EQ6" s="228">
        <v>1</v>
      </c>
      <c r="ER6" s="229">
        <v>0</v>
      </c>
      <c r="ES6" s="229">
        <v>0</v>
      </c>
      <c r="ET6" s="229">
        <v>0</v>
      </c>
      <c r="EU6" s="229">
        <v>0</v>
      </c>
      <c r="EV6" s="228">
        <v>1</v>
      </c>
      <c r="EW6" s="229">
        <v>0</v>
      </c>
      <c r="EX6" s="229">
        <v>0</v>
      </c>
      <c r="EY6" s="229">
        <v>0</v>
      </c>
      <c r="EZ6" s="229">
        <v>0</v>
      </c>
      <c r="FA6" s="228">
        <v>1</v>
      </c>
      <c r="FB6" s="229">
        <v>0</v>
      </c>
      <c r="FC6" s="229">
        <v>0</v>
      </c>
      <c r="FD6" s="229">
        <v>0</v>
      </c>
      <c r="FE6" s="229">
        <v>0</v>
      </c>
      <c r="FF6" s="223">
        <f t="shared" ref="FF6:FF50" si="2">7-(G6+L6+Q6+V6+AA6+AF6+AK6)</f>
        <v>0</v>
      </c>
      <c r="FG6" s="230">
        <f t="shared" si="0"/>
        <v>29</v>
      </c>
      <c r="FH6" s="231">
        <f t="shared" ref="FH6:FH50" si="3">+FG6-FF6</f>
        <v>29</v>
      </c>
      <c r="FI6" s="235">
        <f t="shared" si="1"/>
        <v>4</v>
      </c>
      <c r="FJ6" s="236">
        <f t="shared" si="1"/>
        <v>0</v>
      </c>
      <c r="FK6" s="238">
        <f t="shared" si="1"/>
        <v>0</v>
      </c>
      <c r="FL6" s="240">
        <f t="shared" si="1"/>
        <v>0</v>
      </c>
      <c r="FM6" s="232"/>
      <c r="FN6" s="233"/>
      <c r="FO6" s="234"/>
    </row>
    <row r="7" spans="1:173" x14ac:dyDescent="0.25">
      <c r="A7" s="88" t="s">
        <v>13</v>
      </c>
      <c r="B7" s="113">
        <v>3</v>
      </c>
      <c r="C7" s="85" t="s">
        <v>17</v>
      </c>
      <c r="D7" s="81">
        <v>70842055</v>
      </c>
      <c r="E7" s="83">
        <v>43617</v>
      </c>
      <c r="F7" s="84" t="s">
        <v>15</v>
      </c>
      <c r="G7" s="228">
        <v>1</v>
      </c>
      <c r="H7" s="229">
        <v>2</v>
      </c>
      <c r="I7" s="229">
        <v>1</v>
      </c>
      <c r="J7" s="229">
        <v>0</v>
      </c>
      <c r="K7" s="229">
        <v>0</v>
      </c>
      <c r="L7" s="228">
        <v>1</v>
      </c>
      <c r="M7" s="229">
        <v>2</v>
      </c>
      <c r="N7" s="229">
        <v>1</v>
      </c>
      <c r="O7" s="229">
        <v>0</v>
      </c>
      <c r="P7" s="229">
        <v>0</v>
      </c>
      <c r="Q7" s="228">
        <v>1</v>
      </c>
      <c r="R7" s="229">
        <v>0</v>
      </c>
      <c r="S7" s="229">
        <v>0</v>
      </c>
      <c r="T7" s="229">
        <v>0</v>
      </c>
      <c r="U7" s="229">
        <v>0</v>
      </c>
      <c r="V7" s="228">
        <v>1</v>
      </c>
      <c r="W7" s="229">
        <v>2</v>
      </c>
      <c r="X7" s="229">
        <v>1</v>
      </c>
      <c r="Y7" s="229">
        <v>0</v>
      </c>
      <c r="Z7" s="229">
        <v>0</v>
      </c>
      <c r="AA7" s="228">
        <v>1</v>
      </c>
      <c r="AB7" s="229">
        <v>2</v>
      </c>
      <c r="AC7" s="229">
        <v>1</v>
      </c>
      <c r="AD7" s="229">
        <v>0</v>
      </c>
      <c r="AE7" s="229">
        <v>0</v>
      </c>
      <c r="AF7" s="228">
        <v>1</v>
      </c>
      <c r="AG7" s="229">
        <v>2</v>
      </c>
      <c r="AH7" s="229">
        <v>1</v>
      </c>
      <c r="AI7" s="229">
        <v>0</v>
      </c>
      <c r="AJ7" s="229">
        <v>0</v>
      </c>
      <c r="AK7" s="228">
        <v>1</v>
      </c>
      <c r="AL7" s="229">
        <v>2</v>
      </c>
      <c r="AM7" s="229">
        <v>1</v>
      </c>
      <c r="AN7" s="229">
        <v>0</v>
      </c>
      <c r="AO7" s="229">
        <v>0</v>
      </c>
      <c r="AP7" s="228">
        <v>1</v>
      </c>
      <c r="AQ7" s="229">
        <v>2</v>
      </c>
      <c r="AR7" s="229">
        <v>1</v>
      </c>
      <c r="AS7" s="229">
        <v>0</v>
      </c>
      <c r="AT7" s="229">
        <v>0</v>
      </c>
      <c r="AU7" s="228">
        <v>1</v>
      </c>
      <c r="AV7" s="229">
        <v>0</v>
      </c>
      <c r="AW7" s="229">
        <v>0</v>
      </c>
      <c r="AX7" s="229">
        <v>0</v>
      </c>
      <c r="AY7" s="229">
        <v>0</v>
      </c>
      <c r="AZ7" s="228">
        <v>1</v>
      </c>
      <c r="BA7" s="229">
        <v>0</v>
      </c>
      <c r="BB7" s="229">
        <v>0</v>
      </c>
      <c r="BC7" s="229">
        <v>0</v>
      </c>
      <c r="BD7" s="229">
        <v>0</v>
      </c>
      <c r="BE7" s="228">
        <v>1</v>
      </c>
      <c r="BF7" s="229">
        <v>2</v>
      </c>
      <c r="BG7" s="229">
        <v>1</v>
      </c>
      <c r="BH7" s="229">
        <v>0</v>
      </c>
      <c r="BI7" s="229">
        <v>0</v>
      </c>
      <c r="BJ7" s="228">
        <v>1</v>
      </c>
      <c r="BK7" s="229">
        <v>2</v>
      </c>
      <c r="BL7" s="229">
        <v>1</v>
      </c>
      <c r="BM7" s="229">
        <v>0</v>
      </c>
      <c r="BN7" s="229">
        <v>0</v>
      </c>
      <c r="BO7" s="228">
        <v>1</v>
      </c>
      <c r="BP7" s="229">
        <v>0</v>
      </c>
      <c r="BQ7" s="229">
        <v>0</v>
      </c>
      <c r="BR7" s="229">
        <v>0</v>
      </c>
      <c r="BS7" s="229">
        <v>0</v>
      </c>
      <c r="BT7" s="228">
        <v>1</v>
      </c>
      <c r="BU7" s="229">
        <v>2</v>
      </c>
      <c r="BV7" s="229">
        <v>1</v>
      </c>
      <c r="BW7" s="229">
        <v>0</v>
      </c>
      <c r="BX7" s="229">
        <v>0</v>
      </c>
      <c r="BY7" s="228">
        <v>1</v>
      </c>
      <c r="BZ7" s="229">
        <v>0</v>
      </c>
      <c r="CA7" s="229">
        <v>0</v>
      </c>
      <c r="CB7" s="229">
        <v>0</v>
      </c>
      <c r="CC7" s="229">
        <v>0</v>
      </c>
      <c r="CD7" s="228">
        <v>1</v>
      </c>
      <c r="CE7" s="229">
        <v>0</v>
      </c>
      <c r="CF7" s="229">
        <v>0</v>
      </c>
      <c r="CG7" s="229">
        <v>0</v>
      </c>
      <c r="CH7" s="229">
        <v>0</v>
      </c>
      <c r="CI7" s="228">
        <v>1</v>
      </c>
      <c r="CJ7" s="229">
        <v>0</v>
      </c>
      <c r="CK7" s="229">
        <v>0</v>
      </c>
      <c r="CL7" s="229">
        <v>0</v>
      </c>
      <c r="CM7" s="229">
        <v>0</v>
      </c>
      <c r="CN7" s="228">
        <v>1</v>
      </c>
      <c r="CO7" s="229">
        <v>0</v>
      </c>
      <c r="CP7" s="229">
        <v>0</v>
      </c>
      <c r="CQ7" s="229">
        <v>0</v>
      </c>
      <c r="CR7" s="229">
        <v>0</v>
      </c>
      <c r="CS7" s="228">
        <v>1</v>
      </c>
      <c r="CT7" s="229">
        <v>0</v>
      </c>
      <c r="CU7" s="229">
        <v>0</v>
      </c>
      <c r="CV7" s="229">
        <v>0</v>
      </c>
      <c r="CW7" s="229">
        <v>0</v>
      </c>
      <c r="CX7" s="228">
        <v>1</v>
      </c>
      <c r="CY7" s="229">
        <v>0</v>
      </c>
      <c r="CZ7" s="229">
        <v>0</v>
      </c>
      <c r="DA7" s="229">
        <v>0</v>
      </c>
      <c r="DB7" s="229">
        <v>0</v>
      </c>
      <c r="DC7" s="228">
        <v>1</v>
      </c>
      <c r="DD7" s="229">
        <v>2</v>
      </c>
      <c r="DE7" s="229">
        <v>1</v>
      </c>
      <c r="DF7" s="229">
        <v>0</v>
      </c>
      <c r="DG7" s="229">
        <v>0</v>
      </c>
      <c r="DH7" s="228">
        <v>1</v>
      </c>
      <c r="DI7" s="229">
        <v>0</v>
      </c>
      <c r="DJ7" s="229">
        <v>0</v>
      </c>
      <c r="DK7" s="229">
        <v>0</v>
      </c>
      <c r="DL7" s="229">
        <v>0</v>
      </c>
      <c r="DM7" s="228">
        <v>1</v>
      </c>
      <c r="DN7" s="229">
        <v>0</v>
      </c>
      <c r="DO7" s="229">
        <v>0</v>
      </c>
      <c r="DP7" s="229">
        <v>0</v>
      </c>
      <c r="DQ7" s="229">
        <v>0</v>
      </c>
      <c r="DR7" s="228">
        <v>1</v>
      </c>
      <c r="DS7" s="229">
        <v>0</v>
      </c>
      <c r="DT7" s="229">
        <v>0</v>
      </c>
      <c r="DU7" s="229">
        <v>0</v>
      </c>
      <c r="DV7" s="229">
        <v>0</v>
      </c>
      <c r="DW7" s="228">
        <v>1</v>
      </c>
      <c r="DX7" s="229">
        <v>0</v>
      </c>
      <c r="DY7" s="229">
        <v>0</v>
      </c>
      <c r="DZ7" s="229">
        <v>0</v>
      </c>
      <c r="EA7" s="229">
        <v>0</v>
      </c>
      <c r="EB7" s="228">
        <v>1</v>
      </c>
      <c r="EC7" s="229">
        <v>0</v>
      </c>
      <c r="ED7" s="229">
        <v>0</v>
      </c>
      <c r="EE7" s="229">
        <v>0</v>
      </c>
      <c r="EF7" s="229">
        <v>0</v>
      </c>
      <c r="EG7" s="228">
        <v>1</v>
      </c>
      <c r="EH7" s="229">
        <v>0</v>
      </c>
      <c r="EI7" s="229">
        <v>0</v>
      </c>
      <c r="EJ7" s="229">
        <v>0</v>
      </c>
      <c r="EK7" s="229">
        <v>0</v>
      </c>
      <c r="EL7" s="228">
        <v>1</v>
      </c>
      <c r="EM7" s="229">
        <v>2</v>
      </c>
      <c r="EN7" s="229">
        <v>1</v>
      </c>
      <c r="EO7" s="229">
        <v>0</v>
      </c>
      <c r="EP7" s="229">
        <v>0</v>
      </c>
      <c r="EQ7" s="228">
        <v>1</v>
      </c>
      <c r="ER7" s="229">
        <v>2</v>
      </c>
      <c r="ES7" s="229">
        <v>1</v>
      </c>
      <c r="ET7" s="229">
        <v>0</v>
      </c>
      <c r="EU7" s="229">
        <v>0</v>
      </c>
      <c r="EV7" s="228">
        <v>1</v>
      </c>
      <c r="EW7" s="229">
        <v>0</v>
      </c>
      <c r="EX7" s="229">
        <v>0</v>
      </c>
      <c r="EY7" s="229">
        <v>0</v>
      </c>
      <c r="EZ7" s="229">
        <v>0</v>
      </c>
      <c r="FA7" s="228">
        <v>1</v>
      </c>
      <c r="FB7" s="229">
        <v>0</v>
      </c>
      <c r="FC7" s="229">
        <v>0</v>
      </c>
      <c r="FD7" s="229">
        <v>0</v>
      </c>
      <c r="FE7" s="229">
        <v>0</v>
      </c>
      <c r="FF7" s="223">
        <f t="shared" si="2"/>
        <v>0</v>
      </c>
      <c r="FG7" s="230">
        <f t="shared" si="0"/>
        <v>30</v>
      </c>
      <c r="FH7" s="231">
        <f t="shared" si="3"/>
        <v>30</v>
      </c>
      <c r="FI7" s="235">
        <f t="shared" si="1"/>
        <v>26</v>
      </c>
      <c r="FJ7" s="236">
        <f t="shared" si="1"/>
        <v>13</v>
      </c>
      <c r="FK7" s="238">
        <f t="shared" si="1"/>
        <v>0</v>
      </c>
      <c r="FL7" s="240">
        <f t="shared" si="1"/>
        <v>0</v>
      </c>
      <c r="FM7" s="232"/>
      <c r="FN7" s="233"/>
      <c r="FO7" s="234"/>
    </row>
    <row r="8" spans="1:173" x14ac:dyDescent="0.25">
      <c r="A8" s="88" t="s">
        <v>13</v>
      </c>
      <c r="B8" s="81">
        <v>4</v>
      </c>
      <c r="C8" s="85" t="s">
        <v>21</v>
      </c>
      <c r="D8" s="81">
        <v>70020857</v>
      </c>
      <c r="E8" s="83">
        <v>43617</v>
      </c>
      <c r="F8" s="84" t="s">
        <v>22</v>
      </c>
      <c r="G8" s="228">
        <v>1</v>
      </c>
      <c r="H8" s="229">
        <v>2</v>
      </c>
      <c r="I8" s="229">
        <v>0</v>
      </c>
      <c r="J8" s="229">
        <v>0</v>
      </c>
      <c r="K8" s="229">
        <v>0</v>
      </c>
      <c r="L8" s="228">
        <v>1</v>
      </c>
      <c r="M8" s="229">
        <v>0</v>
      </c>
      <c r="N8" s="229">
        <v>0</v>
      </c>
      <c r="O8" s="229">
        <v>0</v>
      </c>
      <c r="P8" s="229">
        <v>0</v>
      </c>
      <c r="Q8" s="228">
        <v>1</v>
      </c>
      <c r="R8" s="229">
        <v>0</v>
      </c>
      <c r="S8" s="229">
        <v>0</v>
      </c>
      <c r="T8" s="229">
        <v>0</v>
      </c>
      <c r="U8" s="229">
        <v>0</v>
      </c>
      <c r="V8" s="228">
        <v>1</v>
      </c>
      <c r="W8" s="229">
        <v>2</v>
      </c>
      <c r="X8" s="229">
        <v>0</v>
      </c>
      <c r="Y8" s="229">
        <v>0</v>
      </c>
      <c r="Z8" s="229">
        <v>0</v>
      </c>
      <c r="AA8" s="228">
        <v>1</v>
      </c>
      <c r="AB8" s="229">
        <v>0</v>
      </c>
      <c r="AC8" s="229">
        <v>0</v>
      </c>
      <c r="AD8" s="229">
        <v>0</v>
      </c>
      <c r="AE8" s="229">
        <v>0</v>
      </c>
      <c r="AF8" s="228">
        <v>1</v>
      </c>
      <c r="AG8" s="229">
        <v>2</v>
      </c>
      <c r="AH8" s="229">
        <v>0</v>
      </c>
      <c r="AI8" s="229">
        <v>0</v>
      </c>
      <c r="AJ8" s="229">
        <v>0</v>
      </c>
      <c r="AK8" s="228">
        <v>1</v>
      </c>
      <c r="AL8" s="229">
        <v>2</v>
      </c>
      <c r="AM8" s="229">
        <v>1</v>
      </c>
      <c r="AN8" s="229">
        <v>0</v>
      </c>
      <c r="AO8" s="229">
        <v>0</v>
      </c>
      <c r="AP8" s="228">
        <v>1</v>
      </c>
      <c r="AQ8" s="229">
        <v>2</v>
      </c>
      <c r="AR8" s="229">
        <v>1</v>
      </c>
      <c r="AS8" s="229">
        <v>0</v>
      </c>
      <c r="AT8" s="229">
        <v>0</v>
      </c>
      <c r="AU8" s="228">
        <v>1</v>
      </c>
      <c r="AV8" s="229">
        <v>0</v>
      </c>
      <c r="AW8" s="229">
        <v>0</v>
      </c>
      <c r="AX8" s="229">
        <v>0</v>
      </c>
      <c r="AY8" s="229">
        <v>0</v>
      </c>
      <c r="AZ8" s="228">
        <v>1</v>
      </c>
      <c r="BA8" s="229">
        <v>0</v>
      </c>
      <c r="BB8" s="229">
        <v>0</v>
      </c>
      <c r="BC8" s="229">
        <v>0</v>
      </c>
      <c r="BD8" s="229">
        <v>0</v>
      </c>
      <c r="BE8" s="228">
        <v>1</v>
      </c>
      <c r="BF8" s="229">
        <v>2</v>
      </c>
      <c r="BG8" s="229">
        <v>1</v>
      </c>
      <c r="BH8" s="229">
        <v>0</v>
      </c>
      <c r="BI8" s="229">
        <v>0</v>
      </c>
      <c r="BJ8" s="228">
        <v>1</v>
      </c>
      <c r="BK8" s="229">
        <v>0</v>
      </c>
      <c r="BL8" s="229">
        <v>0</v>
      </c>
      <c r="BM8" s="229">
        <v>0</v>
      </c>
      <c r="BN8" s="229">
        <v>0</v>
      </c>
      <c r="BO8" s="228">
        <v>1</v>
      </c>
      <c r="BP8" s="229">
        <v>2</v>
      </c>
      <c r="BQ8" s="229">
        <v>0</v>
      </c>
      <c r="BR8" s="229">
        <v>0</v>
      </c>
      <c r="BS8" s="229">
        <v>0</v>
      </c>
      <c r="BT8" s="228">
        <v>1</v>
      </c>
      <c r="BU8" s="229">
        <v>0</v>
      </c>
      <c r="BV8" s="229">
        <v>0</v>
      </c>
      <c r="BW8" s="229">
        <v>0</v>
      </c>
      <c r="BX8" s="229">
        <v>0</v>
      </c>
      <c r="BY8" s="228">
        <v>1</v>
      </c>
      <c r="BZ8" s="229">
        <v>2</v>
      </c>
      <c r="CA8" s="229">
        <v>1</v>
      </c>
      <c r="CB8" s="229">
        <v>0</v>
      </c>
      <c r="CC8" s="229">
        <v>0</v>
      </c>
      <c r="CD8" s="228">
        <v>1</v>
      </c>
      <c r="CE8" s="229">
        <v>0</v>
      </c>
      <c r="CF8" s="229">
        <v>0</v>
      </c>
      <c r="CG8" s="229">
        <v>0</v>
      </c>
      <c r="CH8" s="229">
        <v>0</v>
      </c>
      <c r="CI8" s="228">
        <v>1</v>
      </c>
      <c r="CJ8" s="229">
        <v>0</v>
      </c>
      <c r="CK8" s="229">
        <v>0</v>
      </c>
      <c r="CL8" s="229">
        <v>0</v>
      </c>
      <c r="CM8" s="229">
        <v>0</v>
      </c>
      <c r="CN8" s="228">
        <v>1</v>
      </c>
      <c r="CO8" s="229">
        <v>2</v>
      </c>
      <c r="CP8" s="229">
        <v>1</v>
      </c>
      <c r="CQ8" s="229">
        <v>0</v>
      </c>
      <c r="CR8" s="229">
        <v>0</v>
      </c>
      <c r="CS8" s="228">
        <v>1</v>
      </c>
      <c r="CT8" s="229">
        <v>0</v>
      </c>
      <c r="CU8" s="229">
        <v>0</v>
      </c>
      <c r="CV8" s="229">
        <v>0</v>
      </c>
      <c r="CW8" s="229">
        <v>0</v>
      </c>
      <c r="CX8" s="228">
        <v>1</v>
      </c>
      <c r="CY8" s="229">
        <v>2</v>
      </c>
      <c r="CZ8" s="229">
        <v>0</v>
      </c>
      <c r="DA8" s="229">
        <v>0</v>
      </c>
      <c r="DB8" s="229">
        <v>0</v>
      </c>
      <c r="DC8" s="228">
        <v>1</v>
      </c>
      <c r="DD8" s="229">
        <v>0</v>
      </c>
      <c r="DE8" s="229">
        <v>0</v>
      </c>
      <c r="DF8" s="229">
        <v>0</v>
      </c>
      <c r="DG8" s="229">
        <v>0</v>
      </c>
      <c r="DH8" s="228">
        <v>1</v>
      </c>
      <c r="DI8" s="229">
        <v>2</v>
      </c>
      <c r="DJ8" s="229">
        <v>0</v>
      </c>
      <c r="DK8" s="229">
        <v>0</v>
      </c>
      <c r="DL8" s="229">
        <v>0</v>
      </c>
      <c r="DM8" s="228">
        <v>1</v>
      </c>
      <c r="DN8" s="229">
        <v>0</v>
      </c>
      <c r="DO8" s="229">
        <v>0</v>
      </c>
      <c r="DP8" s="229">
        <v>0</v>
      </c>
      <c r="DQ8" s="229">
        <v>0</v>
      </c>
      <c r="DR8" s="228">
        <v>1</v>
      </c>
      <c r="DS8" s="229">
        <v>0</v>
      </c>
      <c r="DT8" s="229">
        <v>0</v>
      </c>
      <c r="DU8" s="229">
        <v>0</v>
      </c>
      <c r="DV8" s="229">
        <v>0</v>
      </c>
      <c r="DW8" s="228">
        <v>1</v>
      </c>
      <c r="DX8" s="229">
        <v>2</v>
      </c>
      <c r="DY8" s="229">
        <v>1</v>
      </c>
      <c r="DZ8" s="229">
        <v>0</v>
      </c>
      <c r="EA8" s="229">
        <v>0</v>
      </c>
      <c r="EB8" s="228">
        <v>1</v>
      </c>
      <c r="EC8" s="229">
        <v>0</v>
      </c>
      <c r="ED8" s="229">
        <v>0</v>
      </c>
      <c r="EE8" s="229">
        <v>0</v>
      </c>
      <c r="EF8" s="229">
        <v>0</v>
      </c>
      <c r="EG8" s="228">
        <v>1</v>
      </c>
      <c r="EH8" s="229">
        <v>2</v>
      </c>
      <c r="EI8" s="229">
        <v>1</v>
      </c>
      <c r="EJ8" s="229">
        <v>0</v>
      </c>
      <c r="EK8" s="229">
        <v>0</v>
      </c>
      <c r="EL8" s="228">
        <v>1</v>
      </c>
      <c r="EM8" s="229">
        <v>0</v>
      </c>
      <c r="EN8" s="229">
        <v>0</v>
      </c>
      <c r="EO8" s="229">
        <v>0</v>
      </c>
      <c r="EP8" s="229">
        <v>0</v>
      </c>
      <c r="EQ8" s="228">
        <v>1</v>
      </c>
      <c r="ER8" s="229">
        <v>2</v>
      </c>
      <c r="ES8" s="229">
        <v>1</v>
      </c>
      <c r="ET8" s="229">
        <v>0</v>
      </c>
      <c r="EU8" s="229">
        <v>0</v>
      </c>
      <c r="EV8" s="228">
        <v>1</v>
      </c>
      <c r="EW8" s="229">
        <v>2</v>
      </c>
      <c r="EX8" s="229">
        <v>0</v>
      </c>
      <c r="EY8" s="229">
        <v>0</v>
      </c>
      <c r="EZ8" s="229">
        <v>0</v>
      </c>
      <c r="FA8" s="228">
        <v>1</v>
      </c>
      <c r="FB8" s="229">
        <v>0</v>
      </c>
      <c r="FC8" s="229">
        <v>0</v>
      </c>
      <c r="FD8" s="229">
        <v>0</v>
      </c>
      <c r="FE8" s="229">
        <v>0</v>
      </c>
      <c r="FF8" s="223">
        <f t="shared" si="2"/>
        <v>0</v>
      </c>
      <c r="FG8" s="230">
        <f t="shared" si="0"/>
        <v>30</v>
      </c>
      <c r="FH8" s="231">
        <f t="shared" si="3"/>
        <v>30</v>
      </c>
      <c r="FI8" s="235">
        <f t="shared" si="1"/>
        <v>30</v>
      </c>
      <c r="FJ8" s="236">
        <f t="shared" si="1"/>
        <v>8</v>
      </c>
      <c r="FK8" s="238">
        <f t="shared" si="1"/>
        <v>0</v>
      </c>
      <c r="FL8" s="240">
        <f t="shared" si="1"/>
        <v>0</v>
      </c>
      <c r="FM8" s="232"/>
      <c r="FN8" s="233"/>
      <c r="FO8" s="234"/>
    </row>
    <row r="9" spans="1:173" x14ac:dyDescent="0.25">
      <c r="A9" s="88" t="s">
        <v>13</v>
      </c>
      <c r="B9" s="113">
        <v>5</v>
      </c>
      <c r="C9" s="85" t="s">
        <v>24</v>
      </c>
      <c r="D9" s="81">
        <v>41129944</v>
      </c>
      <c r="E9" s="83">
        <v>43617</v>
      </c>
      <c r="F9" s="84" t="s">
        <v>15</v>
      </c>
      <c r="G9" s="228">
        <v>1</v>
      </c>
      <c r="H9" s="229">
        <v>0</v>
      </c>
      <c r="I9" s="229">
        <v>0</v>
      </c>
      <c r="J9" s="229">
        <v>0</v>
      </c>
      <c r="K9" s="229">
        <v>0</v>
      </c>
      <c r="L9" s="228">
        <v>1</v>
      </c>
      <c r="M9" s="229">
        <v>0</v>
      </c>
      <c r="N9" s="229">
        <v>0</v>
      </c>
      <c r="O9" s="229">
        <v>0</v>
      </c>
      <c r="P9" s="229">
        <v>0</v>
      </c>
      <c r="Q9" s="228">
        <v>1</v>
      </c>
      <c r="R9" s="229">
        <v>0</v>
      </c>
      <c r="S9" s="229">
        <v>0</v>
      </c>
      <c r="T9" s="229">
        <v>0</v>
      </c>
      <c r="U9" s="229">
        <v>0</v>
      </c>
      <c r="V9" s="228">
        <v>1</v>
      </c>
      <c r="W9" s="229">
        <v>0</v>
      </c>
      <c r="X9" s="229">
        <v>0</v>
      </c>
      <c r="Y9" s="229">
        <v>0</v>
      </c>
      <c r="Z9" s="229">
        <v>0</v>
      </c>
      <c r="AA9" s="228">
        <v>1</v>
      </c>
      <c r="AB9" s="229">
        <v>2</v>
      </c>
      <c r="AC9" s="229">
        <v>0</v>
      </c>
      <c r="AD9" s="229">
        <v>0</v>
      </c>
      <c r="AE9" s="229">
        <v>2</v>
      </c>
      <c r="AF9" s="228">
        <v>1</v>
      </c>
      <c r="AG9" s="229">
        <v>1</v>
      </c>
      <c r="AH9" s="229">
        <v>0</v>
      </c>
      <c r="AI9" s="229">
        <v>0</v>
      </c>
      <c r="AJ9" s="229">
        <v>1</v>
      </c>
      <c r="AK9" s="228">
        <v>1</v>
      </c>
      <c r="AL9" s="229">
        <v>0</v>
      </c>
      <c r="AM9" s="229">
        <v>0</v>
      </c>
      <c r="AN9" s="229">
        <v>0</v>
      </c>
      <c r="AO9" s="229">
        <v>0</v>
      </c>
      <c r="AP9" s="228">
        <v>1</v>
      </c>
      <c r="AQ9" s="229">
        <v>2</v>
      </c>
      <c r="AR9" s="229">
        <v>0</v>
      </c>
      <c r="AS9" s="229">
        <v>0</v>
      </c>
      <c r="AT9" s="229">
        <v>2</v>
      </c>
      <c r="AU9" s="228">
        <v>1</v>
      </c>
      <c r="AV9" s="229">
        <v>2</v>
      </c>
      <c r="AW9" s="229">
        <v>0</v>
      </c>
      <c r="AX9" s="229">
        <v>0</v>
      </c>
      <c r="AY9" s="229">
        <v>2</v>
      </c>
      <c r="AZ9" s="228">
        <v>1</v>
      </c>
      <c r="BA9" s="229">
        <v>0</v>
      </c>
      <c r="BB9" s="229">
        <v>0</v>
      </c>
      <c r="BC9" s="229">
        <v>0</v>
      </c>
      <c r="BD9" s="229">
        <v>0</v>
      </c>
      <c r="BE9" s="228">
        <v>1</v>
      </c>
      <c r="BF9" s="229">
        <v>0</v>
      </c>
      <c r="BG9" s="229">
        <v>0</v>
      </c>
      <c r="BH9" s="229">
        <v>0</v>
      </c>
      <c r="BI9" s="229">
        <v>0</v>
      </c>
      <c r="BJ9" s="228">
        <v>1</v>
      </c>
      <c r="BK9" s="229">
        <v>1</v>
      </c>
      <c r="BL9" s="229">
        <v>0</v>
      </c>
      <c r="BM9" s="229">
        <v>0</v>
      </c>
      <c r="BN9" s="229">
        <v>1</v>
      </c>
      <c r="BO9" s="228">
        <v>1</v>
      </c>
      <c r="BP9" s="229">
        <v>0</v>
      </c>
      <c r="BQ9" s="229">
        <v>0</v>
      </c>
      <c r="BR9" s="229">
        <v>0</v>
      </c>
      <c r="BS9" s="229">
        <v>0</v>
      </c>
      <c r="BT9" s="228">
        <v>1</v>
      </c>
      <c r="BU9" s="229">
        <v>0</v>
      </c>
      <c r="BV9" s="229">
        <v>0</v>
      </c>
      <c r="BW9" s="229">
        <v>0</v>
      </c>
      <c r="BX9" s="229">
        <v>0</v>
      </c>
      <c r="BY9" s="228">
        <v>1</v>
      </c>
      <c r="BZ9" s="229">
        <v>0</v>
      </c>
      <c r="CA9" s="229">
        <v>0</v>
      </c>
      <c r="CB9" s="229">
        <v>0</v>
      </c>
      <c r="CC9" s="229">
        <v>0</v>
      </c>
      <c r="CD9" s="228">
        <v>1</v>
      </c>
      <c r="CE9" s="229">
        <v>1</v>
      </c>
      <c r="CF9" s="229">
        <v>0</v>
      </c>
      <c r="CG9" s="229">
        <v>0</v>
      </c>
      <c r="CH9" s="229">
        <v>1</v>
      </c>
      <c r="CI9" s="228">
        <v>1</v>
      </c>
      <c r="CJ9" s="229">
        <v>0</v>
      </c>
      <c r="CK9" s="229">
        <v>0</v>
      </c>
      <c r="CL9" s="229">
        <v>0</v>
      </c>
      <c r="CM9" s="229">
        <v>0</v>
      </c>
      <c r="CN9" s="228">
        <v>1</v>
      </c>
      <c r="CO9" s="229">
        <v>0</v>
      </c>
      <c r="CP9" s="229">
        <v>0</v>
      </c>
      <c r="CQ9" s="229">
        <v>0</v>
      </c>
      <c r="CR9" s="229">
        <v>0</v>
      </c>
      <c r="CS9" s="228">
        <v>1</v>
      </c>
      <c r="CT9" s="229">
        <v>0</v>
      </c>
      <c r="CU9" s="229">
        <v>0</v>
      </c>
      <c r="CV9" s="229">
        <v>0</v>
      </c>
      <c r="CW9" s="229">
        <v>0</v>
      </c>
      <c r="CX9" s="228">
        <v>1</v>
      </c>
      <c r="CY9" s="229">
        <v>2</v>
      </c>
      <c r="CZ9" s="229">
        <v>0</v>
      </c>
      <c r="DA9" s="229">
        <v>0</v>
      </c>
      <c r="DB9" s="229">
        <v>2</v>
      </c>
      <c r="DC9" s="228">
        <v>1</v>
      </c>
      <c r="DD9" s="229">
        <v>1</v>
      </c>
      <c r="DE9" s="229">
        <v>0</v>
      </c>
      <c r="DF9" s="229">
        <v>0</v>
      </c>
      <c r="DG9" s="229">
        <v>1</v>
      </c>
      <c r="DH9" s="228">
        <v>1</v>
      </c>
      <c r="DI9" s="229">
        <v>1.5</v>
      </c>
      <c r="DJ9" s="229">
        <v>0</v>
      </c>
      <c r="DK9" s="229">
        <v>0</v>
      </c>
      <c r="DL9" s="229">
        <v>1.5</v>
      </c>
      <c r="DM9" s="228">
        <v>1</v>
      </c>
      <c r="DN9" s="229">
        <v>2</v>
      </c>
      <c r="DO9" s="229">
        <v>0</v>
      </c>
      <c r="DP9" s="229">
        <v>0</v>
      </c>
      <c r="DQ9" s="229">
        <v>2</v>
      </c>
      <c r="DR9" s="228">
        <v>1</v>
      </c>
      <c r="DS9" s="229">
        <v>0</v>
      </c>
      <c r="DT9" s="229">
        <v>0</v>
      </c>
      <c r="DU9" s="229">
        <v>0</v>
      </c>
      <c r="DV9" s="229">
        <v>0</v>
      </c>
      <c r="DW9" s="228">
        <v>1</v>
      </c>
      <c r="DX9" s="229">
        <v>1.5</v>
      </c>
      <c r="DY9" s="229">
        <v>0</v>
      </c>
      <c r="DZ9" s="229">
        <v>0</v>
      </c>
      <c r="EA9" s="229">
        <v>1.5</v>
      </c>
      <c r="EB9" s="228">
        <v>1</v>
      </c>
      <c r="EC9" s="229">
        <v>1</v>
      </c>
      <c r="ED9" s="229">
        <v>0</v>
      </c>
      <c r="EE9" s="229">
        <v>0</v>
      </c>
      <c r="EF9" s="229">
        <v>1</v>
      </c>
      <c r="EG9" s="228">
        <v>1</v>
      </c>
      <c r="EH9" s="229">
        <v>1</v>
      </c>
      <c r="EI9" s="229">
        <v>0</v>
      </c>
      <c r="EJ9" s="229">
        <v>0</v>
      </c>
      <c r="EK9" s="229">
        <v>1</v>
      </c>
      <c r="EL9" s="228">
        <v>1</v>
      </c>
      <c r="EM9" s="229">
        <v>0</v>
      </c>
      <c r="EN9" s="229">
        <v>0</v>
      </c>
      <c r="EO9" s="229">
        <v>0</v>
      </c>
      <c r="EP9" s="229">
        <v>0</v>
      </c>
      <c r="EQ9" s="228">
        <v>1</v>
      </c>
      <c r="ER9" s="229">
        <v>0.5</v>
      </c>
      <c r="ES9" s="229">
        <v>0</v>
      </c>
      <c r="ET9" s="229">
        <v>0</v>
      </c>
      <c r="EU9" s="229">
        <v>0.5</v>
      </c>
      <c r="EV9" s="228">
        <v>1</v>
      </c>
      <c r="EW9" s="229">
        <v>2</v>
      </c>
      <c r="EX9" s="229">
        <v>0</v>
      </c>
      <c r="EY9" s="229">
        <v>0</v>
      </c>
      <c r="EZ9" s="229">
        <v>0</v>
      </c>
      <c r="FA9" s="228">
        <v>1</v>
      </c>
      <c r="FB9" s="229">
        <v>0</v>
      </c>
      <c r="FC9" s="229">
        <v>0</v>
      </c>
      <c r="FD9" s="229">
        <v>0</v>
      </c>
      <c r="FE9" s="229">
        <v>0</v>
      </c>
      <c r="FF9" s="223">
        <f t="shared" si="2"/>
        <v>0</v>
      </c>
      <c r="FG9" s="230">
        <f t="shared" si="0"/>
        <v>30</v>
      </c>
      <c r="FH9" s="231">
        <f t="shared" si="3"/>
        <v>30</v>
      </c>
      <c r="FI9" s="235">
        <f t="shared" si="1"/>
        <v>21.5</v>
      </c>
      <c r="FJ9" s="236">
        <f t="shared" si="1"/>
        <v>0</v>
      </c>
      <c r="FK9" s="238">
        <f t="shared" si="1"/>
        <v>0</v>
      </c>
      <c r="FL9" s="240">
        <f t="shared" si="1"/>
        <v>19.5</v>
      </c>
      <c r="FM9" s="232"/>
      <c r="FN9" s="233"/>
      <c r="FO9" s="234"/>
    </row>
    <row r="10" spans="1:173" x14ac:dyDescent="0.25">
      <c r="A10" s="88" t="s">
        <v>13</v>
      </c>
      <c r="B10" s="81">
        <v>6</v>
      </c>
      <c r="C10" s="85" t="s">
        <v>25</v>
      </c>
      <c r="D10" s="81">
        <v>18138541</v>
      </c>
      <c r="E10" s="83">
        <v>43617</v>
      </c>
      <c r="F10" s="84" t="s">
        <v>15</v>
      </c>
      <c r="G10" s="228">
        <v>1</v>
      </c>
      <c r="H10" s="229">
        <v>0</v>
      </c>
      <c r="I10" s="229">
        <v>0</v>
      </c>
      <c r="J10" s="229">
        <v>0</v>
      </c>
      <c r="K10" s="229">
        <v>0</v>
      </c>
      <c r="L10" s="228">
        <v>1</v>
      </c>
      <c r="M10" s="229">
        <v>0</v>
      </c>
      <c r="N10" s="229">
        <v>0</v>
      </c>
      <c r="O10" s="229">
        <v>0</v>
      </c>
      <c r="P10" s="229">
        <v>0</v>
      </c>
      <c r="Q10" s="228">
        <v>1</v>
      </c>
      <c r="R10" s="229">
        <v>0</v>
      </c>
      <c r="S10" s="229">
        <v>0</v>
      </c>
      <c r="T10" s="229">
        <v>0</v>
      </c>
      <c r="U10" s="229">
        <v>0</v>
      </c>
      <c r="V10" s="228">
        <v>1</v>
      </c>
      <c r="W10" s="229">
        <v>0</v>
      </c>
      <c r="X10" s="229">
        <v>0</v>
      </c>
      <c r="Y10" s="229">
        <v>0</v>
      </c>
      <c r="Z10" s="229">
        <v>0</v>
      </c>
      <c r="AA10" s="228">
        <v>0</v>
      </c>
      <c r="AB10" s="229">
        <v>0</v>
      </c>
      <c r="AC10" s="229">
        <v>0</v>
      </c>
      <c r="AD10" s="229">
        <v>0</v>
      </c>
      <c r="AE10" s="229">
        <v>0</v>
      </c>
      <c r="AF10" s="228">
        <v>1</v>
      </c>
      <c r="AG10" s="229">
        <v>0</v>
      </c>
      <c r="AH10" s="229">
        <v>0</v>
      </c>
      <c r="AI10" s="229">
        <v>0</v>
      </c>
      <c r="AJ10" s="229">
        <v>0</v>
      </c>
      <c r="AK10" s="228">
        <v>1</v>
      </c>
      <c r="AL10" s="229">
        <v>0</v>
      </c>
      <c r="AM10" s="229">
        <v>0</v>
      </c>
      <c r="AN10" s="229">
        <v>0</v>
      </c>
      <c r="AO10" s="229">
        <v>0</v>
      </c>
      <c r="AP10" s="228">
        <v>1</v>
      </c>
      <c r="AQ10" s="229">
        <v>0</v>
      </c>
      <c r="AR10" s="229">
        <v>0</v>
      </c>
      <c r="AS10" s="229">
        <v>0</v>
      </c>
      <c r="AT10" s="229">
        <v>0</v>
      </c>
      <c r="AU10" s="228">
        <v>1</v>
      </c>
      <c r="AV10" s="229">
        <v>0</v>
      </c>
      <c r="AW10" s="229">
        <v>0</v>
      </c>
      <c r="AX10" s="229">
        <v>0</v>
      </c>
      <c r="AY10" s="229">
        <v>0</v>
      </c>
      <c r="AZ10" s="228">
        <v>1</v>
      </c>
      <c r="BA10" s="229">
        <v>0</v>
      </c>
      <c r="BB10" s="229">
        <v>0</v>
      </c>
      <c r="BC10" s="229">
        <v>0</v>
      </c>
      <c r="BD10" s="229">
        <v>0</v>
      </c>
      <c r="BE10" s="228">
        <v>1</v>
      </c>
      <c r="BF10" s="229">
        <v>0</v>
      </c>
      <c r="BG10" s="229">
        <v>0</v>
      </c>
      <c r="BH10" s="229">
        <v>0</v>
      </c>
      <c r="BI10" s="229">
        <v>0</v>
      </c>
      <c r="BJ10" s="228">
        <v>1</v>
      </c>
      <c r="BK10" s="229">
        <v>0</v>
      </c>
      <c r="BL10" s="229">
        <v>0</v>
      </c>
      <c r="BM10" s="229">
        <v>0</v>
      </c>
      <c r="BN10" s="229">
        <v>0</v>
      </c>
      <c r="BO10" s="228">
        <v>1</v>
      </c>
      <c r="BP10" s="229">
        <v>0</v>
      </c>
      <c r="BQ10" s="229">
        <v>0</v>
      </c>
      <c r="BR10" s="229">
        <v>0</v>
      </c>
      <c r="BS10" s="229">
        <v>0</v>
      </c>
      <c r="BT10" s="228">
        <v>1</v>
      </c>
      <c r="BU10" s="229">
        <v>0</v>
      </c>
      <c r="BV10" s="229">
        <v>0</v>
      </c>
      <c r="BW10" s="229">
        <v>0</v>
      </c>
      <c r="BX10" s="229">
        <v>0</v>
      </c>
      <c r="BY10" s="228">
        <v>1</v>
      </c>
      <c r="BZ10" s="229">
        <v>0</v>
      </c>
      <c r="CA10" s="229">
        <v>0</v>
      </c>
      <c r="CB10" s="229">
        <v>0</v>
      </c>
      <c r="CC10" s="229">
        <v>0</v>
      </c>
      <c r="CD10" s="228">
        <v>1</v>
      </c>
      <c r="CE10" s="229">
        <v>0</v>
      </c>
      <c r="CF10" s="229">
        <v>0</v>
      </c>
      <c r="CG10" s="229">
        <v>0</v>
      </c>
      <c r="CH10" s="229">
        <v>1</v>
      </c>
      <c r="CI10" s="228">
        <v>1</v>
      </c>
      <c r="CJ10" s="229">
        <v>0</v>
      </c>
      <c r="CK10" s="229">
        <v>0</v>
      </c>
      <c r="CL10" s="229">
        <v>0</v>
      </c>
      <c r="CM10" s="229">
        <v>0</v>
      </c>
      <c r="CN10" s="228">
        <v>1</v>
      </c>
      <c r="CO10" s="229">
        <v>0</v>
      </c>
      <c r="CP10" s="229">
        <v>0</v>
      </c>
      <c r="CQ10" s="229">
        <v>0</v>
      </c>
      <c r="CR10" s="229">
        <v>0</v>
      </c>
      <c r="CS10" s="228">
        <v>1</v>
      </c>
      <c r="CT10" s="229">
        <v>0</v>
      </c>
      <c r="CU10" s="229">
        <v>0</v>
      </c>
      <c r="CV10" s="229">
        <v>0</v>
      </c>
      <c r="CW10" s="229">
        <v>0</v>
      </c>
      <c r="CX10" s="228">
        <v>1</v>
      </c>
      <c r="CY10" s="229">
        <v>0</v>
      </c>
      <c r="CZ10" s="229">
        <v>0</v>
      </c>
      <c r="DA10" s="229">
        <v>0</v>
      </c>
      <c r="DB10" s="229">
        <v>0</v>
      </c>
      <c r="DC10" s="228">
        <v>1</v>
      </c>
      <c r="DD10" s="229">
        <v>0</v>
      </c>
      <c r="DE10" s="229">
        <v>0</v>
      </c>
      <c r="DF10" s="229">
        <v>0</v>
      </c>
      <c r="DG10" s="229">
        <v>0</v>
      </c>
      <c r="DH10" s="228">
        <v>1</v>
      </c>
      <c r="DI10" s="229">
        <v>0</v>
      </c>
      <c r="DJ10" s="229">
        <v>0</v>
      </c>
      <c r="DK10" s="229">
        <v>0</v>
      </c>
      <c r="DL10" s="229">
        <v>0</v>
      </c>
      <c r="DM10" s="228">
        <v>1</v>
      </c>
      <c r="DN10" s="229">
        <v>1.5</v>
      </c>
      <c r="DO10" s="229">
        <v>0</v>
      </c>
      <c r="DP10" s="229">
        <v>0</v>
      </c>
      <c r="DQ10" s="229">
        <v>0</v>
      </c>
      <c r="DR10" s="228">
        <v>1</v>
      </c>
      <c r="DS10" s="229">
        <v>0</v>
      </c>
      <c r="DT10" s="229">
        <v>0</v>
      </c>
      <c r="DU10" s="229">
        <v>0</v>
      </c>
      <c r="DV10" s="229">
        <v>0</v>
      </c>
      <c r="DW10" s="228">
        <v>1</v>
      </c>
      <c r="DX10" s="229">
        <v>0.5</v>
      </c>
      <c r="DY10" s="229">
        <v>0</v>
      </c>
      <c r="DZ10" s="229">
        <v>0</v>
      </c>
      <c r="EA10" s="229">
        <v>0</v>
      </c>
      <c r="EB10" s="228">
        <v>1</v>
      </c>
      <c r="EC10" s="229">
        <v>0</v>
      </c>
      <c r="ED10" s="229">
        <v>0</v>
      </c>
      <c r="EE10" s="229">
        <v>0</v>
      </c>
      <c r="EF10" s="229">
        <v>0</v>
      </c>
      <c r="EG10" s="228">
        <v>1</v>
      </c>
      <c r="EH10" s="229">
        <v>1.5</v>
      </c>
      <c r="EI10" s="229">
        <v>0</v>
      </c>
      <c r="EJ10" s="229">
        <v>0</v>
      </c>
      <c r="EK10" s="229">
        <v>0</v>
      </c>
      <c r="EL10" s="228">
        <v>1</v>
      </c>
      <c r="EM10" s="229">
        <v>0</v>
      </c>
      <c r="EN10" s="229">
        <v>0</v>
      </c>
      <c r="EO10" s="229">
        <v>0</v>
      </c>
      <c r="EP10" s="229">
        <v>0</v>
      </c>
      <c r="EQ10" s="228">
        <v>1</v>
      </c>
      <c r="ER10" s="229">
        <v>0</v>
      </c>
      <c r="ES10" s="229">
        <v>0</v>
      </c>
      <c r="ET10" s="229">
        <v>0</v>
      </c>
      <c r="EU10" s="229">
        <v>0</v>
      </c>
      <c r="EV10" s="228">
        <v>1</v>
      </c>
      <c r="EW10" s="229">
        <v>0.5</v>
      </c>
      <c r="EX10" s="229">
        <v>0</v>
      </c>
      <c r="EY10" s="229">
        <v>0</v>
      </c>
      <c r="EZ10" s="229">
        <v>0</v>
      </c>
      <c r="FA10" s="228">
        <v>1</v>
      </c>
      <c r="FB10" s="229">
        <v>0</v>
      </c>
      <c r="FC10" s="229">
        <v>0</v>
      </c>
      <c r="FD10" s="229">
        <v>0</v>
      </c>
      <c r="FE10" s="229">
        <v>0</v>
      </c>
      <c r="FF10" s="223">
        <f>7-(G10+L10+Q10+V10+AA10+AF10+AK10)</f>
        <v>1</v>
      </c>
      <c r="FG10" s="230">
        <f t="shared" si="0"/>
        <v>30</v>
      </c>
      <c r="FH10" s="231">
        <f t="shared" si="3"/>
        <v>29</v>
      </c>
      <c r="FI10" s="235">
        <f t="shared" si="1"/>
        <v>4</v>
      </c>
      <c r="FJ10" s="236">
        <f t="shared" si="1"/>
        <v>0</v>
      </c>
      <c r="FK10" s="238">
        <f t="shared" si="1"/>
        <v>0</v>
      </c>
      <c r="FL10" s="240">
        <f t="shared" si="1"/>
        <v>1</v>
      </c>
      <c r="FM10" s="232"/>
      <c r="FN10" s="233"/>
      <c r="FO10" s="234"/>
      <c r="FQ10" s="150"/>
    </row>
    <row r="11" spans="1:173" x14ac:dyDescent="0.25">
      <c r="A11" s="88" t="s">
        <v>13</v>
      </c>
      <c r="B11" s="113">
        <v>7</v>
      </c>
      <c r="C11" s="85" t="s">
        <v>26</v>
      </c>
      <c r="D11" s="81">
        <v>44443029</v>
      </c>
      <c r="E11" s="83">
        <v>43617</v>
      </c>
      <c r="F11" s="84" t="s">
        <v>15</v>
      </c>
      <c r="G11" s="228">
        <v>1</v>
      </c>
      <c r="H11" s="229">
        <v>0</v>
      </c>
      <c r="I11" s="229">
        <v>0</v>
      </c>
      <c r="J11" s="229">
        <v>0</v>
      </c>
      <c r="K11" s="229">
        <v>0</v>
      </c>
      <c r="L11" s="228">
        <v>1</v>
      </c>
      <c r="M11" s="229">
        <v>0</v>
      </c>
      <c r="N11" s="229">
        <v>0</v>
      </c>
      <c r="O11" s="229">
        <v>0</v>
      </c>
      <c r="P11" s="229">
        <v>0</v>
      </c>
      <c r="Q11" s="228">
        <v>1</v>
      </c>
      <c r="R11" s="229">
        <v>0</v>
      </c>
      <c r="S11" s="229">
        <v>0</v>
      </c>
      <c r="T11" s="229">
        <v>0</v>
      </c>
      <c r="U11" s="229">
        <v>0</v>
      </c>
      <c r="V11" s="228">
        <v>1</v>
      </c>
      <c r="W11" s="229">
        <v>0</v>
      </c>
      <c r="X11" s="229">
        <v>0</v>
      </c>
      <c r="Y11" s="229">
        <v>0</v>
      </c>
      <c r="Z11" s="229">
        <v>0</v>
      </c>
      <c r="AA11" s="228">
        <v>1</v>
      </c>
      <c r="AB11" s="229">
        <v>2</v>
      </c>
      <c r="AC11" s="229">
        <v>1</v>
      </c>
      <c r="AD11" s="229">
        <v>0</v>
      </c>
      <c r="AE11" s="229">
        <v>0</v>
      </c>
      <c r="AF11" s="228">
        <v>1</v>
      </c>
      <c r="AG11" s="229">
        <v>0</v>
      </c>
      <c r="AH11" s="229">
        <v>0</v>
      </c>
      <c r="AI11" s="229">
        <v>0</v>
      </c>
      <c r="AJ11" s="229">
        <v>0</v>
      </c>
      <c r="AK11" s="228">
        <v>1</v>
      </c>
      <c r="AL11" s="229">
        <v>0.5</v>
      </c>
      <c r="AM11" s="229">
        <v>0</v>
      </c>
      <c r="AN11" s="229">
        <v>0</v>
      </c>
      <c r="AO11" s="229">
        <v>0</v>
      </c>
      <c r="AP11" s="228">
        <v>1</v>
      </c>
      <c r="AQ11" s="229">
        <v>1</v>
      </c>
      <c r="AR11" s="229">
        <v>0</v>
      </c>
      <c r="AS11" s="229">
        <v>0</v>
      </c>
      <c r="AT11" s="229">
        <v>0</v>
      </c>
      <c r="AU11" s="228">
        <v>1</v>
      </c>
      <c r="AV11" s="229">
        <v>1</v>
      </c>
      <c r="AW11" s="229">
        <v>0</v>
      </c>
      <c r="AX11" s="229">
        <v>0</v>
      </c>
      <c r="AY11" s="229">
        <v>0</v>
      </c>
      <c r="AZ11" s="228">
        <v>1</v>
      </c>
      <c r="BA11" s="229">
        <v>0</v>
      </c>
      <c r="BB11" s="229">
        <v>0</v>
      </c>
      <c r="BC11" s="229">
        <v>0</v>
      </c>
      <c r="BD11" s="229">
        <v>0</v>
      </c>
      <c r="BE11" s="228">
        <v>1</v>
      </c>
      <c r="BF11" s="229">
        <v>1</v>
      </c>
      <c r="BG11" s="229">
        <v>1</v>
      </c>
      <c r="BH11" s="229">
        <v>0</v>
      </c>
      <c r="BI11" s="229">
        <v>0</v>
      </c>
      <c r="BJ11" s="228">
        <v>1</v>
      </c>
      <c r="BK11" s="229">
        <v>0.5</v>
      </c>
      <c r="BL11" s="229">
        <v>0</v>
      </c>
      <c r="BM11" s="229">
        <v>0</v>
      </c>
      <c r="BN11" s="229">
        <v>0</v>
      </c>
      <c r="BO11" s="228">
        <v>1</v>
      </c>
      <c r="BP11" s="229">
        <v>0.5</v>
      </c>
      <c r="BQ11" s="229">
        <v>0</v>
      </c>
      <c r="BR11" s="229">
        <v>0</v>
      </c>
      <c r="BS11" s="229">
        <v>0</v>
      </c>
      <c r="BT11" s="228">
        <v>1</v>
      </c>
      <c r="BU11" s="229">
        <v>0</v>
      </c>
      <c r="BV11" s="229">
        <v>0</v>
      </c>
      <c r="BW11" s="229">
        <v>0</v>
      </c>
      <c r="BX11" s="229">
        <v>0</v>
      </c>
      <c r="BY11" s="228">
        <v>1</v>
      </c>
      <c r="BZ11" s="229">
        <v>0.5</v>
      </c>
      <c r="CA11" s="229">
        <v>0</v>
      </c>
      <c r="CB11" s="229">
        <v>0</v>
      </c>
      <c r="CC11" s="229">
        <v>0</v>
      </c>
      <c r="CD11" s="228">
        <v>1</v>
      </c>
      <c r="CE11" s="229">
        <v>0.5</v>
      </c>
      <c r="CF11" s="229">
        <v>0</v>
      </c>
      <c r="CG11" s="229">
        <v>0</v>
      </c>
      <c r="CH11" s="229">
        <v>0</v>
      </c>
      <c r="CI11" s="228">
        <v>1</v>
      </c>
      <c r="CJ11" s="229">
        <v>0</v>
      </c>
      <c r="CK11" s="229">
        <v>0</v>
      </c>
      <c r="CL11" s="229">
        <v>0</v>
      </c>
      <c r="CM11" s="229">
        <v>0</v>
      </c>
      <c r="CN11" s="228">
        <v>1</v>
      </c>
      <c r="CO11" s="229">
        <v>0</v>
      </c>
      <c r="CP11" s="229">
        <v>0</v>
      </c>
      <c r="CQ11" s="229">
        <v>0</v>
      </c>
      <c r="CR11" s="229">
        <v>0</v>
      </c>
      <c r="CS11" s="228">
        <v>1</v>
      </c>
      <c r="CT11" s="229">
        <v>0.5</v>
      </c>
      <c r="CU11" s="229">
        <v>0</v>
      </c>
      <c r="CV11" s="229">
        <v>0</v>
      </c>
      <c r="CW11" s="229">
        <v>0</v>
      </c>
      <c r="CX11" s="228">
        <v>1</v>
      </c>
      <c r="CY11" s="229">
        <v>0.5</v>
      </c>
      <c r="CZ11" s="229">
        <v>0</v>
      </c>
      <c r="DA11" s="229">
        <v>0</v>
      </c>
      <c r="DB11" s="229">
        <v>0</v>
      </c>
      <c r="DC11" s="228">
        <v>1</v>
      </c>
      <c r="DD11" s="229">
        <v>0</v>
      </c>
      <c r="DE11" s="229">
        <v>0</v>
      </c>
      <c r="DF11" s="229">
        <v>0</v>
      </c>
      <c r="DG11" s="229">
        <v>0</v>
      </c>
      <c r="DH11" s="228">
        <v>1</v>
      </c>
      <c r="DI11" s="229">
        <v>0.5</v>
      </c>
      <c r="DJ11" s="229">
        <v>0</v>
      </c>
      <c r="DK11" s="229">
        <v>0</v>
      </c>
      <c r="DL11" s="229">
        <v>0</v>
      </c>
      <c r="DM11" s="228">
        <v>1</v>
      </c>
      <c r="DN11" s="229">
        <v>0.5</v>
      </c>
      <c r="DO11" s="229">
        <v>0</v>
      </c>
      <c r="DP11" s="229">
        <v>0</v>
      </c>
      <c r="DQ11" s="229">
        <v>0</v>
      </c>
      <c r="DR11" s="228">
        <v>1</v>
      </c>
      <c r="DS11" s="229">
        <v>0</v>
      </c>
      <c r="DT11" s="229">
        <v>0</v>
      </c>
      <c r="DU11" s="229">
        <v>0</v>
      </c>
      <c r="DV11" s="229">
        <v>0</v>
      </c>
      <c r="DW11" s="228">
        <v>1</v>
      </c>
      <c r="DX11" s="229">
        <v>0.5</v>
      </c>
      <c r="DY11" s="229">
        <v>0</v>
      </c>
      <c r="DZ11" s="229">
        <v>0</v>
      </c>
      <c r="EA11" s="229">
        <v>0</v>
      </c>
      <c r="EB11" s="228">
        <v>1</v>
      </c>
      <c r="EC11" s="229">
        <v>1.5</v>
      </c>
      <c r="ED11" s="229">
        <v>0</v>
      </c>
      <c r="EE11" s="229">
        <v>0</v>
      </c>
      <c r="EF11" s="229">
        <v>0</v>
      </c>
      <c r="EG11" s="228">
        <v>1</v>
      </c>
      <c r="EH11" s="229">
        <v>1.5</v>
      </c>
      <c r="EI11" s="229">
        <v>0</v>
      </c>
      <c r="EJ11" s="229">
        <v>0</v>
      </c>
      <c r="EK11" s="229">
        <v>0</v>
      </c>
      <c r="EL11" s="228">
        <v>1</v>
      </c>
      <c r="EM11" s="229">
        <v>1.5</v>
      </c>
      <c r="EN11" s="229">
        <v>0</v>
      </c>
      <c r="EO11" s="229">
        <v>0</v>
      </c>
      <c r="EP11" s="229">
        <v>0</v>
      </c>
      <c r="EQ11" s="228">
        <v>1</v>
      </c>
      <c r="ER11" s="229">
        <v>0.5</v>
      </c>
      <c r="ES11" s="229">
        <v>0</v>
      </c>
      <c r="ET11" s="229">
        <v>0</v>
      </c>
      <c r="EU11" s="229">
        <v>0</v>
      </c>
      <c r="EV11" s="228">
        <v>1</v>
      </c>
      <c r="EW11" s="229">
        <v>0</v>
      </c>
      <c r="EX11" s="229">
        <v>0</v>
      </c>
      <c r="EY11" s="229">
        <v>0</v>
      </c>
      <c r="EZ11" s="229">
        <v>0</v>
      </c>
      <c r="FA11" s="228">
        <v>1</v>
      </c>
      <c r="FB11" s="229">
        <v>0</v>
      </c>
      <c r="FC11" s="229">
        <v>0</v>
      </c>
      <c r="FD11" s="229">
        <v>0</v>
      </c>
      <c r="FE11" s="229">
        <v>0</v>
      </c>
      <c r="FF11" s="223">
        <f t="shared" si="2"/>
        <v>0</v>
      </c>
      <c r="FG11" s="230">
        <f t="shared" si="0"/>
        <v>30</v>
      </c>
      <c r="FH11" s="231">
        <f t="shared" si="3"/>
        <v>30</v>
      </c>
      <c r="FI11" s="235">
        <f t="shared" si="1"/>
        <v>15</v>
      </c>
      <c r="FJ11" s="236">
        <f t="shared" si="1"/>
        <v>2</v>
      </c>
      <c r="FK11" s="238">
        <f t="shared" si="1"/>
        <v>0</v>
      </c>
      <c r="FL11" s="240">
        <f t="shared" si="1"/>
        <v>0</v>
      </c>
      <c r="FM11" s="232"/>
      <c r="FN11" s="233"/>
      <c r="FO11" s="234"/>
    </row>
    <row r="12" spans="1:173" x14ac:dyDescent="0.25">
      <c r="A12" s="88" t="s">
        <v>13</v>
      </c>
      <c r="B12" s="81">
        <v>8</v>
      </c>
      <c r="C12" s="85" t="s">
        <v>27</v>
      </c>
      <c r="D12" s="81">
        <v>31614799</v>
      </c>
      <c r="E12" s="83">
        <v>43617</v>
      </c>
      <c r="F12" s="84" t="s">
        <v>15</v>
      </c>
      <c r="G12" s="228">
        <v>1</v>
      </c>
      <c r="H12" s="229">
        <v>0</v>
      </c>
      <c r="I12" s="229">
        <v>0</v>
      </c>
      <c r="J12" s="229">
        <v>0</v>
      </c>
      <c r="K12" s="229">
        <v>0</v>
      </c>
      <c r="L12" s="228">
        <v>1</v>
      </c>
      <c r="M12" s="229">
        <v>0</v>
      </c>
      <c r="N12" s="229">
        <v>0</v>
      </c>
      <c r="O12" s="229">
        <v>0</v>
      </c>
      <c r="P12" s="229">
        <v>0</v>
      </c>
      <c r="Q12" s="228">
        <v>1</v>
      </c>
      <c r="R12" s="229">
        <v>0</v>
      </c>
      <c r="S12" s="229">
        <v>0</v>
      </c>
      <c r="T12" s="229">
        <v>0</v>
      </c>
      <c r="U12" s="229">
        <v>0</v>
      </c>
      <c r="V12" s="228">
        <v>1</v>
      </c>
      <c r="W12" s="229">
        <v>0</v>
      </c>
      <c r="X12" s="229">
        <v>0</v>
      </c>
      <c r="Y12" s="229">
        <v>0</v>
      </c>
      <c r="Z12" s="229">
        <v>0</v>
      </c>
      <c r="AA12" s="228">
        <v>1</v>
      </c>
      <c r="AB12" s="229">
        <v>0</v>
      </c>
      <c r="AC12" s="229">
        <v>0</v>
      </c>
      <c r="AD12" s="229">
        <v>0</v>
      </c>
      <c r="AE12" s="229">
        <v>0</v>
      </c>
      <c r="AF12" s="228">
        <v>1</v>
      </c>
      <c r="AG12" s="229">
        <v>0</v>
      </c>
      <c r="AH12" s="229">
        <v>0</v>
      </c>
      <c r="AI12" s="229">
        <v>0</v>
      </c>
      <c r="AJ12" s="229">
        <v>0</v>
      </c>
      <c r="AK12" s="228">
        <v>1</v>
      </c>
      <c r="AL12" s="229">
        <v>0</v>
      </c>
      <c r="AM12" s="229">
        <v>0</v>
      </c>
      <c r="AN12" s="229">
        <v>0</v>
      </c>
      <c r="AO12" s="229">
        <v>0</v>
      </c>
      <c r="AP12" s="228">
        <v>1</v>
      </c>
      <c r="AQ12" s="229">
        <v>0</v>
      </c>
      <c r="AR12" s="229">
        <v>0</v>
      </c>
      <c r="AS12" s="229">
        <v>0</v>
      </c>
      <c r="AT12" s="229">
        <v>0</v>
      </c>
      <c r="AU12" s="228">
        <v>1</v>
      </c>
      <c r="AV12" s="229">
        <v>0</v>
      </c>
      <c r="AW12" s="229">
        <v>0</v>
      </c>
      <c r="AX12" s="229">
        <v>0</v>
      </c>
      <c r="AY12" s="229">
        <v>0</v>
      </c>
      <c r="AZ12" s="228">
        <v>1</v>
      </c>
      <c r="BA12" s="229">
        <v>0</v>
      </c>
      <c r="BB12" s="229">
        <v>0</v>
      </c>
      <c r="BC12" s="229">
        <v>0</v>
      </c>
      <c r="BD12" s="229">
        <v>0</v>
      </c>
      <c r="BE12" s="228">
        <v>1</v>
      </c>
      <c r="BF12" s="229">
        <v>0</v>
      </c>
      <c r="BG12" s="229">
        <v>0</v>
      </c>
      <c r="BH12" s="229">
        <v>0</v>
      </c>
      <c r="BI12" s="229">
        <v>0</v>
      </c>
      <c r="BJ12" s="228">
        <v>1</v>
      </c>
      <c r="BK12" s="229">
        <v>0</v>
      </c>
      <c r="BL12" s="229">
        <v>0</v>
      </c>
      <c r="BM12" s="229">
        <v>0</v>
      </c>
      <c r="BN12" s="229">
        <v>0</v>
      </c>
      <c r="BO12" s="228">
        <v>1</v>
      </c>
      <c r="BP12" s="229">
        <v>0</v>
      </c>
      <c r="BQ12" s="229">
        <v>0</v>
      </c>
      <c r="BR12" s="229">
        <v>0</v>
      </c>
      <c r="BS12" s="229">
        <v>0</v>
      </c>
      <c r="BT12" s="228">
        <v>1</v>
      </c>
      <c r="BU12" s="229">
        <v>0</v>
      </c>
      <c r="BV12" s="229">
        <v>0</v>
      </c>
      <c r="BW12" s="229">
        <v>0</v>
      </c>
      <c r="BX12" s="229">
        <v>0</v>
      </c>
      <c r="BY12" s="228">
        <v>1</v>
      </c>
      <c r="BZ12" s="229">
        <v>0</v>
      </c>
      <c r="CA12" s="229">
        <v>0</v>
      </c>
      <c r="CB12" s="229">
        <v>0</v>
      </c>
      <c r="CC12" s="229">
        <v>0</v>
      </c>
      <c r="CD12" s="228">
        <v>1</v>
      </c>
      <c r="CE12" s="229">
        <v>0</v>
      </c>
      <c r="CF12" s="229">
        <v>0</v>
      </c>
      <c r="CG12" s="229">
        <v>0</v>
      </c>
      <c r="CH12" s="229">
        <v>0</v>
      </c>
      <c r="CI12" s="228">
        <v>1</v>
      </c>
      <c r="CJ12" s="229">
        <v>0</v>
      </c>
      <c r="CK12" s="229">
        <v>0</v>
      </c>
      <c r="CL12" s="229">
        <v>0</v>
      </c>
      <c r="CM12" s="229">
        <v>0</v>
      </c>
      <c r="CN12" s="228">
        <v>1</v>
      </c>
      <c r="CO12" s="229">
        <v>0</v>
      </c>
      <c r="CP12" s="229">
        <v>0</v>
      </c>
      <c r="CQ12" s="229">
        <v>0</v>
      </c>
      <c r="CR12" s="229">
        <v>0</v>
      </c>
      <c r="CS12" s="228">
        <v>1</v>
      </c>
      <c r="CT12" s="229">
        <v>0</v>
      </c>
      <c r="CU12" s="229">
        <v>0</v>
      </c>
      <c r="CV12" s="229">
        <v>0</v>
      </c>
      <c r="CW12" s="229">
        <v>0</v>
      </c>
      <c r="CX12" s="228">
        <v>1</v>
      </c>
      <c r="CY12" s="229">
        <v>0</v>
      </c>
      <c r="CZ12" s="229">
        <v>0</v>
      </c>
      <c r="DA12" s="229">
        <v>0</v>
      </c>
      <c r="DB12" s="229">
        <v>0</v>
      </c>
      <c r="DC12" s="228">
        <v>1</v>
      </c>
      <c r="DD12" s="229">
        <v>0</v>
      </c>
      <c r="DE12" s="229">
        <v>0</v>
      </c>
      <c r="DF12" s="229">
        <v>0</v>
      </c>
      <c r="DG12" s="229">
        <v>0</v>
      </c>
      <c r="DH12" s="228">
        <v>1</v>
      </c>
      <c r="DI12" s="229">
        <v>0</v>
      </c>
      <c r="DJ12" s="229">
        <v>0</v>
      </c>
      <c r="DK12" s="229">
        <v>0</v>
      </c>
      <c r="DL12" s="229">
        <v>0</v>
      </c>
      <c r="DM12" s="228">
        <v>1</v>
      </c>
      <c r="DN12" s="229">
        <v>0</v>
      </c>
      <c r="DO12" s="229">
        <v>0</v>
      </c>
      <c r="DP12" s="229">
        <v>0</v>
      </c>
      <c r="DQ12" s="229">
        <v>0</v>
      </c>
      <c r="DR12" s="228">
        <v>1</v>
      </c>
      <c r="DS12" s="229">
        <v>0</v>
      </c>
      <c r="DT12" s="229">
        <v>0</v>
      </c>
      <c r="DU12" s="229">
        <v>0</v>
      </c>
      <c r="DV12" s="229">
        <v>0</v>
      </c>
      <c r="DW12" s="228">
        <v>1</v>
      </c>
      <c r="DX12" s="229">
        <v>2</v>
      </c>
      <c r="DY12" s="229">
        <v>0</v>
      </c>
      <c r="DZ12" s="229">
        <v>0</v>
      </c>
      <c r="EA12" s="229">
        <v>0</v>
      </c>
      <c r="EB12" s="228">
        <v>1</v>
      </c>
      <c r="EC12" s="229">
        <v>1</v>
      </c>
      <c r="ED12" s="229">
        <v>0</v>
      </c>
      <c r="EE12" s="229">
        <v>0</v>
      </c>
      <c r="EF12" s="229">
        <v>0</v>
      </c>
      <c r="EG12" s="228">
        <v>1</v>
      </c>
      <c r="EH12" s="229">
        <v>1</v>
      </c>
      <c r="EI12" s="229">
        <v>0</v>
      </c>
      <c r="EJ12" s="229">
        <v>0</v>
      </c>
      <c r="EK12" s="229">
        <v>0</v>
      </c>
      <c r="EL12" s="228">
        <v>1</v>
      </c>
      <c r="EM12" s="229">
        <v>1</v>
      </c>
      <c r="EN12" s="229">
        <v>0</v>
      </c>
      <c r="EO12" s="229">
        <v>0</v>
      </c>
      <c r="EP12" s="229">
        <v>0</v>
      </c>
      <c r="EQ12" s="228">
        <v>1</v>
      </c>
      <c r="ER12" s="229">
        <v>0</v>
      </c>
      <c r="ES12" s="229">
        <v>0</v>
      </c>
      <c r="ET12" s="229">
        <v>0</v>
      </c>
      <c r="EU12" s="229">
        <v>0</v>
      </c>
      <c r="EV12" s="228">
        <v>1</v>
      </c>
      <c r="EW12" s="229">
        <v>0</v>
      </c>
      <c r="EX12" s="229">
        <v>0</v>
      </c>
      <c r="EY12" s="229">
        <v>0</v>
      </c>
      <c r="EZ12" s="229">
        <v>0</v>
      </c>
      <c r="FA12" s="228">
        <v>1</v>
      </c>
      <c r="FB12" s="229">
        <v>0</v>
      </c>
      <c r="FC12" s="229">
        <v>0</v>
      </c>
      <c r="FD12" s="229">
        <v>0</v>
      </c>
      <c r="FE12" s="229">
        <v>0</v>
      </c>
      <c r="FF12" s="223">
        <f t="shared" si="2"/>
        <v>0</v>
      </c>
      <c r="FG12" s="230">
        <f t="shared" si="0"/>
        <v>30</v>
      </c>
      <c r="FH12" s="231">
        <f t="shared" si="3"/>
        <v>30</v>
      </c>
      <c r="FI12" s="235">
        <f t="shared" si="1"/>
        <v>5</v>
      </c>
      <c r="FJ12" s="236">
        <f t="shared" si="1"/>
        <v>0</v>
      </c>
      <c r="FK12" s="238">
        <f t="shared" si="1"/>
        <v>0</v>
      </c>
      <c r="FL12" s="240">
        <f t="shared" si="1"/>
        <v>0</v>
      </c>
      <c r="FM12" s="232"/>
      <c r="FN12" s="233"/>
      <c r="FO12" s="234"/>
    </row>
    <row r="13" spans="1:173" x14ac:dyDescent="0.25">
      <c r="A13" s="88" t="s">
        <v>13</v>
      </c>
      <c r="B13" s="113">
        <v>9</v>
      </c>
      <c r="C13" s="85" t="s">
        <v>30</v>
      </c>
      <c r="D13" s="81">
        <v>70747872</v>
      </c>
      <c r="E13" s="83">
        <v>43831</v>
      </c>
      <c r="F13" s="84" t="s">
        <v>15</v>
      </c>
      <c r="G13" s="228">
        <v>1</v>
      </c>
      <c r="H13" s="229">
        <v>0</v>
      </c>
      <c r="I13" s="229">
        <v>0</v>
      </c>
      <c r="J13" s="229">
        <v>0</v>
      </c>
      <c r="K13" s="229">
        <v>0</v>
      </c>
      <c r="L13" s="228">
        <v>1</v>
      </c>
      <c r="M13" s="229">
        <v>0</v>
      </c>
      <c r="N13" s="229">
        <v>0</v>
      </c>
      <c r="O13" s="229">
        <v>0</v>
      </c>
      <c r="P13" s="229">
        <v>0</v>
      </c>
      <c r="Q13" s="228">
        <v>1</v>
      </c>
      <c r="R13" s="229">
        <v>0</v>
      </c>
      <c r="S13" s="229">
        <v>0</v>
      </c>
      <c r="T13" s="229">
        <v>0</v>
      </c>
      <c r="U13" s="229">
        <v>0</v>
      </c>
      <c r="V13" s="228">
        <v>1</v>
      </c>
      <c r="W13" s="229">
        <v>0</v>
      </c>
      <c r="X13" s="229">
        <v>0</v>
      </c>
      <c r="Y13" s="229">
        <v>0</v>
      </c>
      <c r="Z13" s="229">
        <v>0</v>
      </c>
      <c r="AA13" s="228">
        <v>1</v>
      </c>
      <c r="AB13" s="229">
        <v>0</v>
      </c>
      <c r="AC13" s="229">
        <v>0</v>
      </c>
      <c r="AD13" s="229">
        <v>0</v>
      </c>
      <c r="AE13" s="229">
        <v>0</v>
      </c>
      <c r="AF13" s="228">
        <v>1</v>
      </c>
      <c r="AG13" s="229">
        <v>0</v>
      </c>
      <c r="AH13" s="229">
        <v>0</v>
      </c>
      <c r="AI13" s="229">
        <v>0</v>
      </c>
      <c r="AJ13" s="229">
        <v>0</v>
      </c>
      <c r="AK13" s="228">
        <v>1</v>
      </c>
      <c r="AL13" s="229">
        <v>0</v>
      </c>
      <c r="AM13" s="229">
        <v>0</v>
      </c>
      <c r="AN13" s="229">
        <v>0</v>
      </c>
      <c r="AO13" s="229">
        <v>0</v>
      </c>
      <c r="AP13" s="228">
        <v>1</v>
      </c>
      <c r="AQ13" s="229">
        <v>0</v>
      </c>
      <c r="AR13" s="229">
        <v>0</v>
      </c>
      <c r="AS13" s="229">
        <v>0</v>
      </c>
      <c r="AT13" s="229">
        <v>0</v>
      </c>
      <c r="AU13" s="228">
        <v>1</v>
      </c>
      <c r="AV13" s="229">
        <v>0</v>
      </c>
      <c r="AW13" s="229">
        <v>0</v>
      </c>
      <c r="AX13" s="229">
        <v>0</v>
      </c>
      <c r="AY13" s="229">
        <v>0</v>
      </c>
      <c r="AZ13" s="228">
        <v>1</v>
      </c>
      <c r="BA13" s="229">
        <v>0</v>
      </c>
      <c r="BB13" s="229">
        <v>0</v>
      </c>
      <c r="BC13" s="229">
        <v>0</v>
      </c>
      <c r="BD13" s="229">
        <v>0</v>
      </c>
      <c r="BE13" s="228">
        <v>1</v>
      </c>
      <c r="BF13" s="229">
        <v>2</v>
      </c>
      <c r="BG13" s="229">
        <v>0</v>
      </c>
      <c r="BH13" s="229">
        <v>0</v>
      </c>
      <c r="BI13" s="229">
        <v>0</v>
      </c>
      <c r="BJ13" s="228">
        <v>1</v>
      </c>
      <c r="BK13" s="229">
        <v>2</v>
      </c>
      <c r="BL13" s="229">
        <v>0</v>
      </c>
      <c r="BM13" s="229">
        <v>0</v>
      </c>
      <c r="BN13" s="229">
        <v>0</v>
      </c>
      <c r="BO13" s="228">
        <v>1</v>
      </c>
      <c r="BP13" s="229">
        <v>2</v>
      </c>
      <c r="BQ13" s="229">
        <v>0.5</v>
      </c>
      <c r="BR13" s="229">
        <v>0</v>
      </c>
      <c r="BS13" s="229">
        <v>0</v>
      </c>
      <c r="BT13" s="228">
        <v>1</v>
      </c>
      <c r="BU13" s="229">
        <v>1</v>
      </c>
      <c r="BV13" s="229">
        <v>0</v>
      </c>
      <c r="BW13" s="229">
        <v>0</v>
      </c>
      <c r="BX13" s="229">
        <v>0</v>
      </c>
      <c r="BY13" s="228">
        <v>1</v>
      </c>
      <c r="BZ13" s="229">
        <v>1.5</v>
      </c>
      <c r="CA13" s="229">
        <v>0</v>
      </c>
      <c r="CB13" s="229">
        <v>0</v>
      </c>
      <c r="CC13" s="229">
        <v>0</v>
      </c>
      <c r="CD13" s="228">
        <v>1</v>
      </c>
      <c r="CE13" s="229">
        <v>0</v>
      </c>
      <c r="CF13" s="229">
        <v>0</v>
      </c>
      <c r="CG13" s="229">
        <v>0</v>
      </c>
      <c r="CH13" s="229">
        <v>0</v>
      </c>
      <c r="CI13" s="228">
        <v>1</v>
      </c>
      <c r="CJ13" s="229">
        <v>0</v>
      </c>
      <c r="CK13" s="229">
        <v>0</v>
      </c>
      <c r="CL13" s="229">
        <v>0</v>
      </c>
      <c r="CM13" s="229">
        <v>0</v>
      </c>
      <c r="CN13" s="228">
        <v>1</v>
      </c>
      <c r="CO13" s="229">
        <v>1.5</v>
      </c>
      <c r="CP13" s="229">
        <v>0</v>
      </c>
      <c r="CQ13" s="229">
        <v>0</v>
      </c>
      <c r="CR13" s="229">
        <v>0</v>
      </c>
      <c r="CS13" s="228">
        <v>1</v>
      </c>
      <c r="CT13" s="229">
        <v>1</v>
      </c>
      <c r="CU13" s="229">
        <v>0</v>
      </c>
      <c r="CV13" s="229">
        <v>0</v>
      </c>
      <c r="CW13" s="229">
        <v>0</v>
      </c>
      <c r="CX13" s="228">
        <v>1</v>
      </c>
      <c r="CY13" s="229">
        <v>0.5</v>
      </c>
      <c r="CZ13" s="229">
        <v>0</v>
      </c>
      <c r="DA13" s="229">
        <v>0</v>
      </c>
      <c r="DB13" s="229">
        <v>0</v>
      </c>
      <c r="DC13" s="228">
        <v>1</v>
      </c>
      <c r="DD13" s="229">
        <v>0.5</v>
      </c>
      <c r="DE13" s="229">
        <v>0</v>
      </c>
      <c r="DF13" s="229">
        <v>0</v>
      </c>
      <c r="DG13" s="229">
        <v>0</v>
      </c>
      <c r="DH13" s="228">
        <v>1</v>
      </c>
      <c r="DI13" s="229">
        <v>1.5</v>
      </c>
      <c r="DJ13" s="229">
        <v>0</v>
      </c>
      <c r="DK13" s="229">
        <v>0</v>
      </c>
      <c r="DL13" s="229">
        <v>0</v>
      </c>
      <c r="DM13" s="228">
        <v>1</v>
      </c>
      <c r="DN13" s="229">
        <v>0</v>
      </c>
      <c r="DO13" s="229">
        <v>0</v>
      </c>
      <c r="DP13" s="229">
        <v>0</v>
      </c>
      <c r="DQ13" s="229">
        <v>0</v>
      </c>
      <c r="DR13" s="228">
        <v>1</v>
      </c>
      <c r="DS13" s="229">
        <v>0</v>
      </c>
      <c r="DT13" s="229">
        <v>0</v>
      </c>
      <c r="DU13" s="229">
        <v>0</v>
      </c>
      <c r="DV13" s="229">
        <v>0</v>
      </c>
      <c r="DW13" s="228">
        <v>1</v>
      </c>
      <c r="DX13" s="229">
        <v>1.5</v>
      </c>
      <c r="DY13" s="229">
        <v>0</v>
      </c>
      <c r="DZ13" s="229">
        <v>0</v>
      </c>
      <c r="EA13" s="229">
        <v>0</v>
      </c>
      <c r="EB13" s="228">
        <v>1</v>
      </c>
      <c r="EC13" s="229">
        <v>1.5</v>
      </c>
      <c r="ED13" s="229">
        <v>0</v>
      </c>
      <c r="EE13" s="229">
        <v>0</v>
      </c>
      <c r="EF13" s="229">
        <v>0</v>
      </c>
      <c r="EG13" s="228">
        <v>1</v>
      </c>
      <c r="EH13" s="229">
        <v>1.5</v>
      </c>
      <c r="EI13" s="229">
        <v>0</v>
      </c>
      <c r="EJ13" s="229">
        <v>0</v>
      </c>
      <c r="EK13" s="229">
        <v>0</v>
      </c>
      <c r="EL13" s="228">
        <v>1</v>
      </c>
      <c r="EM13" s="229">
        <v>2</v>
      </c>
      <c r="EN13" s="229">
        <v>0</v>
      </c>
      <c r="EO13" s="229">
        <v>0</v>
      </c>
      <c r="EP13" s="229">
        <v>0</v>
      </c>
      <c r="EQ13" s="228">
        <v>1</v>
      </c>
      <c r="ER13" s="229">
        <v>1.5</v>
      </c>
      <c r="ES13" s="229">
        <v>0</v>
      </c>
      <c r="ET13" s="229">
        <v>0</v>
      </c>
      <c r="EU13" s="229">
        <v>0</v>
      </c>
      <c r="EV13" s="228">
        <v>1</v>
      </c>
      <c r="EW13" s="229">
        <v>0</v>
      </c>
      <c r="EX13" s="229">
        <v>0</v>
      </c>
      <c r="EY13" s="229">
        <v>0</v>
      </c>
      <c r="EZ13" s="229">
        <v>0</v>
      </c>
      <c r="FA13" s="228">
        <v>1</v>
      </c>
      <c r="FB13" s="229">
        <v>0</v>
      </c>
      <c r="FC13" s="229">
        <v>0</v>
      </c>
      <c r="FD13" s="229">
        <v>0</v>
      </c>
      <c r="FE13" s="229">
        <v>0</v>
      </c>
      <c r="FF13" s="223">
        <f t="shared" si="2"/>
        <v>0</v>
      </c>
      <c r="FG13" s="230">
        <f t="shared" si="0"/>
        <v>30</v>
      </c>
      <c r="FH13" s="231">
        <f t="shared" si="3"/>
        <v>30</v>
      </c>
      <c r="FI13" s="235">
        <f t="shared" si="1"/>
        <v>21.5</v>
      </c>
      <c r="FJ13" s="236">
        <f t="shared" si="1"/>
        <v>0.5</v>
      </c>
      <c r="FK13" s="238">
        <f t="shared" si="1"/>
        <v>0</v>
      </c>
      <c r="FL13" s="240">
        <f t="shared" si="1"/>
        <v>0</v>
      </c>
      <c r="FM13" s="232"/>
      <c r="FN13" s="233"/>
      <c r="FO13" s="234"/>
    </row>
    <row r="14" spans="1:173" x14ac:dyDescent="0.25">
      <c r="A14" s="88" t="s">
        <v>13</v>
      </c>
      <c r="B14" s="81">
        <v>10</v>
      </c>
      <c r="C14" s="85" t="s">
        <v>31</v>
      </c>
      <c r="D14" s="81">
        <v>46629520</v>
      </c>
      <c r="E14" s="83">
        <v>43617</v>
      </c>
      <c r="F14" s="84" t="s">
        <v>15</v>
      </c>
      <c r="G14" s="228">
        <v>1</v>
      </c>
      <c r="H14" s="229">
        <v>0</v>
      </c>
      <c r="I14" s="229">
        <v>0</v>
      </c>
      <c r="J14" s="229">
        <v>0</v>
      </c>
      <c r="K14" s="229">
        <v>0</v>
      </c>
      <c r="L14" s="228">
        <v>1</v>
      </c>
      <c r="M14" s="229">
        <v>0</v>
      </c>
      <c r="N14" s="229">
        <v>0</v>
      </c>
      <c r="O14" s="229">
        <v>0</v>
      </c>
      <c r="P14" s="229">
        <v>0</v>
      </c>
      <c r="Q14" s="228">
        <v>1</v>
      </c>
      <c r="R14" s="229">
        <v>0</v>
      </c>
      <c r="S14" s="229">
        <v>0</v>
      </c>
      <c r="T14" s="229">
        <v>0</v>
      </c>
      <c r="U14" s="229">
        <v>0</v>
      </c>
      <c r="V14" s="228">
        <v>1</v>
      </c>
      <c r="W14" s="229">
        <v>0</v>
      </c>
      <c r="X14" s="229">
        <v>0</v>
      </c>
      <c r="Y14" s="229">
        <v>0</v>
      </c>
      <c r="Z14" s="229">
        <v>0</v>
      </c>
      <c r="AA14" s="228">
        <v>1</v>
      </c>
      <c r="AB14" s="229">
        <v>0</v>
      </c>
      <c r="AC14" s="229">
        <v>0</v>
      </c>
      <c r="AD14" s="229">
        <v>0</v>
      </c>
      <c r="AE14" s="229">
        <v>0</v>
      </c>
      <c r="AF14" s="228">
        <v>1</v>
      </c>
      <c r="AG14" s="229">
        <v>0</v>
      </c>
      <c r="AH14" s="229">
        <v>0</v>
      </c>
      <c r="AI14" s="229">
        <v>0</v>
      </c>
      <c r="AJ14" s="229">
        <v>0</v>
      </c>
      <c r="AK14" s="228">
        <v>1</v>
      </c>
      <c r="AL14" s="229">
        <v>0</v>
      </c>
      <c r="AM14" s="229">
        <v>0</v>
      </c>
      <c r="AN14" s="229">
        <v>0</v>
      </c>
      <c r="AO14" s="229">
        <v>0</v>
      </c>
      <c r="AP14" s="228">
        <v>1</v>
      </c>
      <c r="AQ14" s="229">
        <v>0</v>
      </c>
      <c r="AR14" s="229">
        <v>0</v>
      </c>
      <c r="AS14" s="229">
        <v>0</v>
      </c>
      <c r="AT14" s="229">
        <v>0</v>
      </c>
      <c r="AU14" s="228">
        <v>1</v>
      </c>
      <c r="AV14" s="229">
        <v>0</v>
      </c>
      <c r="AW14" s="229">
        <v>0</v>
      </c>
      <c r="AX14" s="229">
        <v>0</v>
      </c>
      <c r="AY14" s="229">
        <v>0</v>
      </c>
      <c r="AZ14" s="228">
        <v>1</v>
      </c>
      <c r="BA14" s="229">
        <v>0</v>
      </c>
      <c r="BB14" s="229">
        <v>0</v>
      </c>
      <c r="BC14" s="229">
        <v>0</v>
      </c>
      <c r="BD14" s="229">
        <v>0</v>
      </c>
      <c r="BE14" s="228">
        <v>1</v>
      </c>
      <c r="BF14" s="229">
        <v>0</v>
      </c>
      <c r="BG14" s="229">
        <v>0</v>
      </c>
      <c r="BH14" s="229">
        <v>0</v>
      </c>
      <c r="BI14" s="229">
        <v>0</v>
      </c>
      <c r="BJ14" s="228">
        <v>1</v>
      </c>
      <c r="BK14" s="229">
        <v>0</v>
      </c>
      <c r="BL14" s="229">
        <v>0</v>
      </c>
      <c r="BM14" s="229">
        <v>0</v>
      </c>
      <c r="BN14" s="229">
        <v>0</v>
      </c>
      <c r="BO14" s="228">
        <v>1</v>
      </c>
      <c r="BP14" s="229">
        <v>0</v>
      </c>
      <c r="BQ14" s="229">
        <v>0</v>
      </c>
      <c r="BR14" s="229">
        <v>0</v>
      </c>
      <c r="BS14" s="229">
        <v>0</v>
      </c>
      <c r="BT14" s="228">
        <v>1</v>
      </c>
      <c r="BU14" s="229">
        <v>0</v>
      </c>
      <c r="BV14" s="229">
        <v>0</v>
      </c>
      <c r="BW14" s="229">
        <v>0</v>
      </c>
      <c r="BX14" s="229">
        <v>0</v>
      </c>
      <c r="BY14" s="228">
        <v>1</v>
      </c>
      <c r="BZ14" s="229">
        <v>0</v>
      </c>
      <c r="CA14" s="229">
        <v>0</v>
      </c>
      <c r="CB14" s="229">
        <v>0</v>
      </c>
      <c r="CC14" s="229">
        <v>0</v>
      </c>
      <c r="CD14" s="228">
        <v>1</v>
      </c>
      <c r="CE14" s="229">
        <v>1</v>
      </c>
      <c r="CF14" s="229">
        <v>0</v>
      </c>
      <c r="CG14" s="229">
        <v>0</v>
      </c>
      <c r="CH14" s="229">
        <v>1</v>
      </c>
      <c r="CI14" s="228">
        <v>1</v>
      </c>
      <c r="CJ14" s="229">
        <v>0</v>
      </c>
      <c r="CK14" s="229">
        <v>0</v>
      </c>
      <c r="CL14" s="229">
        <v>0</v>
      </c>
      <c r="CM14" s="229">
        <v>0</v>
      </c>
      <c r="CN14" s="228">
        <v>1</v>
      </c>
      <c r="CO14" s="229">
        <v>0</v>
      </c>
      <c r="CP14" s="229">
        <v>0</v>
      </c>
      <c r="CQ14" s="229">
        <v>0</v>
      </c>
      <c r="CR14" s="229">
        <v>0</v>
      </c>
      <c r="CS14" s="228">
        <v>1</v>
      </c>
      <c r="CT14" s="229">
        <v>0</v>
      </c>
      <c r="CU14" s="229">
        <v>0</v>
      </c>
      <c r="CV14" s="229">
        <v>0</v>
      </c>
      <c r="CW14" s="229">
        <v>0</v>
      </c>
      <c r="CX14" s="228">
        <v>1</v>
      </c>
      <c r="CY14" s="229">
        <v>2</v>
      </c>
      <c r="CZ14" s="229">
        <v>0</v>
      </c>
      <c r="DA14" s="229">
        <v>0</v>
      </c>
      <c r="DB14" s="229">
        <v>2</v>
      </c>
      <c r="DC14" s="228">
        <v>1</v>
      </c>
      <c r="DD14" s="229">
        <v>1</v>
      </c>
      <c r="DE14" s="229">
        <v>0</v>
      </c>
      <c r="DF14" s="229">
        <v>0</v>
      </c>
      <c r="DG14" s="229">
        <v>1</v>
      </c>
      <c r="DH14" s="228">
        <v>1</v>
      </c>
      <c r="DI14" s="229">
        <v>1.5</v>
      </c>
      <c r="DJ14" s="229">
        <v>0</v>
      </c>
      <c r="DK14" s="229">
        <v>0</v>
      </c>
      <c r="DL14" s="229">
        <v>1.5</v>
      </c>
      <c r="DM14" s="228">
        <v>1</v>
      </c>
      <c r="DN14" s="229">
        <v>2</v>
      </c>
      <c r="DO14" s="229">
        <v>0</v>
      </c>
      <c r="DP14" s="229">
        <v>0</v>
      </c>
      <c r="DQ14" s="229">
        <v>2</v>
      </c>
      <c r="DR14" s="228">
        <v>1</v>
      </c>
      <c r="DS14" s="229">
        <v>0</v>
      </c>
      <c r="DT14" s="229">
        <v>0</v>
      </c>
      <c r="DU14" s="229">
        <v>0</v>
      </c>
      <c r="DV14" s="229">
        <v>0</v>
      </c>
      <c r="DW14" s="228">
        <v>1</v>
      </c>
      <c r="DX14" s="229">
        <v>2</v>
      </c>
      <c r="DY14" s="229">
        <v>0.5</v>
      </c>
      <c r="DZ14" s="229">
        <v>0</v>
      </c>
      <c r="EA14" s="229">
        <v>2.5</v>
      </c>
      <c r="EB14" s="228">
        <v>1</v>
      </c>
      <c r="EC14" s="229">
        <v>1</v>
      </c>
      <c r="ED14" s="229">
        <v>0</v>
      </c>
      <c r="EE14" s="229">
        <v>0</v>
      </c>
      <c r="EF14" s="229">
        <v>0</v>
      </c>
      <c r="EG14" s="228">
        <v>1</v>
      </c>
      <c r="EH14" s="229">
        <v>0</v>
      </c>
      <c r="EI14" s="229">
        <v>0</v>
      </c>
      <c r="EJ14" s="229">
        <v>0</v>
      </c>
      <c r="EK14" s="229">
        <v>0</v>
      </c>
      <c r="EL14" s="228">
        <v>1</v>
      </c>
      <c r="EM14" s="229">
        <v>0</v>
      </c>
      <c r="EN14" s="229">
        <v>0</v>
      </c>
      <c r="EO14" s="229">
        <v>0</v>
      </c>
      <c r="EP14" s="229">
        <v>0</v>
      </c>
      <c r="EQ14" s="228">
        <v>1</v>
      </c>
      <c r="ER14" s="229">
        <v>0.5</v>
      </c>
      <c r="ES14" s="229">
        <v>0</v>
      </c>
      <c r="ET14" s="229">
        <v>0</v>
      </c>
      <c r="EU14" s="229">
        <v>0.5</v>
      </c>
      <c r="EV14" s="228">
        <v>1</v>
      </c>
      <c r="EW14" s="229">
        <v>1</v>
      </c>
      <c r="EX14" s="229">
        <v>0</v>
      </c>
      <c r="EY14" s="229">
        <v>0</v>
      </c>
      <c r="EZ14" s="229">
        <v>0</v>
      </c>
      <c r="FA14" s="228">
        <v>1</v>
      </c>
      <c r="FB14" s="229">
        <v>0</v>
      </c>
      <c r="FC14" s="229">
        <v>0</v>
      </c>
      <c r="FD14" s="229">
        <v>0</v>
      </c>
      <c r="FE14" s="229">
        <v>0</v>
      </c>
      <c r="FF14" s="223">
        <f t="shared" si="2"/>
        <v>0</v>
      </c>
      <c r="FG14" s="230">
        <f t="shared" si="0"/>
        <v>30</v>
      </c>
      <c r="FH14" s="231">
        <f t="shared" si="3"/>
        <v>30</v>
      </c>
      <c r="FI14" s="235">
        <f t="shared" si="1"/>
        <v>12</v>
      </c>
      <c r="FJ14" s="236">
        <f t="shared" si="1"/>
        <v>0.5</v>
      </c>
      <c r="FK14" s="238">
        <f t="shared" si="1"/>
        <v>0</v>
      </c>
      <c r="FL14" s="240">
        <f t="shared" si="1"/>
        <v>10.5</v>
      </c>
      <c r="FM14" s="232"/>
      <c r="FN14" s="233"/>
      <c r="FO14" s="234"/>
    </row>
    <row r="15" spans="1:173" x14ac:dyDescent="0.25">
      <c r="A15" s="88" t="s">
        <v>32</v>
      </c>
      <c r="B15" s="113">
        <v>11</v>
      </c>
      <c r="C15" s="85" t="s">
        <v>33</v>
      </c>
      <c r="D15" s="81">
        <v>47841984</v>
      </c>
      <c r="E15" s="83">
        <v>43617</v>
      </c>
      <c r="F15" s="84" t="s">
        <v>15</v>
      </c>
      <c r="G15" s="228">
        <v>1</v>
      </c>
      <c r="H15" s="229">
        <v>0</v>
      </c>
      <c r="I15" s="229">
        <v>0</v>
      </c>
      <c r="J15" s="229">
        <v>0</v>
      </c>
      <c r="K15" s="229">
        <v>7</v>
      </c>
      <c r="L15" s="228">
        <v>1</v>
      </c>
      <c r="M15" s="229">
        <v>0</v>
      </c>
      <c r="N15" s="229">
        <v>0</v>
      </c>
      <c r="O15" s="229">
        <v>0</v>
      </c>
      <c r="P15" s="229">
        <v>7</v>
      </c>
      <c r="Q15" s="228">
        <v>1</v>
      </c>
      <c r="R15" s="229">
        <v>0</v>
      </c>
      <c r="S15" s="229">
        <v>0</v>
      </c>
      <c r="T15" s="229">
        <v>0</v>
      </c>
      <c r="U15" s="229">
        <v>0</v>
      </c>
      <c r="V15" s="228">
        <v>1</v>
      </c>
      <c r="W15" s="229">
        <v>0</v>
      </c>
      <c r="X15" s="229">
        <v>0</v>
      </c>
      <c r="Y15" s="229">
        <v>0</v>
      </c>
      <c r="Z15" s="229">
        <v>1</v>
      </c>
      <c r="AA15" s="228">
        <v>1</v>
      </c>
      <c r="AB15" s="229">
        <v>0</v>
      </c>
      <c r="AC15" s="229">
        <v>0</v>
      </c>
      <c r="AD15" s="229">
        <v>0</v>
      </c>
      <c r="AE15" s="229">
        <v>1</v>
      </c>
      <c r="AF15" s="228">
        <v>1</v>
      </c>
      <c r="AG15" s="229">
        <v>0</v>
      </c>
      <c r="AH15" s="229">
        <v>0</v>
      </c>
      <c r="AI15" s="229">
        <v>0</v>
      </c>
      <c r="AJ15" s="229">
        <v>1</v>
      </c>
      <c r="AK15" s="228">
        <v>1</v>
      </c>
      <c r="AL15" s="229">
        <v>0</v>
      </c>
      <c r="AM15" s="229">
        <v>0</v>
      </c>
      <c r="AN15" s="229">
        <v>0</v>
      </c>
      <c r="AO15" s="229">
        <v>1</v>
      </c>
      <c r="AP15" s="228">
        <v>1</v>
      </c>
      <c r="AQ15" s="229">
        <v>0</v>
      </c>
      <c r="AR15" s="229">
        <v>0</v>
      </c>
      <c r="AS15" s="229">
        <v>0</v>
      </c>
      <c r="AT15" s="229">
        <v>1</v>
      </c>
      <c r="AU15" s="228">
        <v>1</v>
      </c>
      <c r="AV15" s="229">
        <v>0</v>
      </c>
      <c r="AW15" s="229">
        <v>0</v>
      </c>
      <c r="AX15" s="229">
        <v>0</v>
      </c>
      <c r="AY15" s="229">
        <v>1</v>
      </c>
      <c r="AZ15" s="228">
        <v>1</v>
      </c>
      <c r="BA15" s="229">
        <v>0</v>
      </c>
      <c r="BB15" s="229">
        <v>0</v>
      </c>
      <c r="BC15" s="229">
        <v>0</v>
      </c>
      <c r="BD15" s="229">
        <v>0</v>
      </c>
      <c r="BE15" s="228">
        <v>1</v>
      </c>
      <c r="BF15" s="229">
        <v>0</v>
      </c>
      <c r="BG15" s="229">
        <v>0</v>
      </c>
      <c r="BH15" s="229">
        <v>0</v>
      </c>
      <c r="BI15" s="229">
        <v>7</v>
      </c>
      <c r="BJ15" s="228">
        <v>1</v>
      </c>
      <c r="BK15" s="229">
        <v>0</v>
      </c>
      <c r="BL15" s="229">
        <v>0</v>
      </c>
      <c r="BM15" s="229">
        <v>0</v>
      </c>
      <c r="BN15" s="229">
        <v>7</v>
      </c>
      <c r="BO15" s="228">
        <v>1</v>
      </c>
      <c r="BP15" s="229">
        <v>0</v>
      </c>
      <c r="BQ15" s="229">
        <v>0</v>
      </c>
      <c r="BR15" s="229">
        <v>0</v>
      </c>
      <c r="BS15" s="229">
        <v>7</v>
      </c>
      <c r="BT15" s="228">
        <v>1</v>
      </c>
      <c r="BU15" s="229">
        <v>0</v>
      </c>
      <c r="BV15" s="229">
        <v>0</v>
      </c>
      <c r="BW15" s="229">
        <v>0</v>
      </c>
      <c r="BX15" s="229">
        <v>7</v>
      </c>
      <c r="BY15" s="228">
        <v>1</v>
      </c>
      <c r="BZ15" s="229">
        <v>0</v>
      </c>
      <c r="CA15" s="229">
        <v>0</v>
      </c>
      <c r="CB15" s="229">
        <v>0</v>
      </c>
      <c r="CC15" s="229">
        <v>7</v>
      </c>
      <c r="CD15" s="228">
        <v>1</v>
      </c>
      <c r="CE15" s="229">
        <v>0</v>
      </c>
      <c r="CF15" s="229">
        <v>0</v>
      </c>
      <c r="CG15" s="229">
        <v>0</v>
      </c>
      <c r="CH15" s="229">
        <v>7</v>
      </c>
      <c r="CI15" s="228">
        <v>1</v>
      </c>
      <c r="CJ15" s="229">
        <v>0</v>
      </c>
      <c r="CK15" s="229">
        <v>0</v>
      </c>
      <c r="CL15" s="229">
        <v>0</v>
      </c>
      <c r="CM15" s="229">
        <v>0</v>
      </c>
      <c r="CN15" s="228">
        <v>1</v>
      </c>
      <c r="CO15" s="229">
        <v>0</v>
      </c>
      <c r="CP15" s="229">
        <v>0</v>
      </c>
      <c r="CQ15" s="229">
        <v>0</v>
      </c>
      <c r="CR15" s="229">
        <v>1</v>
      </c>
      <c r="CS15" s="228">
        <v>1</v>
      </c>
      <c r="CT15" s="229">
        <v>0</v>
      </c>
      <c r="CU15" s="229">
        <v>0</v>
      </c>
      <c r="CV15" s="229">
        <v>0</v>
      </c>
      <c r="CW15" s="229">
        <v>1</v>
      </c>
      <c r="CX15" s="228">
        <v>1</v>
      </c>
      <c r="CY15" s="229">
        <v>0</v>
      </c>
      <c r="CZ15" s="229">
        <v>0</v>
      </c>
      <c r="DA15" s="229">
        <v>0</v>
      </c>
      <c r="DB15" s="229">
        <v>1</v>
      </c>
      <c r="DC15" s="228">
        <v>1</v>
      </c>
      <c r="DD15" s="229">
        <v>0</v>
      </c>
      <c r="DE15" s="229">
        <v>0</v>
      </c>
      <c r="DF15" s="229">
        <v>0</v>
      </c>
      <c r="DG15" s="229">
        <v>1</v>
      </c>
      <c r="DH15" s="228">
        <v>1</v>
      </c>
      <c r="DI15" s="229">
        <v>0</v>
      </c>
      <c r="DJ15" s="229">
        <v>0</v>
      </c>
      <c r="DK15" s="229">
        <v>0</v>
      </c>
      <c r="DL15" s="229">
        <v>1</v>
      </c>
      <c r="DM15" s="228">
        <v>1</v>
      </c>
      <c r="DN15" s="229">
        <v>0</v>
      </c>
      <c r="DO15" s="229">
        <v>0</v>
      </c>
      <c r="DP15" s="229">
        <v>0</v>
      </c>
      <c r="DQ15" s="229">
        <v>1</v>
      </c>
      <c r="DR15" s="228">
        <v>1</v>
      </c>
      <c r="DS15" s="229">
        <v>0</v>
      </c>
      <c r="DT15" s="229">
        <v>0</v>
      </c>
      <c r="DU15" s="229">
        <v>0</v>
      </c>
      <c r="DV15" s="229">
        <v>0</v>
      </c>
      <c r="DW15" s="228">
        <v>1</v>
      </c>
      <c r="DX15" s="229">
        <v>0</v>
      </c>
      <c r="DY15" s="229">
        <v>0</v>
      </c>
      <c r="DZ15" s="229">
        <v>0</v>
      </c>
      <c r="EA15" s="229">
        <v>7</v>
      </c>
      <c r="EB15" s="228">
        <v>1</v>
      </c>
      <c r="EC15" s="229">
        <v>0</v>
      </c>
      <c r="ED15" s="229">
        <v>0</v>
      </c>
      <c r="EE15" s="229">
        <v>0</v>
      </c>
      <c r="EF15" s="229">
        <v>7</v>
      </c>
      <c r="EG15" s="228">
        <v>1</v>
      </c>
      <c r="EH15" s="229">
        <v>0</v>
      </c>
      <c r="EI15" s="229">
        <v>0</v>
      </c>
      <c r="EJ15" s="229">
        <v>0</v>
      </c>
      <c r="EK15" s="229">
        <v>7</v>
      </c>
      <c r="EL15" s="228">
        <v>1</v>
      </c>
      <c r="EM15" s="229">
        <v>0</v>
      </c>
      <c r="EN15" s="229">
        <v>0</v>
      </c>
      <c r="EO15" s="229">
        <v>0</v>
      </c>
      <c r="EP15" s="229">
        <v>7</v>
      </c>
      <c r="EQ15" s="228">
        <v>1</v>
      </c>
      <c r="ER15" s="229">
        <v>0</v>
      </c>
      <c r="ES15" s="229">
        <v>0</v>
      </c>
      <c r="ET15" s="229">
        <v>0</v>
      </c>
      <c r="EU15" s="229">
        <v>7</v>
      </c>
      <c r="EV15" s="228">
        <v>1</v>
      </c>
      <c r="EW15" s="229">
        <v>0</v>
      </c>
      <c r="EX15" s="229">
        <v>0</v>
      </c>
      <c r="EY15" s="229">
        <v>0</v>
      </c>
      <c r="EZ15" s="229">
        <v>7</v>
      </c>
      <c r="FA15" s="228">
        <v>1</v>
      </c>
      <c r="FB15" s="229">
        <v>0</v>
      </c>
      <c r="FC15" s="229">
        <v>0</v>
      </c>
      <c r="FD15" s="229">
        <v>0</v>
      </c>
      <c r="FE15" s="229">
        <v>0</v>
      </c>
      <c r="FF15" s="223">
        <f t="shared" si="2"/>
        <v>0</v>
      </c>
      <c r="FG15" s="230">
        <f t="shared" si="0"/>
        <v>30</v>
      </c>
      <c r="FH15" s="231">
        <f t="shared" si="3"/>
        <v>30</v>
      </c>
      <c r="FI15" s="235">
        <f t="shared" si="1"/>
        <v>0</v>
      </c>
      <c r="FJ15" s="236">
        <f t="shared" si="1"/>
        <v>0</v>
      </c>
      <c r="FK15" s="238">
        <f t="shared" si="1"/>
        <v>0</v>
      </c>
      <c r="FL15" s="240">
        <f t="shared" si="1"/>
        <v>110</v>
      </c>
      <c r="FM15" s="232"/>
      <c r="FN15" s="233"/>
      <c r="FO15" s="234"/>
    </row>
    <row r="16" spans="1:173" s="200" customFormat="1" x14ac:dyDescent="0.25">
      <c r="A16" s="88" t="s">
        <v>13</v>
      </c>
      <c r="B16" s="81">
        <v>12</v>
      </c>
      <c r="C16" s="85" t="s">
        <v>34</v>
      </c>
      <c r="D16" s="81">
        <v>73600241</v>
      </c>
      <c r="E16" s="83">
        <v>43784</v>
      </c>
      <c r="F16" s="84" t="s">
        <v>22</v>
      </c>
      <c r="G16" s="228">
        <v>1</v>
      </c>
      <c r="H16" s="229">
        <v>2</v>
      </c>
      <c r="I16" s="229">
        <v>0</v>
      </c>
      <c r="J16" s="229">
        <v>0</v>
      </c>
      <c r="K16" s="229">
        <v>0</v>
      </c>
      <c r="L16" s="228">
        <v>1</v>
      </c>
      <c r="M16" s="229">
        <v>0</v>
      </c>
      <c r="N16" s="229">
        <v>0</v>
      </c>
      <c r="O16" s="229">
        <v>0</v>
      </c>
      <c r="P16" s="229">
        <v>0</v>
      </c>
      <c r="Q16" s="228">
        <v>1</v>
      </c>
      <c r="R16" s="229">
        <v>0</v>
      </c>
      <c r="S16" s="229">
        <v>0</v>
      </c>
      <c r="T16" s="229">
        <v>0</v>
      </c>
      <c r="U16" s="229">
        <v>0</v>
      </c>
      <c r="V16" s="228">
        <v>1</v>
      </c>
      <c r="W16" s="229">
        <v>2</v>
      </c>
      <c r="X16" s="229">
        <v>0</v>
      </c>
      <c r="Y16" s="229">
        <v>0</v>
      </c>
      <c r="Z16" s="229">
        <v>0</v>
      </c>
      <c r="AA16" s="228">
        <v>1</v>
      </c>
      <c r="AB16" s="229">
        <v>2</v>
      </c>
      <c r="AC16" s="229">
        <v>0</v>
      </c>
      <c r="AD16" s="229">
        <v>0</v>
      </c>
      <c r="AE16" s="229">
        <v>0</v>
      </c>
      <c r="AF16" s="228">
        <v>1</v>
      </c>
      <c r="AG16" s="229">
        <v>2</v>
      </c>
      <c r="AH16" s="229">
        <v>0</v>
      </c>
      <c r="AI16" s="229">
        <v>0</v>
      </c>
      <c r="AJ16" s="229">
        <v>0</v>
      </c>
      <c r="AK16" s="228">
        <v>1</v>
      </c>
      <c r="AL16" s="229">
        <v>2</v>
      </c>
      <c r="AM16" s="229">
        <v>0.5</v>
      </c>
      <c r="AN16" s="229">
        <v>0</v>
      </c>
      <c r="AO16" s="229">
        <v>0</v>
      </c>
      <c r="AP16" s="228">
        <v>1</v>
      </c>
      <c r="AQ16" s="229">
        <v>2</v>
      </c>
      <c r="AR16" s="229">
        <v>0</v>
      </c>
      <c r="AS16" s="229">
        <v>0</v>
      </c>
      <c r="AT16" s="229">
        <v>0</v>
      </c>
      <c r="AU16" s="228">
        <v>1</v>
      </c>
      <c r="AV16" s="229">
        <v>0</v>
      </c>
      <c r="AW16" s="229">
        <v>0</v>
      </c>
      <c r="AX16" s="229">
        <v>0</v>
      </c>
      <c r="AY16" s="229">
        <v>0</v>
      </c>
      <c r="AZ16" s="228">
        <v>1</v>
      </c>
      <c r="BA16" s="229">
        <v>0</v>
      </c>
      <c r="BB16" s="229">
        <v>0</v>
      </c>
      <c r="BC16" s="229">
        <v>0</v>
      </c>
      <c r="BD16" s="229">
        <v>0</v>
      </c>
      <c r="BE16" s="228">
        <v>1</v>
      </c>
      <c r="BF16" s="229">
        <v>2</v>
      </c>
      <c r="BG16" s="229">
        <v>0</v>
      </c>
      <c r="BH16" s="229">
        <v>0</v>
      </c>
      <c r="BI16" s="229">
        <v>0</v>
      </c>
      <c r="BJ16" s="228">
        <v>1</v>
      </c>
      <c r="BK16" s="229">
        <v>2</v>
      </c>
      <c r="BL16" s="229">
        <v>0</v>
      </c>
      <c r="BM16" s="229">
        <v>0</v>
      </c>
      <c r="BN16" s="229">
        <v>0</v>
      </c>
      <c r="BO16" s="228">
        <v>1</v>
      </c>
      <c r="BP16" s="229">
        <v>2</v>
      </c>
      <c r="BQ16" s="229">
        <v>1</v>
      </c>
      <c r="BR16" s="229">
        <v>0</v>
      </c>
      <c r="BS16" s="229">
        <v>0</v>
      </c>
      <c r="BT16" s="228">
        <v>1</v>
      </c>
      <c r="BU16" s="229">
        <v>2</v>
      </c>
      <c r="BV16" s="229">
        <v>0</v>
      </c>
      <c r="BW16" s="229">
        <v>0</v>
      </c>
      <c r="BX16" s="229">
        <v>0</v>
      </c>
      <c r="BY16" s="228">
        <v>1</v>
      </c>
      <c r="BZ16" s="229">
        <v>2</v>
      </c>
      <c r="CA16" s="229">
        <v>0.5</v>
      </c>
      <c r="CB16" s="229">
        <v>0</v>
      </c>
      <c r="CC16" s="229">
        <v>0</v>
      </c>
      <c r="CD16" s="228">
        <v>1</v>
      </c>
      <c r="CE16" s="229">
        <v>0</v>
      </c>
      <c r="CF16" s="229">
        <v>0</v>
      </c>
      <c r="CG16" s="229">
        <v>0</v>
      </c>
      <c r="CH16" s="229">
        <v>0</v>
      </c>
      <c r="CI16" s="228">
        <v>1</v>
      </c>
      <c r="CJ16" s="229">
        <v>0</v>
      </c>
      <c r="CK16" s="229">
        <v>0</v>
      </c>
      <c r="CL16" s="229">
        <v>0</v>
      </c>
      <c r="CM16" s="229">
        <v>0</v>
      </c>
      <c r="CN16" s="228">
        <v>1</v>
      </c>
      <c r="CO16" s="229">
        <v>2</v>
      </c>
      <c r="CP16" s="229">
        <v>0</v>
      </c>
      <c r="CQ16" s="229">
        <v>0</v>
      </c>
      <c r="CR16" s="229">
        <v>0</v>
      </c>
      <c r="CS16" s="228">
        <v>1</v>
      </c>
      <c r="CT16" s="229">
        <v>2</v>
      </c>
      <c r="CU16" s="229">
        <v>1</v>
      </c>
      <c r="CV16" s="229">
        <v>0</v>
      </c>
      <c r="CW16" s="229">
        <v>0</v>
      </c>
      <c r="CX16" s="228">
        <v>1</v>
      </c>
      <c r="CY16" s="229">
        <v>2</v>
      </c>
      <c r="CZ16" s="229">
        <v>0</v>
      </c>
      <c r="DA16" s="229">
        <v>0</v>
      </c>
      <c r="DB16" s="229">
        <v>0</v>
      </c>
      <c r="DC16" s="228">
        <v>1</v>
      </c>
      <c r="DD16" s="229">
        <v>2</v>
      </c>
      <c r="DE16" s="229">
        <v>0</v>
      </c>
      <c r="DF16" s="229">
        <v>0</v>
      </c>
      <c r="DG16" s="229">
        <v>0</v>
      </c>
      <c r="DH16" s="228">
        <v>1</v>
      </c>
      <c r="DI16" s="229">
        <v>2</v>
      </c>
      <c r="DJ16" s="229">
        <v>0</v>
      </c>
      <c r="DK16" s="229">
        <v>0</v>
      </c>
      <c r="DL16" s="229">
        <v>0</v>
      </c>
      <c r="DM16" s="228">
        <v>1</v>
      </c>
      <c r="DN16" s="229">
        <v>0</v>
      </c>
      <c r="DO16" s="229">
        <v>0</v>
      </c>
      <c r="DP16" s="229">
        <v>0</v>
      </c>
      <c r="DQ16" s="229">
        <v>0</v>
      </c>
      <c r="DR16" s="228">
        <v>1</v>
      </c>
      <c r="DS16" s="229">
        <v>0</v>
      </c>
      <c r="DT16" s="229">
        <v>0</v>
      </c>
      <c r="DU16" s="229">
        <v>0</v>
      </c>
      <c r="DV16" s="229">
        <v>0</v>
      </c>
      <c r="DW16" s="228">
        <v>1</v>
      </c>
      <c r="DX16" s="229">
        <v>2</v>
      </c>
      <c r="DY16" s="229">
        <v>0</v>
      </c>
      <c r="DZ16" s="229">
        <v>0</v>
      </c>
      <c r="EA16" s="229">
        <v>0</v>
      </c>
      <c r="EB16" s="228">
        <v>1</v>
      </c>
      <c r="EC16" s="229">
        <v>2</v>
      </c>
      <c r="ED16" s="229">
        <v>0</v>
      </c>
      <c r="EE16" s="229">
        <v>0</v>
      </c>
      <c r="EF16" s="229">
        <v>0</v>
      </c>
      <c r="EG16" s="228">
        <v>1</v>
      </c>
      <c r="EH16" s="229">
        <v>2</v>
      </c>
      <c r="EI16" s="229">
        <v>0</v>
      </c>
      <c r="EJ16" s="229">
        <v>0</v>
      </c>
      <c r="EK16" s="229">
        <v>0</v>
      </c>
      <c r="EL16" s="228">
        <v>1</v>
      </c>
      <c r="EM16" s="229">
        <v>2</v>
      </c>
      <c r="EN16" s="229">
        <v>0</v>
      </c>
      <c r="EO16" s="229">
        <v>0</v>
      </c>
      <c r="EP16" s="229">
        <v>0</v>
      </c>
      <c r="EQ16" s="228">
        <v>1</v>
      </c>
      <c r="ER16" s="229">
        <v>2</v>
      </c>
      <c r="ES16" s="229">
        <v>1</v>
      </c>
      <c r="ET16" s="229">
        <v>0</v>
      </c>
      <c r="EU16" s="229">
        <v>0</v>
      </c>
      <c r="EV16" s="228">
        <v>1</v>
      </c>
      <c r="EW16" s="229">
        <v>0</v>
      </c>
      <c r="EX16" s="229">
        <v>0</v>
      </c>
      <c r="EY16" s="229">
        <v>0</v>
      </c>
      <c r="EZ16" s="229">
        <v>0</v>
      </c>
      <c r="FA16" s="228">
        <v>1</v>
      </c>
      <c r="FB16" s="229">
        <v>0</v>
      </c>
      <c r="FC16" s="229">
        <v>0</v>
      </c>
      <c r="FD16" s="229">
        <v>0</v>
      </c>
      <c r="FE16" s="229">
        <v>0</v>
      </c>
      <c r="FF16" s="223">
        <f t="shared" si="2"/>
        <v>0</v>
      </c>
      <c r="FG16" s="230">
        <f t="shared" si="0"/>
        <v>30</v>
      </c>
      <c r="FH16" s="231">
        <f t="shared" si="3"/>
        <v>30</v>
      </c>
      <c r="FI16" s="235">
        <f t="shared" si="1"/>
        <v>42</v>
      </c>
      <c r="FJ16" s="236">
        <f t="shared" si="1"/>
        <v>4</v>
      </c>
      <c r="FK16" s="238">
        <f t="shared" si="1"/>
        <v>0</v>
      </c>
      <c r="FL16" s="240">
        <f t="shared" si="1"/>
        <v>0</v>
      </c>
      <c r="FM16" s="232"/>
      <c r="FN16" s="233"/>
      <c r="FO16" s="234"/>
      <c r="FP16" s="199"/>
      <c r="FQ16" s="199"/>
    </row>
    <row r="17" spans="1:173" x14ac:dyDescent="0.25">
      <c r="A17" s="88" t="s">
        <v>13</v>
      </c>
      <c r="B17" s="113">
        <v>13</v>
      </c>
      <c r="C17" s="85" t="s">
        <v>35</v>
      </c>
      <c r="D17" s="81">
        <v>73855719</v>
      </c>
      <c r="E17" s="83">
        <v>43617</v>
      </c>
      <c r="F17" s="84" t="s">
        <v>15</v>
      </c>
      <c r="G17" s="228">
        <v>1</v>
      </c>
      <c r="H17" s="229">
        <v>0</v>
      </c>
      <c r="I17" s="229">
        <v>0</v>
      </c>
      <c r="J17" s="229">
        <v>0</v>
      </c>
      <c r="K17" s="229">
        <v>0</v>
      </c>
      <c r="L17" s="228">
        <v>1</v>
      </c>
      <c r="M17" s="229">
        <v>0</v>
      </c>
      <c r="N17" s="229">
        <v>0</v>
      </c>
      <c r="O17" s="229">
        <v>0</v>
      </c>
      <c r="P17" s="229">
        <v>0</v>
      </c>
      <c r="Q17" s="228">
        <v>1</v>
      </c>
      <c r="R17" s="229">
        <v>0</v>
      </c>
      <c r="S17" s="229">
        <v>0</v>
      </c>
      <c r="T17" s="229">
        <v>0</v>
      </c>
      <c r="U17" s="229">
        <v>0</v>
      </c>
      <c r="V17" s="228">
        <v>1</v>
      </c>
      <c r="W17" s="229">
        <v>0</v>
      </c>
      <c r="X17" s="229">
        <v>0</v>
      </c>
      <c r="Y17" s="229">
        <v>0</v>
      </c>
      <c r="Z17" s="229">
        <v>0</v>
      </c>
      <c r="AA17" s="228">
        <v>1</v>
      </c>
      <c r="AB17" s="229">
        <v>2</v>
      </c>
      <c r="AC17" s="229">
        <v>0</v>
      </c>
      <c r="AD17" s="229">
        <v>0</v>
      </c>
      <c r="AE17" s="229">
        <v>2</v>
      </c>
      <c r="AF17" s="228">
        <v>1</v>
      </c>
      <c r="AG17" s="229">
        <v>1</v>
      </c>
      <c r="AH17" s="229">
        <v>0</v>
      </c>
      <c r="AI17" s="229">
        <v>0</v>
      </c>
      <c r="AJ17" s="229">
        <v>1</v>
      </c>
      <c r="AK17" s="228">
        <v>1</v>
      </c>
      <c r="AL17" s="229">
        <v>0</v>
      </c>
      <c r="AM17" s="229">
        <v>0</v>
      </c>
      <c r="AN17" s="229">
        <v>0</v>
      </c>
      <c r="AO17" s="229">
        <v>0</v>
      </c>
      <c r="AP17" s="228">
        <v>1</v>
      </c>
      <c r="AQ17" s="229">
        <v>2</v>
      </c>
      <c r="AR17" s="229">
        <v>0</v>
      </c>
      <c r="AS17" s="229">
        <v>0</v>
      </c>
      <c r="AT17" s="229">
        <v>2</v>
      </c>
      <c r="AU17" s="228">
        <v>1</v>
      </c>
      <c r="AV17" s="229">
        <v>2</v>
      </c>
      <c r="AW17" s="229">
        <v>0</v>
      </c>
      <c r="AX17" s="229">
        <v>0</v>
      </c>
      <c r="AY17" s="229">
        <v>0</v>
      </c>
      <c r="AZ17" s="228">
        <v>1</v>
      </c>
      <c r="BA17" s="229">
        <v>0</v>
      </c>
      <c r="BB17" s="229">
        <v>0</v>
      </c>
      <c r="BC17" s="229">
        <v>0</v>
      </c>
      <c r="BD17" s="229">
        <v>0</v>
      </c>
      <c r="BE17" s="228">
        <v>1</v>
      </c>
      <c r="BF17" s="229">
        <v>0</v>
      </c>
      <c r="BG17" s="229">
        <v>0</v>
      </c>
      <c r="BH17" s="229">
        <v>0</v>
      </c>
      <c r="BI17" s="229">
        <v>0</v>
      </c>
      <c r="BJ17" s="228">
        <v>1</v>
      </c>
      <c r="BK17" s="229">
        <v>1</v>
      </c>
      <c r="BL17" s="229">
        <v>0</v>
      </c>
      <c r="BM17" s="229">
        <v>0</v>
      </c>
      <c r="BN17" s="229">
        <v>1</v>
      </c>
      <c r="BO17" s="228">
        <v>1</v>
      </c>
      <c r="BP17" s="229">
        <v>0</v>
      </c>
      <c r="BQ17" s="229">
        <v>0</v>
      </c>
      <c r="BR17" s="229">
        <v>0</v>
      </c>
      <c r="BS17" s="229">
        <v>0</v>
      </c>
      <c r="BT17" s="228">
        <v>1</v>
      </c>
      <c r="BU17" s="229">
        <v>0</v>
      </c>
      <c r="BV17" s="229">
        <v>0</v>
      </c>
      <c r="BW17" s="229">
        <v>0</v>
      </c>
      <c r="BX17" s="229">
        <v>0</v>
      </c>
      <c r="BY17" s="228">
        <v>1</v>
      </c>
      <c r="BZ17" s="229">
        <v>0</v>
      </c>
      <c r="CA17" s="229">
        <v>0</v>
      </c>
      <c r="CB17" s="229">
        <v>0</v>
      </c>
      <c r="CC17" s="229">
        <v>0</v>
      </c>
      <c r="CD17" s="228">
        <v>1</v>
      </c>
      <c r="CE17" s="229">
        <v>0</v>
      </c>
      <c r="CF17" s="229">
        <v>0</v>
      </c>
      <c r="CG17" s="229">
        <v>0</v>
      </c>
      <c r="CH17" s="229">
        <v>0</v>
      </c>
      <c r="CI17" s="228">
        <v>1</v>
      </c>
      <c r="CJ17" s="229">
        <v>0</v>
      </c>
      <c r="CK17" s="229">
        <v>0</v>
      </c>
      <c r="CL17" s="229">
        <v>0</v>
      </c>
      <c r="CM17" s="229">
        <v>0</v>
      </c>
      <c r="CN17" s="228">
        <v>1</v>
      </c>
      <c r="CO17" s="229">
        <v>0</v>
      </c>
      <c r="CP17" s="229">
        <v>0</v>
      </c>
      <c r="CQ17" s="229">
        <v>0</v>
      </c>
      <c r="CR17" s="229">
        <v>0</v>
      </c>
      <c r="CS17" s="228">
        <v>1</v>
      </c>
      <c r="CT17" s="229">
        <v>0</v>
      </c>
      <c r="CU17" s="229">
        <v>0</v>
      </c>
      <c r="CV17" s="229">
        <v>0</v>
      </c>
      <c r="CW17" s="229">
        <v>0</v>
      </c>
      <c r="CX17" s="228">
        <v>1</v>
      </c>
      <c r="CY17" s="229">
        <v>0</v>
      </c>
      <c r="CZ17" s="229">
        <v>0</v>
      </c>
      <c r="DA17" s="229">
        <v>0</v>
      </c>
      <c r="DB17" s="229">
        <v>0</v>
      </c>
      <c r="DC17" s="228">
        <v>1</v>
      </c>
      <c r="DD17" s="229">
        <v>0</v>
      </c>
      <c r="DE17" s="229">
        <v>0</v>
      </c>
      <c r="DF17" s="229">
        <v>0</v>
      </c>
      <c r="DG17" s="229">
        <v>0</v>
      </c>
      <c r="DH17" s="228">
        <v>1</v>
      </c>
      <c r="DI17" s="229">
        <v>0</v>
      </c>
      <c r="DJ17" s="229">
        <v>0</v>
      </c>
      <c r="DK17" s="229">
        <v>0</v>
      </c>
      <c r="DL17" s="229">
        <v>0</v>
      </c>
      <c r="DM17" s="228">
        <v>1</v>
      </c>
      <c r="DN17" s="229">
        <v>0</v>
      </c>
      <c r="DO17" s="229">
        <v>0</v>
      </c>
      <c r="DP17" s="229">
        <v>0</v>
      </c>
      <c r="DQ17" s="229">
        <v>0</v>
      </c>
      <c r="DR17" s="228">
        <v>1</v>
      </c>
      <c r="DS17" s="229">
        <v>0</v>
      </c>
      <c r="DT17" s="229">
        <v>0</v>
      </c>
      <c r="DU17" s="229">
        <v>0</v>
      </c>
      <c r="DV17" s="229">
        <v>0</v>
      </c>
      <c r="DW17" s="228">
        <v>1</v>
      </c>
      <c r="DX17" s="229">
        <v>0</v>
      </c>
      <c r="DY17" s="229">
        <v>0</v>
      </c>
      <c r="DZ17" s="229">
        <v>0</v>
      </c>
      <c r="EA17" s="229">
        <v>0</v>
      </c>
      <c r="EB17" s="228">
        <v>1</v>
      </c>
      <c r="EC17" s="229">
        <v>0</v>
      </c>
      <c r="ED17" s="229">
        <v>0</v>
      </c>
      <c r="EE17" s="229">
        <v>0</v>
      </c>
      <c r="EF17" s="229">
        <v>0</v>
      </c>
      <c r="EG17" s="228">
        <v>1</v>
      </c>
      <c r="EH17" s="229">
        <v>1</v>
      </c>
      <c r="EI17" s="229">
        <v>0</v>
      </c>
      <c r="EJ17" s="229">
        <v>0</v>
      </c>
      <c r="EK17" s="229">
        <v>0</v>
      </c>
      <c r="EL17" s="228">
        <v>1</v>
      </c>
      <c r="EM17" s="229">
        <v>1</v>
      </c>
      <c r="EN17" s="229">
        <v>0</v>
      </c>
      <c r="EO17" s="229">
        <v>0</v>
      </c>
      <c r="EP17" s="229">
        <v>0</v>
      </c>
      <c r="EQ17" s="228">
        <v>1</v>
      </c>
      <c r="ER17" s="229">
        <v>1</v>
      </c>
      <c r="ES17" s="229">
        <v>0</v>
      </c>
      <c r="ET17" s="229">
        <v>0</v>
      </c>
      <c r="EU17" s="229">
        <v>0</v>
      </c>
      <c r="EV17" s="228">
        <v>1</v>
      </c>
      <c r="EW17" s="229">
        <v>0</v>
      </c>
      <c r="EX17" s="229">
        <v>0</v>
      </c>
      <c r="EY17" s="229">
        <v>0</v>
      </c>
      <c r="EZ17" s="229">
        <v>0</v>
      </c>
      <c r="FA17" s="228">
        <v>1</v>
      </c>
      <c r="FB17" s="229">
        <v>0</v>
      </c>
      <c r="FC17" s="229">
        <v>0</v>
      </c>
      <c r="FD17" s="229">
        <v>0</v>
      </c>
      <c r="FE17" s="229">
        <v>0</v>
      </c>
      <c r="FF17" s="223">
        <f t="shared" si="2"/>
        <v>0</v>
      </c>
      <c r="FG17" s="230">
        <f t="shared" si="0"/>
        <v>30</v>
      </c>
      <c r="FH17" s="231">
        <f t="shared" si="3"/>
        <v>30</v>
      </c>
      <c r="FI17" s="235">
        <f t="shared" si="1"/>
        <v>11</v>
      </c>
      <c r="FJ17" s="236">
        <f t="shared" si="1"/>
        <v>0</v>
      </c>
      <c r="FK17" s="238">
        <f t="shared" si="1"/>
        <v>0</v>
      </c>
      <c r="FL17" s="240">
        <f t="shared" si="1"/>
        <v>6</v>
      </c>
      <c r="FM17" s="232"/>
      <c r="FN17" s="233"/>
      <c r="FO17" s="234"/>
    </row>
    <row r="18" spans="1:173" x14ac:dyDescent="0.25">
      <c r="A18" s="88" t="s">
        <v>13</v>
      </c>
      <c r="B18" s="81">
        <v>14</v>
      </c>
      <c r="C18" s="85" t="s">
        <v>105</v>
      </c>
      <c r="D18" s="81">
        <v>70608374</v>
      </c>
      <c r="E18" s="83">
        <v>44075</v>
      </c>
      <c r="F18" s="84" t="s">
        <v>15</v>
      </c>
      <c r="G18" s="228">
        <v>1</v>
      </c>
      <c r="H18" s="229">
        <v>0</v>
      </c>
      <c r="I18" s="229">
        <v>0</v>
      </c>
      <c r="J18" s="229">
        <v>0</v>
      </c>
      <c r="K18" s="229">
        <v>0</v>
      </c>
      <c r="L18" s="228">
        <v>1</v>
      </c>
      <c r="M18" s="229">
        <v>0</v>
      </c>
      <c r="N18" s="229">
        <v>0</v>
      </c>
      <c r="O18" s="229">
        <v>0</v>
      </c>
      <c r="P18" s="229">
        <v>0</v>
      </c>
      <c r="Q18" s="228">
        <v>1</v>
      </c>
      <c r="R18" s="229">
        <v>0</v>
      </c>
      <c r="S18" s="229">
        <v>0</v>
      </c>
      <c r="T18" s="229">
        <v>0</v>
      </c>
      <c r="U18" s="229">
        <v>0</v>
      </c>
      <c r="V18" s="228">
        <v>1</v>
      </c>
      <c r="W18" s="229">
        <v>0</v>
      </c>
      <c r="X18" s="229">
        <v>0</v>
      </c>
      <c r="Y18" s="229">
        <v>0</v>
      </c>
      <c r="Z18" s="229">
        <v>0</v>
      </c>
      <c r="AA18" s="228">
        <v>1</v>
      </c>
      <c r="AB18" s="229">
        <v>2</v>
      </c>
      <c r="AC18" s="229">
        <v>0</v>
      </c>
      <c r="AD18" s="229">
        <v>0</v>
      </c>
      <c r="AE18" s="229">
        <v>0</v>
      </c>
      <c r="AF18" s="228">
        <v>1</v>
      </c>
      <c r="AG18" s="229">
        <v>0</v>
      </c>
      <c r="AH18" s="229">
        <v>0</v>
      </c>
      <c r="AI18" s="229">
        <v>0</v>
      </c>
      <c r="AJ18" s="229">
        <v>0</v>
      </c>
      <c r="AK18" s="228">
        <v>1</v>
      </c>
      <c r="AL18" s="229">
        <v>0</v>
      </c>
      <c r="AM18" s="229">
        <v>0</v>
      </c>
      <c r="AN18" s="229">
        <v>0</v>
      </c>
      <c r="AO18" s="229">
        <v>0</v>
      </c>
      <c r="AP18" s="228">
        <v>1</v>
      </c>
      <c r="AQ18" s="229">
        <v>0.5</v>
      </c>
      <c r="AR18" s="229">
        <v>0</v>
      </c>
      <c r="AS18" s="229">
        <v>0</v>
      </c>
      <c r="AT18" s="229">
        <v>0</v>
      </c>
      <c r="AU18" s="228">
        <v>1</v>
      </c>
      <c r="AV18" s="229">
        <v>0</v>
      </c>
      <c r="AW18" s="229">
        <v>0</v>
      </c>
      <c r="AX18" s="229">
        <v>0</v>
      </c>
      <c r="AY18" s="229">
        <v>0</v>
      </c>
      <c r="AZ18" s="228">
        <v>1</v>
      </c>
      <c r="BA18" s="229">
        <v>0</v>
      </c>
      <c r="BB18" s="229">
        <v>0</v>
      </c>
      <c r="BC18" s="229">
        <v>0</v>
      </c>
      <c r="BD18" s="229">
        <v>0</v>
      </c>
      <c r="BE18" s="228">
        <v>1</v>
      </c>
      <c r="BF18" s="229">
        <v>0</v>
      </c>
      <c r="BG18" s="229">
        <v>0</v>
      </c>
      <c r="BH18" s="229">
        <v>0</v>
      </c>
      <c r="BI18" s="229">
        <v>0</v>
      </c>
      <c r="BJ18" s="228">
        <v>1</v>
      </c>
      <c r="BK18" s="229">
        <v>0</v>
      </c>
      <c r="BL18" s="229">
        <v>0</v>
      </c>
      <c r="BM18" s="229">
        <v>0</v>
      </c>
      <c r="BN18" s="229">
        <v>0</v>
      </c>
      <c r="BO18" s="228">
        <v>1</v>
      </c>
      <c r="BP18" s="229">
        <v>0</v>
      </c>
      <c r="BQ18" s="229">
        <v>0</v>
      </c>
      <c r="BR18" s="229">
        <v>0</v>
      </c>
      <c r="BS18" s="229">
        <v>0</v>
      </c>
      <c r="BT18" s="228">
        <v>1</v>
      </c>
      <c r="BU18" s="229">
        <v>0</v>
      </c>
      <c r="BV18" s="229">
        <v>0</v>
      </c>
      <c r="BW18" s="229">
        <v>0</v>
      </c>
      <c r="BX18" s="229">
        <v>0</v>
      </c>
      <c r="BY18" s="228">
        <v>1</v>
      </c>
      <c r="BZ18" s="229">
        <v>0</v>
      </c>
      <c r="CA18" s="229">
        <v>0</v>
      </c>
      <c r="CB18" s="229">
        <v>0</v>
      </c>
      <c r="CC18" s="229">
        <v>0</v>
      </c>
      <c r="CD18" s="228">
        <v>1</v>
      </c>
      <c r="CE18" s="229">
        <v>0</v>
      </c>
      <c r="CF18" s="229">
        <v>0</v>
      </c>
      <c r="CG18" s="229">
        <v>0</v>
      </c>
      <c r="CH18" s="229">
        <v>0</v>
      </c>
      <c r="CI18" s="228">
        <v>1</v>
      </c>
      <c r="CJ18" s="229">
        <v>0</v>
      </c>
      <c r="CK18" s="229">
        <v>0</v>
      </c>
      <c r="CL18" s="229">
        <v>0</v>
      </c>
      <c r="CM18" s="229">
        <v>0</v>
      </c>
      <c r="CN18" s="228">
        <v>1</v>
      </c>
      <c r="CO18" s="229">
        <v>0</v>
      </c>
      <c r="CP18" s="229">
        <v>0</v>
      </c>
      <c r="CQ18" s="229">
        <v>0</v>
      </c>
      <c r="CR18" s="229">
        <v>0</v>
      </c>
      <c r="CS18" s="228">
        <v>1</v>
      </c>
      <c r="CT18" s="229">
        <v>0</v>
      </c>
      <c r="CU18" s="229">
        <v>0</v>
      </c>
      <c r="CV18" s="229">
        <v>0</v>
      </c>
      <c r="CW18" s="229">
        <v>0</v>
      </c>
      <c r="CX18" s="228">
        <v>1</v>
      </c>
      <c r="CY18" s="229">
        <v>0</v>
      </c>
      <c r="CZ18" s="229">
        <v>0</v>
      </c>
      <c r="DA18" s="229">
        <v>0</v>
      </c>
      <c r="DB18" s="229">
        <v>0</v>
      </c>
      <c r="DC18" s="228">
        <v>1</v>
      </c>
      <c r="DD18" s="229">
        <v>0</v>
      </c>
      <c r="DE18" s="229">
        <v>0</v>
      </c>
      <c r="DF18" s="229">
        <v>0</v>
      </c>
      <c r="DG18" s="229">
        <v>0</v>
      </c>
      <c r="DH18" s="228">
        <v>1</v>
      </c>
      <c r="DI18" s="229">
        <v>0</v>
      </c>
      <c r="DJ18" s="229">
        <v>0</v>
      </c>
      <c r="DK18" s="229">
        <v>0</v>
      </c>
      <c r="DL18" s="229">
        <v>0</v>
      </c>
      <c r="DM18" s="228">
        <v>1</v>
      </c>
      <c r="DN18" s="229">
        <v>0</v>
      </c>
      <c r="DO18" s="229">
        <v>0</v>
      </c>
      <c r="DP18" s="229">
        <v>0</v>
      </c>
      <c r="DQ18" s="229">
        <v>0</v>
      </c>
      <c r="DR18" s="228">
        <v>1</v>
      </c>
      <c r="DS18" s="229">
        <v>0</v>
      </c>
      <c r="DT18" s="229">
        <v>0</v>
      </c>
      <c r="DU18" s="229">
        <v>0</v>
      </c>
      <c r="DV18" s="229">
        <v>0</v>
      </c>
      <c r="DW18" s="228">
        <v>1</v>
      </c>
      <c r="DX18" s="229">
        <v>2</v>
      </c>
      <c r="DY18" s="229">
        <v>1</v>
      </c>
      <c r="DZ18" s="229">
        <v>0</v>
      </c>
      <c r="EA18" s="229">
        <v>0</v>
      </c>
      <c r="EB18" s="228">
        <v>1</v>
      </c>
      <c r="EC18" s="229">
        <v>1.5</v>
      </c>
      <c r="ED18" s="229">
        <v>0</v>
      </c>
      <c r="EE18" s="229">
        <v>0</v>
      </c>
      <c r="EF18" s="229">
        <v>0</v>
      </c>
      <c r="EG18" s="228">
        <v>1</v>
      </c>
      <c r="EH18" s="229">
        <v>1</v>
      </c>
      <c r="EI18" s="229">
        <v>0</v>
      </c>
      <c r="EJ18" s="229">
        <v>0</v>
      </c>
      <c r="EK18" s="229">
        <v>0</v>
      </c>
      <c r="EL18" s="228">
        <v>1</v>
      </c>
      <c r="EM18" s="229">
        <v>1</v>
      </c>
      <c r="EN18" s="229">
        <v>0</v>
      </c>
      <c r="EO18" s="229">
        <v>0</v>
      </c>
      <c r="EP18" s="229">
        <v>0</v>
      </c>
      <c r="EQ18" s="228">
        <v>1</v>
      </c>
      <c r="ER18" s="229">
        <v>0</v>
      </c>
      <c r="ES18" s="229">
        <v>0</v>
      </c>
      <c r="ET18" s="229">
        <v>0</v>
      </c>
      <c r="EU18" s="229">
        <v>0</v>
      </c>
      <c r="EV18" s="228">
        <v>1</v>
      </c>
      <c r="EW18" s="229">
        <v>0</v>
      </c>
      <c r="EX18" s="229">
        <v>0</v>
      </c>
      <c r="EY18" s="229">
        <v>0</v>
      </c>
      <c r="EZ18" s="229">
        <v>0</v>
      </c>
      <c r="FA18" s="228">
        <v>1</v>
      </c>
      <c r="FB18" s="229">
        <v>0</v>
      </c>
      <c r="FC18" s="229">
        <v>0</v>
      </c>
      <c r="FD18" s="229">
        <v>0</v>
      </c>
      <c r="FE18" s="229">
        <v>0</v>
      </c>
      <c r="FF18" s="223">
        <f>7-(G18+L18+Q18+V18+AA18+AF18+AK18)</f>
        <v>0</v>
      </c>
      <c r="FG18" s="230">
        <f t="shared" si="0"/>
        <v>30</v>
      </c>
      <c r="FH18" s="231">
        <f t="shared" si="3"/>
        <v>30</v>
      </c>
      <c r="FI18" s="235">
        <f t="shared" si="1"/>
        <v>8</v>
      </c>
      <c r="FJ18" s="236">
        <f t="shared" si="1"/>
        <v>1</v>
      </c>
      <c r="FK18" s="238">
        <f t="shared" si="1"/>
        <v>0</v>
      </c>
      <c r="FL18" s="240">
        <f t="shared" si="1"/>
        <v>0</v>
      </c>
      <c r="FM18" s="232"/>
      <c r="FN18" s="233"/>
      <c r="FO18" s="234"/>
    </row>
    <row r="19" spans="1:173" x14ac:dyDescent="0.25">
      <c r="A19" s="88" t="s">
        <v>13</v>
      </c>
      <c r="B19" s="113">
        <v>15</v>
      </c>
      <c r="C19" s="85" t="s">
        <v>106</v>
      </c>
      <c r="D19" s="81">
        <v>73890758</v>
      </c>
      <c r="E19" s="83">
        <v>44075</v>
      </c>
      <c r="F19" s="84" t="s">
        <v>15</v>
      </c>
      <c r="G19" s="228">
        <v>1</v>
      </c>
      <c r="H19" s="229">
        <v>0</v>
      </c>
      <c r="I19" s="229">
        <v>0</v>
      </c>
      <c r="J19" s="229">
        <v>0</v>
      </c>
      <c r="K19" s="229">
        <v>0</v>
      </c>
      <c r="L19" s="228">
        <v>1</v>
      </c>
      <c r="M19" s="229">
        <v>0</v>
      </c>
      <c r="N19" s="229">
        <v>0</v>
      </c>
      <c r="O19" s="229">
        <v>0</v>
      </c>
      <c r="P19" s="229">
        <v>0</v>
      </c>
      <c r="Q19" s="228">
        <v>1</v>
      </c>
      <c r="R19" s="229">
        <v>0</v>
      </c>
      <c r="S19" s="229">
        <v>0</v>
      </c>
      <c r="T19" s="229">
        <v>0</v>
      </c>
      <c r="U19" s="229">
        <v>0</v>
      </c>
      <c r="V19" s="228">
        <v>1</v>
      </c>
      <c r="W19" s="229">
        <v>0</v>
      </c>
      <c r="X19" s="229">
        <v>0</v>
      </c>
      <c r="Y19" s="229">
        <v>0</v>
      </c>
      <c r="Z19" s="229">
        <v>0</v>
      </c>
      <c r="AA19" s="228">
        <v>1</v>
      </c>
      <c r="AB19" s="229">
        <v>0</v>
      </c>
      <c r="AC19" s="229">
        <v>0</v>
      </c>
      <c r="AD19" s="229">
        <v>0</v>
      </c>
      <c r="AE19" s="229">
        <v>0</v>
      </c>
      <c r="AF19" s="228">
        <v>1</v>
      </c>
      <c r="AG19" s="229">
        <v>0</v>
      </c>
      <c r="AH19" s="229">
        <v>0</v>
      </c>
      <c r="AI19" s="229">
        <v>0</v>
      </c>
      <c r="AJ19" s="229">
        <v>0</v>
      </c>
      <c r="AK19" s="228">
        <v>1</v>
      </c>
      <c r="AL19" s="229">
        <v>0</v>
      </c>
      <c r="AM19" s="229">
        <v>0</v>
      </c>
      <c r="AN19" s="229">
        <v>0</v>
      </c>
      <c r="AO19" s="229">
        <v>0</v>
      </c>
      <c r="AP19" s="228">
        <v>1</v>
      </c>
      <c r="AQ19" s="229">
        <v>0</v>
      </c>
      <c r="AR19" s="229">
        <v>0</v>
      </c>
      <c r="AS19" s="229">
        <v>0</v>
      </c>
      <c r="AT19" s="229">
        <v>0</v>
      </c>
      <c r="AU19" s="228">
        <v>1</v>
      </c>
      <c r="AV19" s="229">
        <v>1.5</v>
      </c>
      <c r="AW19" s="229">
        <v>0</v>
      </c>
      <c r="AX19" s="229">
        <v>0</v>
      </c>
      <c r="AY19" s="229">
        <v>0</v>
      </c>
      <c r="AZ19" s="228">
        <v>1</v>
      </c>
      <c r="BA19" s="229">
        <v>0</v>
      </c>
      <c r="BB19" s="229">
        <v>0</v>
      </c>
      <c r="BC19" s="229">
        <v>0</v>
      </c>
      <c r="BD19" s="229">
        <v>0</v>
      </c>
      <c r="BE19" s="228">
        <v>1</v>
      </c>
      <c r="BF19" s="229">
        <v>0</v>
      </c>
      <c r="BG19" s="229">
        <v>0</v>
      </c>
      <c r="BH19" s="229">
        <v>0</v>
      </c>
      <c r="BI19" s="229">
        <v>0</v>
      </c>
      <c r="BJ19" s="228">
        <v>1</v>
      </c>
      <c r="BK19" s="229">
        <v>0</v>
      </c>
      <c r="BL19" s="229">
        <v>0</v>
      </c>
      <c r="BM19" s="229">
        <v>0</v>
      </c>
      <c r="BN19" s="229">
        <v>0</v>
      </c>
      <c r="BO19" s="228">
        <v>1</v>
      </c>
      <c r="BP19" s="229">
        <v>0</v>
      </c>
      <c r="BQ19" s="229">
        <v>0</v>
      </c>
      <c r="BR19" s="229">
        <v>0</v>
      </c>
      <c r="BS19" s="229">
        <v>0</v>
      </c>
      <c r="BT19" s="228">
        <v>1</v>
      </c>
      <c r="BU19" s="229">
        <v>0</v>
      </c>
      <c r="BV19" s="229">
        <v>0</v>
      </c>
      <c r="BW19" s="229">
        <v>0</v>
      </c>
      <c r="BX19" s="229">
        <v>0</v>
      </c>
      <c r="BY19" s="228">
        <v>1</v>
      </c>
      <c r="BZ19" s="229">
        <v>0</v>
      </c>
      <c r="CA19" s="229">
        <v>0</v>
      </c>
      <c r="CB19" s="229">
        <v>0</v>
      </c>
      <c r="CC19" s="229">
        <v>0</v>
      </c>
      <c r="CD19" s="228">
        <v>1</v>
      </c>
      <c r="CE19" s="229">
        <v>0</v>
      </c>
      <c r="CF19" s="229">
        <v>0</v>
      </c>
      <c r="CG19" s="229">
        <v>0</v>
      </c>
      <c r="CH19" s="229">
        <v>0</v>
      </c>
      <c r="CI19" s="228">
        <v>1</v>
      </c>
      <c r="CJ19" s="229">
        <v>0</v>
      </c>
      <c r="CK19" s="229">
        <v>0</v>
      </c>
      <c r="CL19" s="229">
        <v>0</v>
      </c>
      <c r="CM19" s="229">
        <v>0</v>
      </c>
      <c r="CN19" s="228">
        <v>1</v>
      </c>
      <c r="CO19" s="229">
        <v>0</v>
      </c>
      <c r="CP19" s="229">
        <v>0</v>
      </c>
      <c r="CQ19" s="229">
        <v>0</v>
      </c>
      <c r="CR19" s="229">
        <v>0</v>
      </c>
      <c r="CS19" s="228">
        <v>1</v>
      </c>
      <c r="CT19" s="229">
        <v>0</v>
      </c>
      <c r="CU19" s="229">
        <v>0</v>
      </c>
      <c r="CV19" s="229">
        <v>0</v>
      </c>
      <c r="CW19" s="229">
        <v>0</v>
      </c>
      <c r="CX19" s="228">
        <v>1</v>
      </c>
      <c r="CY19" s="229">
        <v>0</v>
      </c>
      <c r="CZ19" s="229">
        <v>0</v>
      </c>
      <c r="DA19" s="229">
        <v>0</v>
      </c>
      <c r="DB19" s="229">
        <v>0</v>
      </c>
      <c r="DC19" s="228">
        <v>1</v>
      </c>
      <c r="DD19" s="229">
        <v>0</v>
      </c>
      <c r="DE19" s="229">
        <v>0</v>
      </c>
      <c r="DF19" s="229">
        <v>0</v>
      </c>
      <c r="DG19" s="229">
        <v>0</v>
      </c>
      <c r="DH19" s="228">
        <v>1</v>
      </c>
      <c r="DI19" s="229">
        <v>0</v>
      </c>
      <c r="DJ19" s="229">
        <v>0</v>
      </c>
      <c r="DK19" s="229">
        <v>0</v>
      </c>
      <c r="DL19" s="229">
        <v>0</v>
      </c>
      <c r="DM19" s="228">
        <v>1</v>
      </c>
      <c r="DN19" s="229">
        <v>0</v>
      </c>
      <c r="DO19" s="229">
        <v>0</v>
      </c>
      <c r="DP19" s="229">
        <v>0</v>
      </c>
      <c r="DQ19" s="229">
        <v>0</v>
      </c>
      <c r="DR19" s="228">
        <v>1</v>
      </c>
      <c r="DS19" s="229">
        <v>0</v>
      </c>
      <c r="DT19" s="229">
        <v>0</v>
      </c>
      <c r="DU19" s="229">
        <v>0</v>
      </c>
      <c r="DV19" s="229">
        <v>0</v>
      </c>
      <c r="DW19" s="228">
        <v>0</v>
      </c>
      <c r="DX19" s="229">
        <v>0</v>
      </c>
      <c r="DY19" s="229">
        <v>0</v>
      </c>
      <c r="DZ19" s="229">
        <v>0</v>
      </c>
      <c r="EA19" s="229">
        <v>0</v>
      </c>
      <c r="EB19" s="228">
        <v>0</v>
      </c>
      <c r="EC19" s="229">
        <v>0</v>
      </c>
      <c r="ED19" s="229">
        <v>0</v>
      </c>
      <c r="EE19" s="229">
        <v>0</v>
      </c>
      <c r="EF19" s="229">
        <v>0</v>
      </c>
      <c r="EG19" s="228">
        <v>0</v>
      </c>
      <c r="EH19" s="229">
        <v>0</v>
      </c>
      <c r="EI19" s="229">
        <v>0</v>
      </c>
      <c r="EJ19" s="229">
        <v>0</v>
      </c>
      <c r="EK19" s="229">
        <v>0</v>
      </c>
      <c r="EL19" s="228">
        <v>0</v>
      </c>
      <c r="EM19" s="229">
        <v>0</v>
      </c>
      <c r="EN19" s="229">
        <v>0</v>
      </c>
      <c r="EO19" s="229">
        <v>0</v>
      </c>
      <c r="EP19" s="229">
        <v>0</v>
      </c>
      <c r="EQ19" s="228">
        <v>0</v>
      </c>
      <c r="ER19" s="229">
        <v>0</v>
      </c>
      <c r="ES19" s="229">
        <v>0</v>
      </c>
      <c r="ET19" s="229">
        <v>0</v>
      </c>
      <c r="EU19" s="229">
        <v>0</v>
      </c>
      <c r="EV19" s="228">
        <v>0</v>
      </c>
      <c r="EW19" s="229">
        <v>0</v>
      </c>
      <c r="EX19" s="229">
        <v>0</v>
      </c>
      <c r="EY19" s="229">
        <v>0</v>
      </c>
      <c r="EZ19" s="229">
        <v>0</v>
      </c>
      <c r="FA19" s="228">
        <v>1</v>
      </c>
      <c r="FB19" s="229">
        <v>0</v>
      </c>
      <c r="FC19" s="229">
        <v>0</v>
      </c>
      <c r="FD19" s="229">
        <v>0</v>
      </c>
      <c r="FE19" s="229">
        <v>0</v>
      </c>
      <c r="FF19" s="223">
        <f>7-(G19+L19+Q19+V19+AA19+AF19+AK19)</f>
        <v>0</v>
      </c>
      <c r="FG19" s="230">
        <f t="shared" si="0"/>
        <v>24</v>
      </c>
      <c r="FH19" s="231">
        <f t="shared" si="3"/>
        <v>24</v>
      </c>
      <c r="FI19" s="235">
        <f t="shared" si="1"/>
        <v>1.5</v>
      </c>
      <c r="FJ19" s="236">
        <f t="shared" si="1"/>
        <v>0</v>
      </c>
      <c r="FK19" s="238">
        <f t="shared" si="1"/>
        <v>0</v>
      </c>
      <c r="FL19" s="240">
        <f t="shared" si="1"/>
        <v>0</v>
      </c>
      <c r="FM19" s="232"/>
      <c r="FN19" s="233"/>
      <c r="FO19" s="234"/>
    </row>
    <row r="20" spans="1:173" x14ac:dyDescent="0.25">
      <c r="A20" s="88" t="s">
        <v>13</v>
      </c>
      <c r="B20" s="81">
        <v>16</v>
      </c>
      <c r="C20" s="85" t="s">
        <v>36</v>
      </c>
      <c r="D20" s="81">
        <v>74294926</v>
      </c>
      <c r="E20" s="83">
        <v>43771</v>
      </c>
      <c r="F20" s="84" t="s">
        <v>15</v>
      </c>
      <c r="G20" s="228">
        <v>1</v>
      </c>
      <c r="H20" s="229">
        <v>0</v>
      </c>
      <c r="I20" s="229">
        <v>0</v>
      </c>
      <c r="J20" s="229">
        <v>0</v>
      </c>
      <c r="K20" s="229">
        <v>0</v>
      </c>
      <c r="L20" s="228">
        <v>1</v>
      </c>
      <c r="M20" s="229">
        <v>0</v>
      </c>
      <c r="N20" s="229">
        <v>0</v>
      </c>
      <c r="O20" s="229">
        <v>0</v>
      </c>
      <c r="P20" s="229">
        <v>0</v>
      </c>
      <c r="Q20" s="228">
        <v>1</v>
      </c>
      <c r="R20" s="229">
        <v>0</v>
      </c>
      <c r="S20" s="229">
        <v>0</v>
      </c>
      <c r="T20" s="229">
        <v>0</v>
      </c>
      <c r="U20" s="229">
        <v>0</v>
      </c>
      <c r="V20" s="228">
        <v>1</v>
      </c>
      <c r="W20" s="229">
        <v>0</v>
      </c>
      <c r="X20" s="229">
        <v>0</v>
      </c>
      <c r="Y20" s="229">
        <v>0</v>
      </c>
      <c r="Z20" s="229">
        <v>0</v>
      </c>
      <c r="AA20" s="228">
        <v>1</v>
      </c>
      <c r="AB20" s="229">
        <v>2</v>
      </c>
      <c r="AC20" s="229">
        <v>1</v>
      </c>
      <c r="AD20" s="229">
        <v>0</v>
      </c>
      <c r="AE20" s="229">
        <v>0</v>
      </c>
      <c r="AF20" s="228">
        <v>1</v>
      </c>
      <c r="AG20" s="229">
        <v>0</v>
      </c>
      <c r="AH20" s="229">
        <v>0</v>
      </c>
      <c r="AI20" s="229">
        <v>0</v>
      </c>
      <c r="AJ20" s="229">
        <v>0</v>
      </c>
      <c r="AK20" s="228">
        <v>1</v>
      </c>
      <c r="AL20" s="229">
        <v>0</v>
      </c>
      <c r="AM20" s="229">
        <v>0</v>
      </c>
      <c r="AN20" s="229">
        <v>0</v>
      </c>
      <c r="AO20" s="229">
        <v>0</v>
      </c>
      <c r="AP20" s="228">
        <v>1</v>
      </c>
      <c r="AQ20" s="229">
        <v>0</v>
      </c>
      <c r="AR20" s="229">
        <v>0</v>
      </c>
      <c r="AS20" s="229">
        <v>0</v>
      </c>
      <c r="AT20" s="229">
        <v>0</v>
      </c>
      <c r="AU20" s="228">
        <v>1</v>
      </c>
      <c r="AV20" s="229">
        <v>0</v>
      </c>
      <c r="AW20" s="229">
        <v>0</v>
      </c>
      <c r="AX20" s="229">
        <v>0</v>
      </c>
      <c r="AY20" s="229">
        <v>0</v>
      </c>
      <c r="AZ20" s="228">
        <v>1</v>
      </c>
      <c r="BA20" s="229">
        <v>0</v>
      </c>
      <c r="BB20" s="229">
        <v>0</v>
      </c>
      <c r="BC20" s="229">
        <v>0</v>
      </c>
      <c r="BD20" s="229">
        <v>0</v>
      </c>
      <c r="BE20" s="228">
        <v>1</v>
      </c>
      <c r="BF20" s="229">
        <v>0.5</v>
      </c>
      <c r="BG20" s="229">
        <v>0</v>
      </c>
      <c r="BH20" s="229">
        <v>0</v>
      </c>
      <c r="BI20" s="229">
        <v>0</v>
      </c>
      <c r="BJ20" s="228">
        <v>1</v>
      </c>
      <c r="BK20" s="229">
        <v>0</v>
      </c>
      <c r="BL20" s="229">
        <v>0</v>
      </c>
      <c r="BM20" s="229">
        <v>0</v>
      </c>
      <c r="BN20" s="229">
        <v>0</v>
      </c>
      <c r="BO20" s="228">
        <v>1</v>
      </c>
      <c r="BP20" s="229">
        <v>0</v>
      </c>
      <c r="BQ20" s="229">
        <v>0</v>
      </c>
      <c r="BR20" s="229">
        <v>0</v>
      </c>
      <c r="BS20" s="229">
        <v>0</v>
      </c>
      <c r="BT20" s="228">
        <v>1</v>
      </c>
      <c r="BU20" s="229">
        <v>0</v>
      </c>
      <c r="BV20" s="229">
        <v>0</v>
      </c>
      <c r="BW20" s="229">
        <v>0</v>
      </c>
      <c r="BX20" s="229">
        <v>0</v>
      </c>
      <c r="BY20" s="228">
        <v>1</v>
      </c>
      <c r="BZ20" s="229">
        <v>0</v>
      </c>
      <c r="CA20" s="229">
        <v>0</v>
      </c>
      <c r="CB20" s="229">
        <v>0</v>
      </c>
      <c r="CC20" s="229">
        <v>0</v>
      </c>
      <c r="CD20" s="228">
        <v>1</v>
      </c>
      <c r="CE20" s="229">
        <v>0</v>
      </c>
      <c r="CF20" s="229">
        <v>0</v>
      </c>
      <c r="CG20" s="229">
        <v>0</v>
      </c>
      <c r="CH20" s="229">
        <v>0</v>
      </c>
      <c r="CI20" s="228">
        <v>1</v>
      </c>
      <c r="CJ20" s="229">
        <v>0</v>
      </c>
      <c r="CK20" s="229">
        <v>0</v>
      </c>
      <c r="CL20" s="229">
        <v>0</v>
      </c>
      <c r="CM20" s="229">
        <v>0</v>
      </c>
      <c r="CN20" s="228">
        <v>1</v>
      </c>
      <c r="CO20" s="229">
        <v>0</v>
      </c>
      <c r="CP20" s="229">
        <v>0</v>
      </c>
      <c r="CQ20" s="229">
        <v>0</v>
      </c>
      <c r="CR20" s="229">
        <v>0</v>
      </c>
      <c r="CS20" s="228">
        <v>1</v>
      </c>
      <c r="CT20" s="229">
        <v>0</v>
      </c>
      <c r="CU20" s="229">
        <v>0</v>
      </c>
      <c r="CV20" s="229">
        <v>0</v>
      </c>
      <c r="CW20" s="229">
        <v>0</v>
      </c>
      <c r="CX20" s="228">
        <v>1</v>
      </c>
      <c r="CY20" s="229">
        <v>2</v>
      </c>
      <c r="CZ20" s="229">
        <v>0</v>
      </c>
      <c r="DA20" s="229">
        <v>0</v>
      </c>
      <c r="DB20" s="229">
        <v>2</v>
      </c>
      <c r="DC20" s="228">
        <v>1</v>
      </c>
      <c r="DD20" s="229">
        <v>1</v>
      </c>
      <c r="DE20" s="229">
        <v>0</v>
      </c>
      <c r="DF20" s="229">
        <v>0</v>
      </c>
      <c r="DG20" s="229">
        <v>1</v>
      </c>
      <c r="DH20" s="228">
        <v>1</v>
      </c>
      <c r="DI20" s="229">
        <v>1.5</v>
      </c>
      <c r="DJ20" s="229">
        <v>0</v>
      </c>
      <c r="DK20" s="229">
        <v>0</v>
      </c>
      <c r="DL20" s="229">
        <v>1.5</v>
      </c>
      <c r="DM20" s="228">
        <v>1</v>
      </c>
      <c r="DN20" s="229">
        <v>2</v>
      </c>
      <c r="DO20" s="229">
        <v>0</v>
      </c>
      <c r="DP20" s="229">
        <v>0</v>
      </c>
      <c r="DQ20" s="229">
        <v>2</v>
      </c>
      <c r="DR20" s="228">
        <v>1</v>
      </c>
      <c r="DS20" s="229">
        <v>0</v>
      </c>
      <c r="DT20" s="229">
        <v>0</v>
      </c>
      <c r="DU20" s="229">
        <v>0</v>
      </c>
      <c r="DV20" s="229">
        <v>0</v>
      </c>
      <c r="DW20" s="228">
        <v>1</v>
      </c>
      <c r="DX20" s="229">
        <v>2</v>
      </c>
      <c r="DY20" s="229">
        <v>0.5</v>
      </c>
      <c r="DZ20" s="229">
        <v>0</v>
      </c>
      <c r="EA20" s="229">
        <v>2.5</v>
      </c>
      <c r="EB20" s="228">
        <v>1</v>
      </c>
      <c r="EC20" s="229">
        <v>0</v>
      </c>
      <c r="ED20" s="229">
        <v>0</v>
      </c>
      <c r="EE20" s="229">
        <v>0</v>
      </c>
      <c r="EF20" s="229">
        <v>0</v>
      </c>
      <c r="EG20" s="228">
        <v>1</v>
      </c>
      <c r="EH20" s="229">
        <v>2</v>
      </c>
      <c r="EI20" s="229">
        <v>2</v>
      </c>
      <c r="EJ20" s="229">
        <v>0</v>
      </c>
      <c r="EK20" s="229">
        <v>4</v>
      </c>
      <c r="EL20" s="228">
        <v>1</v>
      </c>
      <c r="EM20" s="229">
        <v>2</v>
      </c>
      <c r="EN20" s="229">
        <v>0</v>
      </c>
      <c r="EO20" s="229">
        <v>0</v>
      </c>
      <c r="EP20" s="229">
        <v>2</v>
      </c>
      <c r="EQ20" s="228">
        <v>1</v>
      </c>
      <c r="ER20" s="229">
        <v>0.5</v>
      </c>
      <c r="ES20" s="229">
        <v>0</v>
      </c>
      <c r="ET20" s="229">
        <v>0</v>
      </c>
      <c r="EU20" s="229">
        <v>0.5</v>
      </c>
      <c r="EV20" s="228">
        <v>1</v>
      </c>
      <c r="EW20" s="229">
        <v>2</v>
      </c>
      <c r="EX20" s="229">
        <v>0</v>
      </c>
      <c r="EY20" s="229">
        <v>0</v>
      </c>
      <c r="EZ20" s="229">
        <v>0</v>
      </c>
      <c r="FA20" s="228">
        <v>1</v>
      </c>
      <c r="FB20" s="229">
        <v>0</v>
      </c>
      <c r="FC20" s="229">
        <v>0</v>
      </c>
      <c r="FD20" s="229">
        <v>0</v>
      </c>
      <c r="FE20" s="229">
        <v>0</v>
      </c>
      <c r="FF20" s="223">
        <f t="shared" si="2"/>
        <v>0</v>
      </c>
      <c r="FG20" s="230">
        <f t="shared" si="0"/>
        <v>30</v>
      </c>
      <c r="FH20" s="231">
        <f t="shared" si="3"/>
        <v>30</v>
      </c>
      <c r="FI20" s="235">
        <f t="shared" si="1"/>
        <v>17.5</v>
      </c>
      <c r="FJ20" s="236">
        <f t="shared" si="1"/>
        <v>3.5</v>
      </c>
      <c r="FK20" s="238">
        <f t="shared" si="1"/>
        <v>0</v>
      </c>
      <c r="FL20" s="240">
        <f t="shared" si="1"/>
        <v>15.5</v>
      </c>
      <c r="FM20" s="232"/>
      <c r="FN20" s="233"/>
      <c r="FO20" s="234"/>
    </row>
    <row r="21" spans="1:173" x14ac:dyDescent="0.25">
      <c r="A21" s="88" t="s">
        <v>13</v>
      </c>
      <c r="B21" s="113">
        <v>17</v>
      </c>
      <c r="C21" s="85" t="s">
        <v>37</v>
      </c>
      <c r="D21" s="81" t="s">
        <v>38</v>
      </c>
      <c r="E21" s="83">
        <v>43713</v>
      </c>
      <c r="F21" s="84" t="s">
        <v>15</v>
      </c>
      <c r="G21" s="228">
        <v>1</v>
      </c>
      <c r="H21" s="229">
        <v>0</v>
      </c>
      <c r="I21" s="229">
        <v>0</v>
      </c>
      <c r="J21" s="229">
        <v>0</v>
      </c>
      <c r="K21" s="229">
        <v>0</v>
      </c>
      <c r="L21" s="228">
        <v>1</v>
      </c>
      <c r="M21" s="229">
        <v>0</v>
      </c>
      <c r="N21" s="229">
        <v>0</v>
      </c>
      <c r="O21" s="229">
        <v>0</v>
      </c>
      <c r="P21" s="229">
        <v>0</v>
      </c>
      <c r="Q21" s="228">
        <v>1</v>
      </c>
      <c r="R21" s="229">
        <v>0</v>
      </c>
      <c r="S21" s="229">
        <v>0</v>
      </c>
      <c r="T21" s="229">
        <v>0</v>
      </c>
      <c r="U21" s="229">
        <v>0</v>
      </c>
      <c r="V21" s="228">
        <v>1</v>
      </c>
      <c r="W21" s="229">
        <v>0</v>
      </c>
      <c r="X21" s="229">
        <v>0</v>
      </c>
      <c r="Y21" s="229">
        <v>0</v>
      </c>
      <c r="Z21" s="229">
        <v>0</v>
      </c>
      <c r="AA21" s="228">
        <v>1</v>
      </c>
      <c r="AB21" s="229">
        <v>0</v>
      </c>
      <c r="AC21" s="229">
        <v>0</v>
      </c>
      <c r="AD21" s="229">
        <v>0</v>
      </c>
      <c r="AE21" s="229">
        <v>0</v>
      </c>
      <c r="AF21" s="228">
        <v>1</v>
      </c>
      <c r="AG21" s="229">
        <v>0</v>
      </c>
      <c r="AH21" s="229">
        <v>0</v>
      </c>
      <c r="AI21" s="229">
        <v>0</v>
      </c>
      <c r="AJ21" s="229">
        <v>0</v>
      </c>
      <c r="AK21" s="228">
        <v>1</v>
      </c>
      <c r="AL21" s="229">
        <v>0</v>
      </c>
      <c r="AM21" s="229">
        <v>0</v>
      </c>
      <c r="AN21" s="229">
        <v>0</v>
      </c>
      <c r="AO21" s="229">
        <v>0</v>
      </c>
      <c r="AP21" s="228">
        <v>1</v>
      </c>
      <c r="AQ21" s="229">
        <v>0</v>
      </c>
      <c r="AR21" s="229">
        <v>0</v>
      </c>
      <c r="AS21" s="229">
        <v>0</v>
      </c>
      <c r="AT21" s="229">
        <v>0</v>
      </c>
      <c r="AU21" s="228">
        <v>1</v>
      </c>
      <c r="AV21" s="229">
        <v>0</v>
      </c>
      <c r="AW21" s="229">
        <v>0</v>
      </c>
      <c r="AX21" s="229">
        <v>0</v>
      </c>
      <c r="AY21" s="229">
        <v>0</v>
      </c>
      <c r="AZ21" s="228">
        <v>1</v>
      </c>
      <c r="BA21" s="229">
        <v>0</v>
      </c>
      <c r="BB21" s="229">
        <v>0</v>
      </c>
      <c r="BC21" s="229">
        <v>0</v>
      </c>
      <c r="BD21" s="229">
        <v>0</v>
      </c>
      <c r="BE21" s="228">
        <v>1</v>
      </c>
      <c r="BF21" s="229">
        <v>0</v>
      </c>
      <c r="BG21" s="229">
        <v>0</v>
      </c>
      <c r="BH21" s="229">
        <v>0</v>
      </c>
      <c r="BI21" s="229">
        <v>0</v>
      </c>
      <c r="BJ21" s="228">
        <v>1</v>
      </c>
      <c r="BK21" s="229">
        <v>0</v>
      </c>
      <c r="BL21" s="229">
        <v>0</v>
      </c>
      <c r="BM21" s="229">
        <v>0</v>
      </c>
      <c r="BN21" s="229">
        <v>0</v>
      </c>
      <c r="BO21" s="228">
        <v>1</v>
      </c>
      <c r="BP21" s="229">
        <v>0</v>
      </c>
      <c r="BQ21" s="229">
        <v>0</v>
      </c>
      <c r="BR21" s="229">
        <v>0</v>
      </c>
      <c r="BS21" s="229">
        <v>0</v>
      </c>
      <c r="BT21" s="228">
        <v>1</v>
      </c>
      <c r="BU21" s="229">
        <v>0</v>
      </c>
      <c r="BV21" s="229">
        <v>0</v>
      </c>
      <c r="BW21" s="229">
        <v>0</v>
      </c>
      <c r="BX21" s="229">
        <v>0</v>
      </c>
      <c r="BY21" s="228">
        <v>1</v>
      </c>
      <c r="BZ21" s="229">
        <v>0</v>
      </c>
      <c r="CA21" s="229">
        <v>0</v>
      </c>
      <c r="CB21" s="229">
        <v>0</v>
      </c>
      <c r="CC21" s="229">
        <v>0</v>
      </c>
      <c r="CD21" s="228">
        <v>1</v>
      </c>
      <c r="CE21" s="229">
        <v>0</v>
      </c>
      <c r="CF21" s="229">
        <v>0</v>
      </c>
      <c r="CG21" s="229">
        <v>0</v>
      </c>
      <c r="CH21" s="229">
        <v>0</v>
      </c>
      <c r="CI21" s="228">
        <v>1</v>
      </c>
      <c r="CJ21" s="229">
        <v>0</v>
      </c>
      <c r="CK21" s="229">
        <v>0</v>
      </c>
      <c r="CL21" s="229">
        <v>0</v>
      </c>
      <c r="CM21" s="229">
        <v>0</v>
      </c>
      <c r="CN21" s="228">
        <v>1</v>
      </c>
      <c r="CO21" s="229">
        <v>0</v>
      </c>
      <c r="CP21" s="229">
        <v>0</v>
      </c>
      <c r="CQ21" s="229">
        <v>0</v>
      </c>
      <c r="CR21" s="229">
        <v>0</v>
      </c>
      <c r="CS21" s="228">
        <v>1</v>
      </c>
      <c r="CT21" s="229">
        <v>0</v>
      </c>
      <c r="CU21" s="229">
        <v>0</v>
      </c>
      <c r="CV21" s="229">
        <v>0</v>
      </c>
      <c r="CW21" s="229">
        <v>0</v>
      </c>
      <c r="CX21" s="228">
        <v>1</v>
      </c>
      <c r="CY21" s="229">
        <v>1</v>
      </c>
      <c r="CZ21" s="229">
        <v>0</v>
      </c>
      <c r="DA21" s="229">
        <v>0</v>
      </c>
      <c r="DB21" s="229">
        <v>0</v>
      </c>
      <c r="DC21" s="228">
        <v>1</v>
      </c>
      <c r="DD21" s="229">
        <v>2</v>
      </c>
      <c r="DE21" s="229">
        <v>1</v>
      </c>
      <c r="DF21" s="229">
        <v>0</v>
      </c>
      <c r="DG21" s="229">
        <v>0</v>
      </c>
      <c r="DH21" s="228">
        <v>1</v>
      </c>
      <c r="DI21" s="229">
        <v>0</v>
      </c>
      <c r="DJ21" s="229">
        <v>0</v>
      </c>
      <c r="DK21" s="229">
        <v>0</v>
      </c>
      <c r="DL21" s="229">
        <v>0</v>
      </c>
      <c r="DM21" s="228">
        <v>1</v>
      </c>
      <c r="DN21" s="229">
        <v>0</v>
      </c>
      <c r="DO21" s="229">
        <v>0</v>
      </c>
      <c r="DP21" s="229">
        <v>0</v>
      </c>
      <c r="DQ21" s="229">
        <v>0</v>
      </c>
      <c r="DR21" s="228">
        <v>1</v>
      </c>
      <c r="DS21" s="229">
        <v>0</v>
      </c>
      <c r="DT21" s="229">
        <v>0</v>
      </c>
      <c r="DU21" s="229">
        <v>0</v>
      </c>
      <c r="DV21" s="229">
        <v>0</v>
      </c>
      <c r="DW21" s="228">
        <v>1</v>
      </c>
      <c r="DX21" s="229">
        <v>0</v>
      </c>
      <c r="DY21" s="229">
        <v>0</v>
      </c>
      <c r="DZ21" s="229">
        <v>0</v>
      </c>
      <c r="EA21" s="229">
        <v>0</v>
      </c>
      <c r="EB21" s="228">
        <v>1</v>
      </c>
      <c r="EC21" s="229">
        <v>0</v>
      </c>
      <c r="ED21" s="229">
        <v>0</v>
      </c>
      <c r="EE21" s="229">
        <v>0</v>
      </c>
      <c r="EF21" s="229">
        <v>0</v>
      </c>
      <c r="EG21" s="228">
        <v>1</v>
      </c>
      <c r="EH21" s="229">
        <v>0</v>
      </c>
      <c r="EI21" s="229">
        <v>0</v>
      </c>
      <c r="EJ21" s="229">
        <v>0</v>
      </c>
      <c r="EK21" s="229">
        <v>0</v>
      </c>
      <c r="EL21" s="228">
        <v>1</v>
      </c>
      <c r="EM21" s="229">
        <v>1</v>
      </c>
      <c r="EN21" s="229">
        <v>0</v>
      </c>
      <c r="EO21" s="229">
        <v>0</v>
      </c>
      <c r="EP21" s="229">
        <v>0</v>
      </c>
      <c r="EQ21" s="228">
        <v>1</v>
      </c>
      <c r="ER21" s="229">
        <v>0</v>
      </c>
      <c r="ES21" s="229">
        <v>0</v>
      </c>
      <c r="ET21" s="229">
        <v>0</v>
      </c>
      <c r="EU21" s="229">
        <v>0</v>
      </c>
      <c r="EV21" s="228">
        <v>1</v>
      </c>
      <c r="EW21" s="229">
        <v>0</v>
      </c>
      <c r="EX21" s="229">
        <v>0</v>
      </c>
      <c r="EY21" s="229">
        <v>0</v>
      </c>
      <c r="EZ21" s="229">
        <v>0</v>
      </c>
      <c r="FA21" s="228">
        <v>1</v>
      </c>
      <c r="FB21" s="229">
        <v>0</v>
      </c>
      <c r="FC21" s="229">
        <v>0</v>
      </c>
      <c r="FD21" s="229">
        <v>0</v>
      </c>
      <c r="FE21" s="229">
        <v>0</v>
      </c>
      <c r="FF21" s="223">
        <f t="shared" si="2"/>
        <v>0</v>
      </c>
      <c r="FG21" s="230">
        <f t="shared" si="0"/>
        <v>30</v>
      </c>
      <c r="FH21" s="231">
        <f t="shared" si="3"/>
        <v>30</v>
      </c>
      <c r="FI21" s="235">
        <f t="shared" si="1"/>
        <v>4</v>
      </c>
      <c r="FJ21" s="236">
        <f t="shared" si="1"/>
        <v>1</v>
      </c>
      <c r="FK21" s="238">
        <f t="shared" si="1"/>
        <v>0</v>
      </c>
      <c r="FL21" s="240">
        <f t="shared" si="1"/>
        <v>0</v>
      </c>
      <c r="FM21" s="232"/>
      <c r="FN21" s="233"/>
      <c r="FO21" s="234"/>
    </row>
    <row r="22" spans="1:173" x14ac:dyDescent="0.25">
      <c r="A22" s="88" t="s">
        <v>13</v>
      </c>
      <c r="B22" s="81">
        <v>18</v>
      </c>
      <c r="C22" s="85" t="s">
        <v>39</v>
      </c>
      <c r="D22" s="81" t="s">
        <v>40</v>
      </c>
      <c r="E22" s="83">
        <v>43617</v>
      </c>
      <c r="F22" s="84" t="s">
        <v>15</v>
      </c>
      <c r="G22" s="228">
        <v>1</v>
      </c>
      <c r="H22" s="229">
        <v>0</v>
      </c>
      <c r="I22" s="229">
        <v>0</v>
      </c>
      <c r="J22" s="229">
        <v>0</v>
      </c>
      <c r="K22" s="229">
        <v>0</v>
      </c>
      <c r="L22" s="228">
        <v>1</v>
      </c>
      <c r="M22" s="229">
        <v>0</v>
      </c>
      <c r="N22" s="229">
        <v>0</v>
      </c>
      <c r="O22" s="229">
        <v>0</v>
      </c>
      <c r="P22" s="229">
        <v>0</v>
      </c>
      <c r="Q22" s="228">
        <v>1</v>
      </c>
      <c r="R22" s="229">
        <v>0</v>
      </c>
      <c r="S22" s="229">
        <v>0</v>
      </c>
      <c r="T22" s="229">
        <v>0</v>
      </c>
      <c r="U22" s="229">
        <v>0</v>
      </c>
      <c r="V22" s="228">
        <v>1</v>
      </c>
      <c r="W22" s="229">
        <v>0</v>
      </c>
      <c r="X22" s="229">
        <v>0</v>
      </c>
      <c r="Y22" s="229">
        <v>0</v>
      </c>
      <c r="Z22" s="229">
        <v>0</v>
      </c>
      <c r="AA22" s="228">
        <v>1</v>
      </c>
      <c r="AB22" s="229">
        <v>2</v>
      </c>
      <c r="AC22" s="229">
        <v>0</v>
      </c>
      <c r="AD22" s="229">
        <v>0</v>
      </c>
      <c r="AE22" s="229">
        <v>0</v>
      </c>
      <c r="AF22" s="228">
        <v>0</v>
      </c>
      <c r="AG22" s="229">
        <v>0</v>
      </c>
      <c r="AH22" s="229">
        <v>0</v>
      </c>
      <c r="AI22" s="229">
        <v>0</v>
      </c>
      <c r="AJ22" s="229">
        <v>0</v>
      </c>
      <c r="AK22" s="228">
        <v>1</v>
      </c>
      <c r="AL22" s="229">
        <v>0</v>
      </c>
      <c r="AM22" s="229">
        <v>0</v>
      </c>
      <c r="AN22" s="229">
        <v>0</v>
      </c>
      <c r="AO22" s="229">
        <v>0</v>
      </c>
      <c r="AP22" s="228">
        <v>1</v>
      </c>
      <c r="AQ22" s="229">
        <v>0</v>
      </c>
      <c r="AR22" s="229">
        <v>0</v>
      </c>
      <c r="AS22" s="229">
        <v>0</v>
      </c>
      <c r="AT22" s="229">
        <v>0</v>
      </c>
      <c r="AU22" s="228">
        <v>1</v>
      </c>
      <c r="AV22" s="229">
        <v>0</v>
      </c>
      <c r="AW22" s="229">
        <v>0</v>
      </c>
      <c r="AX22" s="229">
        <v>0</v>
      </c>
      <c r="AY22" s="229">
        <v>0</v>
      </c>
      <c r="AZ22" s="228">
        <v>1</v>
      </c>
      <c r="BA22" s="229">
        <v>0</v>
      </c>
      <c r="BB22" s="229">
        <v>0</v>
      </c>
      <c r="BC22" s="229">
        <v>0</v>
      </c>
      <c r="BD22" s="229">
        <v>0</v>
      </c>
      <c r="BE22" s="228">
        <v>1</v>
      </c>
      <c r="BF22" s="229">
        <v>0</v>
      </c>
      <c r="BG22" s="229">
        <v>0</v>
      </c>
      <c r="BH22" s="229">
        <v>0</v>
      </c>
      <c r="BI22" s="229">
        <v>0</v>
      </c>
      <c r="BJ22" s="228">
        <v>1</v>
      </c>
      <c r="BK22" s="229">
        <v>0</v>
      </c>
      <c r="BL22" s="229">
        <v>0</v>
      </c>
      <c r="BM22" s="229">
        <v>0</v>
      </c>
      <c r="BN22" s="229">
        <v>0</v>
      </c>
      <c r="BO22" s="228">
        <v>1</v>
      </c>
      <c r="BP22" s="229">
        <v>0</v>
      </c>
      <c r="BQ22" s="229">
        <v>0</v>
      </c>
      <c r="BR22" s="229">
        <v>0</v>
      </c>
      <c r="BS22" s="229">
        <v>0</v>
      </c>
      <c r="BT22" s="228">
        <v>1</v>
      </c>
      <c r="BU22" s="229">
        <v>0</v>
      </c>
      <c r="BV22" s="229">
        <v>0</v>
      </c>
      <c r="BW22" s="229">
        <v>0</v>
      </c>
      <c r="BX22" s="229">
        <v>0</v>
      </c>
      <c r="BY22" s="228">
        <v>1</v>
      </c>
      <c r="BZ22" s="229">
        <v>0</v>
      </c>
      <c r="CA22" s="229">
        <v>0</v>
      </c>
      <c r="CB22" s="229">
        <v>0</v>
      </c>
      <c r="CC22" s="229">
        <v>0</v>
      </c>
      <c r="CD22" s="228">
        <v>1</v>
      </c>
      <c r="CE22" s="229">
        <v>0</v>
      </c>
      <c r="CF22" s="229">
        <v>0</v>
      </c>
      <c r="CG22" s="229">
        <v>0</v>
      </c>
      <c r="CH22" s="229">
        <v>0</v>
      </c>
      <c r="CI22" s="228">
        <v>1</v>
      </c>
      <c r="CJ22" s="229">
        <v>0</v>
      </c>
      <c r="CK22" s="229">
        <v>0</v>
      </c>
      <c r="CL22" s="229">
        <v>0</v>
      </c>
      <c r="CM22" s="229">
        <v>0</v>
      </c>
      <c r="CN22" s="228">
        <v>1</v>
      </c>
      <c r="CO22" s="229">
        <v>0</v>
      </c>
      <c r="CP22" s="229">
        <v>0</v>
      </c>
      <c r="CQ22" s="229">
        <v>0</v>
      </c>
      <c r="CR22" s="229">
        <v>0</v>
      </c>
      <c r="CS22" s="228">
        <v>1</v>
      </c>
      <c r="CT22" s="229">
        <v>0</v>
      </c>
      <c r="CU22" s="229">
        <v>0</v>
      </c>
      <c r="CV22" s="229">
        <v>0</v>
      </c>
      <c r="CW22" s="229">
        <v>0</v>
      </c>
      <c r="CX22" s="228">
        <v>1</v>
      </c>
      <c r="CY22" s="229">
        <v>0</v>
      </c>
      <c r="CZ22" s="229">
        <v>0</v>
      </c>
      <c r="DA22" s="229">
        <v>0</v>
      </c>
      <c r="DB22" s="229">
        <v>0</v>
      </c>
      <c r="DC22" s="228">
        <v>1</v>
      </c>
      <c r="DD22" s="229">
        <v>0</v>
      </c>
      <c r="DE22" s="229">
        <v>0</v>
      </c>
      <c r="DF22" s="229">
        <v>0</v>
      </c>
      <c r="DG22" s="229">
        <v>0</v>
      </c>
      <c r="DH22" s="228">
        <v>1</v>
      </c>
      <c r="DI22" s="229">
        <v>0</v>
      </c>
      <c r="DJ22" s="229">
        <v>0</v>
      </c>
      <c r="DK22" s="229">
        <v>0</v>
      </c>
      <c r="DL22" s="229">
        <v>0</v>
      </c>
      <c r="DM22" s="228">
        <v>1</v>
      </c>
      <c r="DN22" s="229">
        <v>0</v>
      </c>
      <c r="DO22" s="229">
        <v>0</v>
      </c>
      <c r="DP22" s="229">
        <v>0</v>
      </c>
      <c r="DQ22" s="229">
        <v>0</v>
      </c>
      <c r="DR22" s="228">
        <v>1</v>
      </c>
      <c r="DS22" s="229">
        <v>0</v>
      </c>
      <c r="DT22" s="229">
        <v>0</v>
      </c>
      <c r="DU22" s="229">
        <v>0</v>
      </c>
      <c r="DV22" s="229">
        <v>0</v>
      </c>
      <c r="DW22" s="228">
        <v>1</v>
      </c>
      <c r="DX22" s="229">
        <v>0</v>
      </c>
      <c r="DY22" s="229">
        <v>0</v>
      </c>
      <c r="DZ22" s="229">
        <v>0</v>
      </c>
      <c r="EA22" s="229">
        <v>0</v>
      </c>
      <c r="EB22" s="228">
        <v>1</v>
      </c>
      <c r="EC22" s="229">
        <v>0</v>
      </c>
      <c r="ED22" s="229">
        <v>0</v>
      </c>
      <c r="EE22" s="229">
        <v>0</v>
      </c>
      <c r="EF22" s="229">
        <v>0</v>
      </c>
      <c r="EG22" s="228">
        <v>1</v>
      </c>
      <c r="EH22" s="229">
        <v>0</v>
      </c>
      <c r="EI22" s="229">
        <v>0</v>
      </c>
      <c r="EJ22" s="229">
        <v>0</v>
      </c>
      <c r="EK22" s="229">
        <v>0</v>
      </c>
      <c r="EL22" s="228">
        <v>1</v>
      </c>
      <c r="EM22" s="229">
        <v>0</v>
      </c>
      <c r="EN22" s="229">
        <v>0</v>
      </c>
      <c r="EO22" s="229">
        <v>0</v>
      </c>
      <c r="EP22" s="229">
        <v>0</v>
      </c>
      <c r="EQ22" s="228">
        <v>1</v>
      </c>
      <c r="ER22" s="229">
        <v>0</v>
      </c>
      <c r="ES22" s="229">
        <v>0</v>
      </c>
      <c r="ET22" s="229">
        <v>0</v>
      </c>
      <c r="EU22" s="229">
        <v>0</v>
      </c>
      <c r="EV22" s="228">
        <v>1</v>
      </c>
      <c r="EW22" s="229">
        <v>0</v>
      </c>
      <c r="EX22" s="229">
        <v>0</v>
      </c>
      <c r="EY22" s="229">
        <v>0</v>
      </c>
      <c r="EZ22" s="229">
        <v>0</v>
      </c>
      <c r="FA22" s="228">
        <v>1</v>
      </c>
      <c r="FB22" s="229">
        <v>0</v>
      </c>
      <c r="FC22" s="229">
        <v>0</v>
      </c>
      <c r="FD22" s="229">
        <v>0</v>
      </c>
      <c r="FE22" s="229">
        <v>0</v>
      </c>
      <c r="FF22" s="223">
        <f t="shared" si="2"/>
        <v>1</v>
      </c>
      <c r="FG22" s="230">
        <f t="shared" si="0"/>
        <v>30</v>
      </c>
      <c r="FH22" s="231">
        <f t="shared" si="3"/>
        <v>29</v>
      </c>
      <c r="FI22" s="235">
        <f t="shared" si="1"/>
        <v>2</v>
      </c>
      <c r="FJ22" s="236">
        <f t="shared" si="1"/>
        <v>0</v>
      </c>
      <c r="FK22" s="238">
        <f t="shared" si="1"/>
        <v>0</v>
      </c>
      <c r="FL22" s="240">
        <f t="shared" si="1"/>
        <v>0</v>
      </c>
      <c r="FM22" s="232"/>
      <c r="FN22" s="233"/>
      <c r="FO22" s="234"/>
    </row>
    <row r="23" spans="1:173" x14ac:dyDescent="0.25">
      <c r="A23" s="88" t="s">
        <v>13</v>
      </c>
      <c r="B23" s="113">
        <v>19</v>
      </c>
      <c r="C23" s="85" t="s">
        <v>43</v>
      </c>
      <c r="D23" s="81" t="s">
        <v>44</v>
      </c>
      <c r="E23" s="83">
        <v>43710</v>
      </c>
      <c r="F23" s="84" t="s">
        <v>15</v>
      </c>
      <c r="G23" s="228">
        <v>1</v>
      </c>
      <c r="H23" s="229">
        <v>0</v>
      </c>
      <c r="I23" s="229">
        <v>0</v>
      </c>
      <c r="J23" s="229">
        <v>0</v>
      </c>
      <c r="K23" s="229">
        <v>0</v>
      </c>
      <c r="L23" s="228">
        <v>1</v>
      </c>
      <c r="M23" s="229">
        <v>0</v>
      </c>
      <c r="N23" s="229">
        <v>0</v>
      </c>
      <c r="O23" s="229">
        <v>0</v>
      </c>
      <c r="P23" s="229">
        <v>0</v>
      </c>
      <c r="Q23" s="228">
        <v>1</v>
      </c>
      <c r="R23" s="229">
        <v>0</v>
      </c>
      <c r="S23" s="229">
        <v>0</v>
      </c>
      <c r="T23" s="229">
        <v>0</v>
      </c>
      <c r="U23" s="229">
        <v>0</v>
      </c>
      <c r="V23" s="228">
        <v>1</v>
      </c>
      <c r="W23" s="229">
        <v>0</v>
      </c>
      <c r="X23" s="229">
        <v>0</v>
      </c>
      <c r="Y23" s="229">
        <v>0</v>
      </c>
      <c r="Z23" s="229">
        <v>0</v>
      </c>
      <c r="AA23" s="228">
        <v>1</v>
      </c>
      <c r="AB23" s="229">
        <v>2</v>
      </c>
      <c r="AC23" s="229">
        <v>0</v>
      </c>
      <c r="AD23" s="229">
        <v>0</v>
      </c>
      <c r="AE23" s="229">
        <v>2</v>
      </c>
      <c r="AF23" s="228">
        <v>1</v>
      </c>
      <c r="AG23" s="229">
        <v>1</v>
      </c>
      <c r="AH23" s="229">
        <v>0</v>
      </c>
      <c r="AI23" s="229">
        <v>0</v>
      </c>
      <c r="AJ23" s="229">
        <v>1</v>
      </c>
      <c r="AK23" s="228">
        <v>1</v>
      </c>
      <c r="AL23" s="229">
        <v>0</v>
      </c>
      <c r="AM23" s="229">
        <v>0</v>
      </c>
      <c r="AN23" s="229">
        <v>0</v>
      </c>
      <c r="AO23" s="229">
        <v>0</v>
      </c>
      <c r="AP23" s="228">
        <v>1</v>
      </c>
      <c r="AQ23" s="229">
        <v>0</v>
      </c>
      <c r="AR23" s="229">
        <v>0</v>
      </c>
      <c r="AS23" s="229">
        <v>0</v>
      </c>
      <c r="AT23" s="229">
        <v>0</v>
      </c>
      <c r="AU23" s="228">
        <v>1</v>
      </c>
      <c r="AV23" s="229">
        <v>0</v>
      </c>
      <c r="AW23" s="229">
        <v>0</v>
      </c>
      <c r="AX23" s="229">
        <v>0</v>
      </c>
      <c r="AY23" s="229">
        <v>0</v>
      </c>
      <c r="AZ23" s="228">
        <v>1</v>
      </c>
      <c r="BA23" s="229">
        <v>0</v>
      </c>
      <c r="BB23" s="229">
        <v>0</v>
      </c>
      <c r="BC23" s="229">
        <v>0</v>
      </c>
      <c r="BD23" s="229">
        <v>0</v>
      </c>
      <c r="BE23" s="228">
        <v>1</v>
      </c>
      <c r="BF23" s="229">
        <v>0</v>
      </c>
      <c r="BG23" s="229">
        <v>0</v>
      </c>
      <c r="BH23" s="229">
        <v>0</v>
      </c>
      <c r="BI23" s="229">
        <v>0</v>
      </c>
      <c r="BJ23" s="228">
        <v>1</v>
      </c>
      <c r="BK23" s="229">
        <v>0.5</v>
      </c>
      <c r="BL23" s="229">
        <v>0</v>
      </c>
      <c r="BM23" s="229">
        <v>0</v>
      </c>
      <c r="BN23" s="229">
        <v>0</v>
      </c>
      <c r="BO23" s="228">
        <v>1</v>
      </c>
      <c r="BP23" s="229">
        <v>0</v>
      </c>
      <c r="BQ23" s="229">
        <v>0</v>
      </c>
      <c r="BR23" s="229">
        <v>0</v>
      </c>
      <c r="BS23" s="229">
        <v>0</v>
      </c>
      <c r="BT23" s="228">
        <v>1</v>
      </c>
      <c r="BU23" s="229">
        <v>0</v>
      </c>
      <c r="BV23" s="229">
        <v>0</v>
      </c>
      <c r="BW23" s="229">
        <v>0</v>
      </c>
      <c r="BX23" s="229">
        <v>0</v>
      </c>
      <c r="BY23" s="228">
        <v>1</v>
      </c>
      <c r="BZ23" s="229">
        <v>0</v>
      </c>
      <c r="CA23" s="229">
        <v>0</v>
      </c>
      <c r="CB23" s="229">
        <v>0</v>
      </c>
      <c r="CC23" s="229">
        <v>0</v>
      </c>
      <c r="CD23" s="228">
        <v>1</v>
      </c>
      <c r="CE23" s="229">
        <v>0</v>
      </c>
      <c r="CF23" s="229">
        <v>0</v>
      </c>
      <c r="CG23" s="229">
        <v>0</v>
      </c>
      <c r="CH23" s="229">
        <v>0</v>
      </c>
      <c r="CI23" s="228">
        <v>1</v>
      </c>
      <c r="CJ23" s="229">
        <v>0</v>
      </c>
      <c r="CK23" s="229">
        <v>0</v>
      </c>
      <c r="CL23" s="229">
        <v>0</v>
      </c>
      <c r="CM23" s="229">
        <v>0</v>
      </c>
      <c r="CN23" s="228">
        <v>1</v>
      </c>
      <c r="CO23" s="229">
        <v>0</v>
      </c>
      <c r="CP23" s="229">
        <v>0</v>
      </c>
      <c r="CQ23" s="229">
        <v>0</v>
      </c>
      <c r="CR23" s="229">
        <v>0</v>
      </c>
      <c r="CS23" s="228">
        <v>1</v>
      </c>
      <c r="CT23" s="229">
        <v>0</v>
      </c>
      <c r="CU23" s="229">
        <v>0</v>
      </c>
      <c r="CV23" s="229">
        <v>0</v>
      </c>
      <c r="CW23" s="229">
        <v>0</v>
      </c>
      <c r="CX23" s="228">
        <v>1</v>
      </c>
      <c r="CY23" s="229">
        <v>2</v>
      </c>
      <c r="CZ23" s="229">
        <v>0</v>
      </c>
      <c r="DA23" s="229">
        <v>0</v>
      </c>
      <c r="DB23" s="229">
        <v>2</v>
      </c>
      <c r="DC23" s="228">
        <v>1</v>
      </c>
      <c r="DD23" s="229">
        <v>1</v>
      </c>
      <c r="DE23" s="229">
        <v>0</v>
      </c>
      <c r="DF23" s="229">
        <v>0</v>
      </c>
      <c r="DG23" s="229">
        <v>1</v>
      </c>
      <c r="DH23" s="228">
        <v>1</v>
      </c>
      <c r="DI23" s="229">
        <v>1.5</v>
      </c>
      <c r="DJ23" s="229">
        <v>0</v>
      </c>
      <c r="DK23" s="229">
        <v>0</v>
      </c>
      <c r="DL23" s="229">
        <v>1.5</v>
      </c>
      <c r="DM23" s="228">
        <v>1</v>
      </c>
      <c r="DN23" s="229">
        <v>2</v>
      </c>
      <c r="DO23" s="229">
        <v>0</v>
      </c>
      <c r="DP23" s="229">
        <v>0</v>
      </c>
      <c r="DQ23" s="229">
        <v>2</v>
      </c>
      <c r="DR23" s="228">
        <v>1</v>
      </c>
      <c r="DS23" s="229">
        <v>0</v>
      </c>
      <c r="DT23" s="229">
        <v>0</v>
      </c>
      <c r="DU23" s="229">
        <v>0</v>
      </c>
      <c r="DV23" s="229">
        <v>0</v>
      </c>
      <c r="DW23" s="228">
        <v>1</v>
      </c>
      <c r="DX23" s="229">
        <v>2</v>
      </c>
      <c r="DY23" s="229">
        <v>0.5</v>
      </c>
      <c r="DZ23" s="229">
        <v>0</v>
      </c>
      <c r="EA23" s="229">
        <v>2.5</v>
      </c>
      <c r="EB23" s="228">
        <v>1</v>
      </c>
      <c r="EC23" s="229">
        <v>1</v>
      </c>
      <c r="ED23" s="229">
        <v>0</v>
      </c>
      <c r="EE23" s="229">
        <v>0</v>
      </c>
      <c r="EF23" s="229">
        <v>1</v>
      </c>
      <c r="EG23" s="228">
        <v>1</v>
      </c>
      <c r="EH23" s="229">
        <v>0</v>
      </c>
      <c r="EI23" s="229">
        <v>0</v>
      </c>
      <c r="EJ23" s="229">
        <v>0</v>
      </c>
      <c r="EK23" s="229">
        <v>0</v>
      </c>
      <c r="EL23" s="228">
        <v>1</v>
      </c>
      <c r="EM23" s="229">
        <v>0</v>
      </c>
      <c r="EN23" s="229">
        <v>0</v>
      </c>
      <c r="EO23" s="229">
        <v>0</v>
      </c>
      <c r="EP23" s="229">
        <v>0</v>
      </c>
      <c r="EQ23" s="228">
        <v>1</v>
      </c>
      <c r="ER23" s="229">
        <v>0.5</v>
      </c>
      <c r="ES23" s="229">
        <v>0</v>
      </c>
      <c r="ET23" s="229">
        <v>0</v>
      </c>
      <c r="EU23" s="229">
        <v>0.5</v>
      </c>
      <c r="EV23" s="228">
        <v>1</v>
      </c>
      <c r="EW23" s="229">
        <v>2</v>
      </c>
      <c r="EX23" s="229">
        <v>0</v>
      </c>
      <c r="EY23" s="229">
        <v>0</v>
      </c>
      <c r="EZ23" s="229">
        <v>0</v>
      </c>
      <c r="FA23" s="228">
        <v>1</v>
      </c>
      <c r="FB23" s="229">
        <v>0</v>
      </c>
      <c r="FC23" s="229">
        <v>0</v>
      </c>
      <c r="FD23" s="229">
        <v>0</v>
      </c>
      <c r="FE23" s="229">
        <v>0</v>
      </c>
      <c r="FF23" s="223">
        <f t="shared" si="2"/>
        <v>0</v>
      </c>
      <c r="FG23" s="230">
        <f t="shared" si="0"/>
        <v>30</v>
      </c>
      <c r="FH23" s="231">
        <f t="shared" si="3"/>
        <v>30</v>
      </c>
      <c r="FI23" s="235">
        <f t="shared" si="1"/>
        <v>15.5</v>
      </c>
      <c r="FJ23" s="236">
        <f t="shared" si="1"/>
        <v>0.5</v>
      </c>
      <c r="FK23" s="238">
        <f t="shared" si="1"/>
        <v>0</v>
      </c>
      <c r="FL23" s="240">
        <f t="shared" si="1"/>
        <v>13.5</v>
      </c>
      <c r="FM23" s="232"/>
      <c r="FN23" s="233"/>
      <c r="FO23" s="234"/>
    </row>
    <row r="24" spans="1:173" x14ac:dyDescent="0.25">
      <c r="A24" s="88" t="s">
        <v>13</v>
      </c>
      <c r="B24" s="81">
        <v>20</v>
      </c>
      <c r="C24" s="85" t="s">
        <v>46</v>
      </c>
      <c r="D24" s="81">
        <v>43377960</v>
      </c>
      <c r="E24" s="83">
        <v>43759</v>
      </c>
      <c r="F24" s="84" t="s">
        <v>15</v>
      </c>
      <c r="G24" s="228">
        <v>1</v>
      </c>
      <c r="H24" s="229">
        <v>0</v>
      </c>
      <c r="I24" s="229">
        <v>0</v>
      </c>
      <c r="J24" s="229">
        <v>0</v>
      </c>
      <c r="K24" s="229">
        <v>0</v>
      </c>
      <c r="L24" s="228">
        <v>1</v>
      </c>
      <c r="M24" s="229">
        <v>0</v>
      </c>
      <c r="N24" s="229">
        <v>0</v>
      </c>
      <c r="O24" s="229">
        <v>0</v>
      </c>
      <c r="P24" s="229">
        <v>0</v>
      </c>
      <c r="Q24" s="228">
        <v>1</v>
      </c>
      <c r="R24" s="229">
        <v>0</v>
      </c>
      <c r="S24" s="229">
        <v>0</v>
      </c>
      <c r="T24" s="229">
        <v>0</v>
      </c>
      <c r="U24" s="229">
        <v>0</v>
      </c>
      <c r="V24" s="228">
        <v>1</v>
      </c>
      <c r="W24" s="229">
        <v>0</v>
      </c>
      <c r="X24" s="229">
        <v>0</v>
      </c>
      <c r="Y24" s="229">
        <v>0</v>
      </c>
      <c r="Z24" s="229">
        <v>0</v>
      </c>
      <c r="AA24" s="228">
        <v>1</v>
      </c>
      <c r="AB24" s="229">
        <v>0</v>
      </c>
      <c r="AC24" s="229">
        <v>0</v>
      </c>
      <c r="AD24" s="229">
        <v>0</v>
      </c>
      <c r="AE24" s="229">
        <v>0</v>
      </c>
      <c r="AF24" s="228">
        <v>1</v>
      </c>
      <c r="AG24" s="229">
        <v>0</v>
      </c>
      <c r="AH24" s="229">
        <v>0</v>
      </c>
      <c r="AI24" s="229">
        <v>0</v>
      </c>
      <c r="AJ24" s="229">
        <v>0</v>
      </c>
      <c r="AK24" s="228">
        <v>1</v>
      </c>
      <c r="AL24" s="229">
        <v>0</v>
      </c>
      <c r="AM24" s="229">
        <v>0</v>
      </c>
      <c r="AN24" s="229">
        <v>0</v>
      </c>
      <c r="AO24" s="229">
        <v>0</v>
      </c>
      <c r="AP24" s="228">
        <v>1</v>
      </c>
      <c r="AQ24" s="229">
        <v>2</v>
      </c>
      <c r="AR24" s="229">
        <v>0</v>
      </c>
      <c r="AS24" s="229">
        <v>0</v>
      </c>
      <c r="AT24" s="229">
        <v>2</v>
      </c>
      <c r="AU24" s="228">
        <v>1</v>
      </c>
      <c r="AV24" s="229">
        <v>2</v>
      </c>
      <c r="AW24" s="229">
        <v>0</v>
      </c>
      <c r="AX24" s="229">
        <v>0</v>
      </c>
      <c r="AY24" s="229">
        <v>2</v>
      </c>
      <c r="AZ24" s="228">
        <v>1</v>
      </c>
      <c r="BA24" s="229">
        <v>0</v>
      </c>
      <c r="BB24" s="229">
        <v>0</v>
      </c>
      <c r="BC24" s="229">
        <v>0</v>
      </c>
      <c r="BD24" s="229">
        <v>0</v>
      </c>
      <c r="BE24" s="228">
        <v>1</v>
      </c>
      <c r="BF24" s="229">
        <v>0</v>
      </c>
      <c r="BG24" s="229">
        <v>0</v>
      </c>
      <c r="BH24" s="229">
        <v>0</v>
      </c>
      <c r="BI24" s="229">
        <v>0</v>
      </c>
      <c r="BJ24" s="228">
        <v>0</v>
      </c>
      <c r="BK24" s="229">
        <v>0</v>
      </c>
      <c r="BL24" s="229">
        <v>0</v>
      </c>
      <c r="BM24" s="229">
        <v>0</v>
      </c>
      <c r="BN24" s="229">
        <v>0</v>
      </c>
      <c r="BO24" s="228">
        <v>1</v>
      </c>
      <c r="BP24" s="229">
        <v>0</v>
      </c>
      <c r="BQ24" s="229">
        <v>0</v>
      </c>
      <c r="BR24" s="229">
        <v>0</v>
      </c>
      <c r="BS24" s="229">
        <v>0</v>
      </c>
      <c r="BT24" s="228">
        <v>1</v>
      </c>
      <c r="BU24" s="229">
        <v>0</v>
      </c>
      <c r="BV24" s="229">
        <v>0</v>
      </c>
      <c r="BW24" s="229">
        <v>0</v>
      </c>
      <c r="BX24" s="229">
        <v>0</v>
      </c>
      <c r="BY24" s="228">
        <v>1</v>
      </c>
      <c r="BZ24" s="229">
        <v>0</v>
      </c>
      <c r="CA24" s="229">
        <v>0</v>
      </c>
      <c r="CB24" s="229">
        <v>0</v>
      </c>
      <c r="CC24" s="229">
        <v>0</v>
      </c>
      <c r="CD24" s="228">
        <v>1</v>
      </c>
      <c r="CE24" s="229">
        <v>0</v>
      </c>
      <c r="CF24" s="229">
        <v>0</v>
      </c>
      <c r="CG24" s="229">
        <v>0</v>
      </c>
      <c r="CH24" s="229">
        <v>0</v>
      </c>
      <c r="CI24" s="228">
        <v>1</v>
      </c>
      <c r="CJ24" s="229">
        <v>0</v>
      </c>
      <c r="CK24" s="229">
        <v>0</v>
      </c>
      <c r="CL24" s="229">
        <v>0</v>
      </c>
      <c r="CM24" s="229">
        <v>0</v>
      </c>
      <c r="CN24" s="228">
        <v>1</v>
      </c>
      <c r="CO24" s="229">
        <v>0</v>
      </c>
      <c r="CP24" s="229">
        <v>0</v>
      </c>
      <c r="CQ24" s="229">
        <v>0</v>
      </c>
      <c r="CR24" s="229">
        <v>0</v>
      </c>
      <c r="CS24" s="228">
        <v>1</v>
      </c>
      <c r="CT24" s="229">
        <v>0</v>
      </c>
      <c r="CU24" s="229">
        <v>0</v>
      </c>
      <c r="CV24" s="229">
        <v>0</v>
      </c>
      <c r="CW24" s="229">
        <v>0</v>
      </c>
      <c r="CX24" s="228">
        <v>1</v>
      </c>
      <c r="CY24" s="229">
        <v>0</v>
      </c>
      <c r="CZ24" s="229">
        <v>0</v>
      </c>
      <c r="DA24" s="229">
        <v>0</v>
      </c>
      <c r="DB24" s="229">
        <v>0</v>
      </c>
      <c r="DC24" s="228">
        <v>1</v>
      </c>
      <c r="DD24" s="229">
        <v>0</v>
      </c>
      <c r="DE24" s="229">
        <v>0</v>
      </c>
      <c r="DF24" s="229">
        <v>0</v>
      </c>
      <c r="DG24" s="229">
        <v>0</v>
      </c>
      <c r="DH24" s="228">
        <v>1</v>
      </c>
      <c r="DI24" s="229">
        <v>0</v>
      </c>
      <c r="DJ24" s="229">
        <v>0</v>
      </c>
      <c r="DK24" s="229">
        <v>0</v>
      </c>
      <c r="DL24" s="229">
        <v>0</v>
      </c>
      <c r="DM24" s="228">
        <v>1</v>
      </c>
      <c r="DN24" s="229">
        <v>0</v>
      </c>
      <c r="DO24" s="229">
        <v>0</v>
      </c>
      <c r="DP24" s="229">
        <v>0</v>
      </c>
      <c r="DQ24" s="229">
        <v>0</v>
      </c>
      <c r="DR24" s="228">
        <v>1</v>
      </c>
      <c r="DS24" s="229">
        <v>0</v>
      </c>
      <c r="DT24" s="229">
        <v>0</v>
      </c>
      <c r="DU24" s="229">
        <v>0</v>
      </c>
      <c r="DV24" s="229">
        <v>0</v>
      </c>
      <c r="DW24" s="228">
        <v>1</v>
      </c>
      <c r="DX24" s="229">
        <v>0</v>
      </c>
      <c r="DY24" s="229">
        <v>0</v>
      </c>
      <c r="DZ24" s="229">
        <v>0</v>
      </c>
      <c r="EA24" s="229">
        <v>0</v>
      </c>
      <c r="EB24" s="228">
        <v>1</v>
      </c>
      <c r="EC24" s="229">
        <v>0</v>
      </c>
      <c r="ED24" s="229">
        <v>0</v>
      </c>
      <c r="EE24" s="229">
        <v>0</v>
      </c>
      <c r="EF24" s="229">
        <v>0</v>
      </c>
      <c r="EG24" s="228">
        <v>1</v>
      </c>
      <c r="EH24" s="229">
        <v>0</v>
      </c>
      <c r="EI24" s="229">
        <v>0</v>
      </c>
      <c r="EJ24" s="229">
        <v>0</v>
      </c>
      <c r="EK24" s="229">
        <v>0</v>
      </c>
      <c r="EL24" s="228">
        <v>1</v>
      </c>
      <c r="EM24" s="229">
        <v>0</v>
      </c>
      <c r="EN24" s="229">
        <v>0</v>
      </c>
      <c r="EO24" s="229">
        <v>0</v>
      </c>
      <c r="EP24" s="229">
        <v>0</v>
      </c>
      <c r="EQ24" s="228">
        <v>1</v>
      </c>
      <c r="ER24" s="229">
        <v>0</v>
      </c>
      <c r="ES24" s="229">
        <v>0</v>
      </c>
      <c r="ET24" s="229">
        <v>0</v>
      </c>
      <c r="EU24" s="229">
        <v>0</v>
      </c>
      <c r="EV24" s="228">
        <v>1</v>
      </c>
      <c r="EW24" s="229">
        <v>0</v>
      </c>
      <c r="EX24" s="229">
        <v>0</v>
      </c>
      <c r="EY24" s="229">
        <v>0</v>
      </c>
      <c r="EZ24" s="229">
        <v>0</v>
      </c>
      <c r="FA24" s="228">
        <v>1</v>
      </c>
      <c r="FB24" s="229">
        <v>0</v>
      </c>
      <c r="FC24" s="229">
        <v>0</v>
      </c>
      <c r="FD24" s="229">
        <v>0</v>
      </c>
      <c r="FE24" s="229">
        <v>0</v>
      </c>
      <c r="FF24" s="223">
        <f t="shared" si="2"/>
        <v>0</v>
      </c>
      <c r="FG24" s="230">
        <f t="shared" si="0"/>
        <v>29</v>
      </c>
      <c r="FH24" s="231">
        <f t="shared" si="3"/>
        <v>29</v>
      </c>
      <c r="FI24" s="235">
        <f t="shared" si="1"/>
        <v>4</v>
      </c>
      <c r="FJ24" s="236">
        <f t="shared" si="1"/>
        <v>0</v>
      </c>
      <c r="FK24" s="238">
        <f t="shared" si="1"/>
        <v>0</v>
      </c>
      <c r="FL24" s="240">
        <f t="shared" si="1"/>
        <v>4</v>
      </c>
      <c r="FM24" s="232"/>
      <c r="FN24" s="233"/>
      <c r="FO24" s="234"/>
    </row>
    <row r="25" spans="1:173" x14ac:dyDescent="0.25">
      <c r="A25" s="88" t="s">
        <v>13</v>
      </c>
      <c r="B25" s="113">
        <v>21</v>
      </c>
      <c r="C25" s="85" t="s">
        <v>47</v>
      </c>
      <c r="D25" s="81">
        <v>80571960</v>
      </c>
      <c r="E25" s="83">
        <v>43771</v>
      </c>
      <c r="F25" s="84" t="s">
        <v>15</v>
      </c>
      <c r="G25" s="228">
        <v>1</v>
      </c>
      <c r="H25" s="229">
        <v>0</v>
      </c>
      <c r="I25" s="229">
        <v>0</v>
      </c>
      <c r="J25" s="229">
        <v>0</v>
      </c>
      <c r="K25" s="229">
        <v>0</v>
      </c>
      <c r="L25" s="228">
        <v>1</v>
      </c>
      <c r="M25" s="229">
        <v>0</v>
      </c>
      <c r="N25" s="229">
        <v>0</v>
      </c>
      <c r="O25" s="229">
        <v>0</v>
      </c>
      <c r="P25" s="229">
        <v>0</v>
      </c>
      <c r="Q25" s="228">
        <v>1</v>
      </c>
      <c r="R25" s="229">
        <v>0</v>
      </c>
      <c r="S25" s="229">
        <v>0</v>
      </c>
      <c r="T25" s="229">
        <v>0</v>
      </c>
      <c r="U25" s="229">
        <v>0</v>
      </c>
      <c r="V25" s="228">
        <v>1</v>
      </c>
      <c r="W25" s="229">
        <v>0</v>
      </c>
      <c r="X25" s="229">
        <v>0</v>
      </c>
      <c r="Y25" s="229">
        <v>0</v>
      </c>
      <c r="Z25" s="229">
        <v>0</v>
      </c>
      <c r="AA25" s="228">
        <v>1</v>
      </c>
      <c r="AB25" s="229">
        <v>0</v>
      </c>
      <c r="AC25" s="229">
        <v>0</v>
      </c>
      <c r="AD25" s="229">
        <v>0</v>
      </c>
      <c r="AE25" s="229">
        <v>0</v>
      </c>
      <c r="AF25" s="228">
        <v>1</v>
      </c>
      <c r="AG25" s="229">
        <v>0</v>
      </c>
      <c r="AH25" s="229">
        <v>0</v>
      </c>
      <c r="AI25" s="229">
        <v>0</v>
      </c>
      <c r="AJ25" s="229">
        <v>0</v>
      </c>
      <c r="AK25" s="228">
        <v>1</v>
      </c>
      <c r="AL25" s="229">
        <v>0</v>
      </c>
      <c r="AM25" s="229">
        <v>0</v>
      </c>
      <c r="AN25" s="229">
        <v>0</v>
      </c>
      <c r="AO25" s="229">
        <v>0</v>
      </c>
      <c r="AP25" s="228">
        <v>1</v>
      </c>
      <c r="AQ25" s="229">
        <v>0</v>
      </c>
      <c r="AR25" s="229">
        <v>0</v>
      </c>
      <c r="AS25" s="229">
        <v>0</v>
      </c>
      <c r="AT25" s="229">
        <v>0</v>
      </c>
      <c r="AU25" s="228">
        <v>1</v>
      </c>
      <c r="AV25" s="229">
        <v>0</v>
      </c>
      <c r="AW25" s="229">
        <v>0</v>
      </c>
      <c r="AX25" s="229">
        <v>0</v>
      </c>
      <c r="AY25" s="229">
        <v>0</v>
      </c>
      <c r="AZ25" s="228">
        <v>1</v>
      </c>
      <c r="BA25" s="229">
        <v>0</v>
      </c>
      <c r="BB25" s="229">
        <v>0</v>
      </c>
      <c r="BC25" s="229">
        <v>0</v>
      </c>
      <c r="BD25" s="229">
        <v>0</v>
      </c>
      <c r="BE25" s="228">
        <v>1</v>
      </c>
      <c r="BF25" s="229">
        <v>0</v>
      </c>
      <c r="BG25" s="229">
        <v>0</v>
      </c>
      <c r="BH25" s="229">
        <v>0</v>
      </c>
      <c r="BI25" s="229">
        <v>0</v>
      </c>
      <c r="BJ25" s="228">
        <v>1</v>
      </c>
      <c r="BK25" s="229">
        <v>0</v>
      </c>
      <c r="BL25" s="229">
        <v>0</v>
      </c>
      <c r="BM25" s="229">
        <v>0</v>
      </c>
      <c r="BN25" s="229">
        <v>0</v>
      </c>
      <c r="BO25" s="228">
        <v>1</v>
      </c>
      <c r="BP25" s="229">
        <v>0</v>
      </c>
      <c r="BQ25" s="229">
        <v>0</v>
      </c>
      <c r="BR25" s="229">
        <v>0</v>
      </c>
      <c r="BS25" s="229">
        <v>0</v>
      </c>
      <c r="BT25" s="228">
        <v>1</v>
      </c>
      <c r="BU25" s="229">
        <v>0</v>
      </c>
      <c r="BV25" s="229">
        <v>0</v>
      </c>
      <c r="BW25" s="229">
        <v>0</v>
      </c>
      <c r="BX25" s="229">
        <v>0</v>
      </c>
      <c r="BY25" s="228">
        <v>1</v>
      </c>
      <c r="BZ25" s="229">
        <v>0</v>
      </c>
      <c r="CA25" s="229">
        <v>0</v>
      </c>
      <c r="CB25" s="229">
        <v>0</v>
      </c>
      <c r="CC25" s="229">
        <v>0</v>
      </c>
      <c r="CD25" s="228">
        <v>1</v>
      </c>
      <c r="CE25" s="229">
        <v>1</v>
      </c>
      <c r="CF25" s="229">
        <v>0</v>
      </c>
      <c r="CG25" s="229">
        <v>0</v>
      </c>
      <c r="CH25" s="229">
        <v>1</v>
      </c>
      <c r="CI25" s="228">
        <v>1</v>
      </c>
      <c r="CJ25" s="229">
        <v>0</v>
      </c>
      <c r="CK25" s="229">
        <v>0</v>
      </c>
      <c r="CL25" s="229">
        <v>0</v>
      </c>
      <c r="CM25" s="229">
        <v>0</v>
      </c>
      <c r="CN25" s="228">
        <v>1</v>
      </c>
      <c r="CO25" s="229">
        <v>0</v>
      </c>
      <c r="CP25" s="229">
        <v>0</v>
      </c>
      <c r="CQ25" s="229">
        <v>0</v>
      </c>
      <c r="CR25" s="229">
        <v>0</v>
      </c>
      <c r="CS25" s="228">
        <v>1</v>
      </c>
      <c r="CT25" s="229">
        <v>0</v>
      </c>
      <c r="CU25" s="229">
        <v>0</v>
      </c>
      <c r="CV25" s="229">
        <v>0</v>
      </c>
      <c r="CW25" s="229">
        <v>0</v>
      </c>
      <c r="CX25" s="228">
        <v>1</v>
      </c>
      <c r="CY25" s="229">
        <v>0</v>
      </c>
      <c r="CZ25" s="229">
        <v>0</v>
      </c>
      <c r="DA25" s="229">
        <v>0</v>
      </c>
      <c r="DB25" s="229">
        <v>0</v>
      </c>
      <c r="DC25" s="228">
        <v>1</v>
      </c>
      <c r="DD25" s="229">
        <v>0</v>
      </c>
      <c r="DE25" s="229">
        <v>0</v>
      </c>
      <c r="DF25" s="229">
        <v>0</v>
      </c>
      <c r="DG25" s="229">
        <v>0</v>
      </c>
      <c r="DH25" s="228">
        <v>1</v>
      </c>
      <c r="DI25" s="229">
        <v>0</v>
      </c>
      <c r="DJ25" s="229">
        <v>0</v>
      </c>
      <c r="DK25" s="229">
        <v>0</v>
      </c>
      <c r="DL25" s="229">
        <v>0</v>
      </c>
      <c r="DM25" s="228">
        <v>1</v>
      </c>
      <c r="DN25" s="229">
        <v>0</v>
      </c>
      <c r="DO25" s="229">
        <v>0</v>
      </c>
      <c r="DP25" s="229">
        <v>0</v>
      </c>
      <c r="DQ25" s="229">
        <v>0</v>
      </c>
      <c r="DR25" s="228">
        <v>1</v>
      </c>
      <c r="DS25" s="229">
        <v>0</v>
      </c>
      <c r="DT25" s="229">
        <v>0</v>
      </c>
      <c r="DU25" s="229">
        <v>0</v>
      </c>
      <c r="DV25" s="229">
        <v>0</v>
      </c>
      <c r="DW25" s="228">
        <v>1</v>
      </c>
      <c r="DX25" s="229">
        <v>0</v>
      </c>
      <c r="DY25" s="229">
        <v>0</v>
      </c>
      <c r="DZ25" s="229">
        <v>0</v>
      </c>
      <c r="EA25" s="229">
        <v>0</v>
      </c>
      <c r="EB25" s="228">
        <v>1</v>
      </c>
      <c r="EC25" s="229">
        <v>1</v>
      </c>
      <c r="ED25" s="229">
        <v>0</v>
      </c>
      <c r="EE25" s="229">
        <v>0</v>
      </c>
      <c r="EF25" s="229">
        <v>0</v>
      </c>
      <c r="EG25" s="228">
        <v>1</v>
      </c>
      <c r="EH25" s="229">
        <v>1.5</v>
      </c>
      <c r="EI25" s="229">
        <v>0</v>
      </c>
      <c r="EJ25" s="229">
        <v>0</v>
      </c>
      <c r="EK25" s="229">
        <v>0</v>
      </c>
      <c r="EL25" s="228">
        <v>1</v>
      </c>
      <c r="EM25" s="229">
        <v>1.5</v>
      </c>
      <c r="EN25" s="229">
        <v>0</v>
      </c>
      <c r="EO25" s="229">
        <v>0</v>
      </c>
      <c r="EP25" s="229">
        <v>0</v>
      </c>
      <c r="EQ25" s="228">
        <v>1</v>
      </c>
      <c r="ER25" s="229">
        <v>0.5</v>
      </c>
      <c r="ES25" s="229">
        <v>0</v>
      </c>
      <c r="ET25" s="229">
        <v>0</v>
      </c>
      <c r="EU25" s="229">
        <v>0</v>
      </c>
      <c r="EV25" s="228">
        <v>1</v>
      </c>
      <c r="EW25" s="229">
        <v>0</v>
      </c>
      <c r="EX25" s="229">
        <v>0</v>
      </c>
      <c r="EY25" s="229">
        <v>0</v>
      </c>
      <c r="EZ25" s="229">
        <v>0</v>
      </c>
      <c r="FA25" s="228">
        <v>1</v>
      </c>
      <c r="FB25" s="229">
        <v>0</v>
      </c>
      <c r="FC25" s="229">
        <v>0</v>
      </c>
      <c r="FD25" s="229">
        <v>0</v>
      </c>
      <c r="FE25" s="229">
        <v>0</v>
      </c>
      <c r="FF25" s="223">
        <f t="shared" si="2"/>
        <v>0</v>
      </c>
      <c r="FG25" s="230">
        <f t="shared" si="0"/>
        <v>30</v>
      </c>
      <c r="FH25" s="231">
        <f t="shared" si="3"/>
        <v>30</v>
      </c>
      <c r="FI25" s="235">
        <f t="shared" si="1"/>
        <v>5.5</v>
      </c>
      <c r="FJ25" s="236">
        <f t="shared" si="1"/>
        <v>0</v>
      </c>
      <c r="FK25" s="238">
        <f t="shared" si="1"/>
        <v>0</v>
      </c>
      <c r="FL25" s="240">
        <f t="shared" si="1"/>
        <v>1</v>
      </c>
      <c r="FM25" s="232"/>
      <c r="FN25" s="233"/>
      <c r="FO25" s="234"/>
    </row>
    <row r="26" spans="1:173" x14ac:dyDescent="0.25">
      <c r="A26" s="88" t="s">
        <v>13</v>
      </c>
      <c r="B26" s="81">
        <v>22</v>
      </c>
      <c r="C26" s="85" t="s">
        <v>107</v>
      </c>
      <c r="D26" s="81">
        <v>74419869</v>
      </c>
      <c r="E26" s="83">
        <v>44075</v>
      </c>
      <c r="F26" s="84" t="s">
        <v>15</v>
      </c>
      <c r="G26" s="228">
        <v>1</v>
      </c>
      <c r="H26" s="229">
        <v>0</v>
      </c>
      <c r="I26" s="229">
        <v>0</v>
      </c>
      <c r="J26" s="229">
        <v>0</v>
      </c>
      <c r="K26" s="229">
        <v>0</v>
      </c>
      <c r="L26" s="228">
        <v>1</v>
      </c>
      <c r="M26" s="229">
        <v>0</v>
      </c>
      <c r="N26" s="229">
        <v>0</v>
      </c>
      <c r="O26" s="229">
        <v>0</v>
      </c>
      <c r="P26" s="229">
        <v>0</v>
      </c>
      <c r="Q26" s="228">
        <v>1</v>
      </c>
      <c r="R26" s="229">
        <v>0</v>
      </c>
      <c r="S26" s="229">
        <v>0</v>
      </c>
      <c r="T26" s="229">
        <v>0</v>
      </c>
      <c r="U26" s="229">
        <v>0</v>
      </c>
      <c r="V26" s="228">
        <v>1</v>
      </c>
      <c r="W26" s="229">
        <v>0</v>
      </c>
      <c r="X26" s="229">
        <v>0</v>
      </c>
      <c r="Y26" s="229">
        <v>0</v>
      </c>
      <c r="Z26" s="229">
        <v>0</v>
      </c>
      <c r="AA26" s="228">
        <v>1</v>
      </c>
      <c r="AB26" s="229">
        <v>2</v>
      </c>
      <c r="AC26" s="229">
        <v>0</v>
      </c>
      <c r="AD26" s="229">
        <v>0</v>
      </c>
      <c r="AE26" s="229">
        <v>0</v>
      </c>
      <c r="AF26" s="228">
        <v>1</v>
      </c>
      <c r="AG26" s="229">
        <v>0</v>
      </c>
      <c r="AH26" s="229">
        <v>0</v>
      </c>
      <c r="AI26" s="229">
        <v>0</v>
      </c>
      <c r="AJ26" s="229">
        <v>0</v>
      </c>
      <c r="AK26" s="228">
        <v>1</v>
      </c>
      <c r="AL26" s="229">
        <v>0</v>
      </c>
      <c r="AM26" s="229">
        <v>0</v>
      </c>
      <c r="AN26" s="229">
        <v>0</v>
      </c>
      <c r="AO26" s="229">
        <v>0</v>
      </c>
      <c r="AP26" s="228">
        <v>1</v>
      </c>
      <c r="AQ26" s="229">
        <v>0</v>
      </c>
      <c r="AR26" s="229">
        <v>0</v>
      </c>
      <c r="AS26" s="229">
        <v>0</v>
      </c>
      <c r="AT26" s="229">
        <v>0</v>
      </c>
      <c r="AU26" s="228">
        <v>1</v>
      </c>
      <c r="AV26" s="229">
        <v>0</v>
      </c>
      <c r="AW26" s="229">
        <v>0</v>
      </c>
      <c r="AX26" s="229">
        <v>0</v>
      </c>
      <c r="AY26" s="229">
        <v>0</v>
      </c>
      <c r="AZ26" s="228">
        <v>1</v>
      </c>
      <c r="BA26" s="229">
        <v>0</v>
      </c>
      <c r="BB26" s="229">
        <v>0</v>
      </c>
      <c r="BC26" s="229">
        <v>0</v>
      </c>
      <c r="BD26" s="229">
        <v>0</v>
      </c>
      <c r="BE26" s="228">
        <v>1</v>
      </c>
      <c r="BF26" s="229">
        <v>0</v>
      </c>
      <c r="BG26" s="229">
        <v>0</v>
      </c>
      <c r="BH26" s="229">
        <v>0</v>
      </c>
      <c r="BI26" s="229">
        <v>0</v>
      </c>
      <c r="BJ26" s="228">
        <v>1</v>
      </c>
      <c r="BK26" s="229">
        <v>0</v>
      </c>
      <c r="BL26" s="229">
        <v>0</v>
      </c>
      <c r="BM26" s="229">
        <v>0</v>
      </c>
      <c r="BN26" s="229">
        <v>0</v>
      </c>
      <c r="BO26" s="228">
        <v>0</v>
      </c>
      <c r="BP26" s="229">
        <v>0</v>
      </c>
      <c r="BQ26" s="229">
        <v>0</v>
      </c>
      <c r="BR26" s="229">
        <v>0</v>
      </c>
      <c r="BS26" s="229">
        <v>0</v>
      </c>
      <c r="BT26" s="228">
        <v>1</v>
      </c>
      <c r="BU26" s="229">
        <v>0</v>
      </c>
      <c r="BV26" s="229">
        <v>0</v>
      </c>
      <c r="BW26" s="229">
        <v>0</v>
      </c>
      <c r="BX26" s="229">
        <v>0</v>
      </c>
      <c r="BY26" s="228">
        <v>1</v>
      </c>
      <c r="BZ26" s="229">
        <v>0</v>
      </c>
      <c r="CA26" s="229">
        <v>0</v>
      </c>
      <c r="CB26" s="229">
        <v>0</v>
      </c>
      <c r="CC26" s="229">
        <v>0</v>
      </c>
      <c r="CD26" s="228">
        <v>1</v>
      </c>
      <c r="CE26" s="229">
        <v>0</v>
      </c>
      <c r="CF26" s="229">
        <v>0</v>
      </c>
      <c r="CG26" s="229">
        <v>0</v>
      </c>
      <c r="CH26" s="229">
        <v>0</v>
      </c>
      <c r="CI26" s="228">
        <v>1</v>
      </c>
      <c r="CJ26" s="229">
        <v>0</v>
      </c>
      <c r="CK26" s="229">
        <v>0</v>
      </c>
      <c r="CL26" s="229">
        <v>0</v>
      </c>
      <c r="CM26" s="229">
        <v>0</v>
      </c>
      <c r="CN26" s="228">
        <v>1</v>
      </c>
      <c r="CO26" s="229">
        <v>0</v>
      </c>
      <c r="CP26" s="229">
        <v>0</v>
      </c>
      <c r="CQ26" s="229">
        <v>0</v>
      </c>
      <c r="CR26" s="229">
        <v>0</v>
      </c>
      <c r="CS26" s="228">
        <v>1</v>
      </c>
      <c r="CT26" s="229">
        <v>0</v>
      </c>
      <c r="CU26" s="229">
        <v>0</v>
      </c>
      <c r="CV26" s="229">
        <v>0</v>
      </c>
      <c r="CW26" s="229">
        <v>0</v>
      </c>
      <c r="CX26" s="228">
        <v>1</v>
      </c>
      <c r="CY26" s="229">
        <v>0</v>
      </c>
      <c r="CZ26" s="229">
        <v>0</v>
      </c>
      <c r="DA26" s="229">
        <v>0</v>
      </c>
      <c r="DB26" s="229">
        <v>0</v>
      </c>
      <c r="DC26" s="228">
        <v>1</v>
      </c>
      <c r="DD26" s="229">
        <v>0</v>
      </c>
      <c r="DE26" s="229">
        <v>0</v>
      </c>
      <c r="DF26" s="229">
        <v>0</v>
      </c>
      <c r="DG26" s="229">
        <v>0</v>
      </c>
      <c r="DH26" s="228">
        <v>1</v>
      </c>
      <c r="DI26" s="229">
        <v>0</v>
      </c>
      <c r="DJ26" s="229">
        <v>0</v>
      </c>
      <c r="DK26" s="229">
        <v>0</v>
      </c>
      <c r="DL26" s="229">
        <v>0</v>
      </c>
      <c r="DM26" s="228">
        <v>1</v>
      </c>
      <c r="DN26" s="229">
        <v>0</v>
      </c>
      <c r="DO26" s="229">
        <v>0</v>
      </c>
      <c r="DP26" s="229">
        <v>0</v>
      </c>
      <c r="DQ26" s="229">
        <v>0</v>
      </c>
      <c r="DR26" s="228">
        <v>1</v>
      </c>
      <c r="DS26" s="229">
        <v>0</v>
      </c>
      <c r="DT26" s="229">
        <v>0</v>
      </c>
      <c r="DU26" s="229">
        <v>0</v>
      </c>
      <c r="DV26" s="229">
        <v>0</v>
      </c>
      <c r="DW26" s="228">
        <v>1</v>
      </c>
      <c r="DX26" s="229">
        <v>0</v>
      </c>
      <c r="DY26" s="229">
        <v>0</v>
      </c>
      <c r="DZ26" s="229">
        <v>0</v>
      </c>
      <c r="EA26" s="229">
        <v>0</v>
      </c>
      <c r="EB26" s="228">
        <v>1</v>
      </c>
      <c r="EC26" s="229">
        <v>1</v>
      </c>
      <c r="ED26" s="229">
        <v>0</v>
      </c>
      <c r="EE26" s="229">
        <v>0</v>
      </c>
      <c r="EF26" s="229">
        <v>0</v>
      </c>
      <c r="EG26" s="228">
        <v>1</v>
      </c>
      <c r="EH26" s="229">
        <v>1</v>
      </c>
      <c r="EI26" s="229">
        <v>0</v>
      </c>
      <c r="EJ26" s="229">
        <v>0</v>
      </c>
      <c r="EK26" s="229">
        <v>0</v>
      </c>
      <c r="EL26" s="228">
        <v>1</v>
      </c>
      <c r="EM26" s="229">
        <v>1</v>
      </c>
      <c r="EN26" s="229">
        <v>0</v>
      </c>
      <c r="EO26" s="229">
        <v>0</v>
      </c>
      <c r="EP26" s="229">
        <v>0</v>
      </c>
      <c r="EQ26" s="228">
        <v>1</v>
      </c>
      <c r="ER26" s="229">
        <v>0</v>
      </c>
      <c r="ES26" s="229">
        <v>0</v>
      </c>
      <c r="ET26" s="229">
        <v>0</v>
      </c>
      <c r="EU26" s="229">
        <v>0</v>
      </c>
      <c r="EV26" s="228">
        <v>1</v>
      </c>
      <c r="EW26" s="229">
        <v>0</v>
      </c>
      <c r="EX26" s="229">
        <v>0</v>
      </c>
      <c r="EY26" s="229">
        <v>0</v>
      </c>
      <c r="EZ26" s="229">
        <v>0</v>
      </c>
      <c r="FA26" s="228">
        <v>1</v>
      </c>
      <c r="FB26" s="229">
        <v>0</v>
      </c>
      <c r="FC26" s="229">
        <v>0</v>
      </c>
      <c r="FD26" s="229">
        <v>0</v>
      </c>
      <c r="FE26" s="229">
        <v>0</v>
      </c>
      <c r="FF26" s="223">
        <f>7-(G26+L26+Q26+V26+AA26+AF26+AK26)</f>
        <v>0</v>
      </c>
      <c r="FG26" s="230">
        <f t="shared" si="0"/>
        <v>29</v>
      </c>
      <c r="FH26" s="231">
        <f t="shared" si="3"/>
        <v>29</v>
      </c>
      <c r="FI26" s="235">
        <f t="shared" si="1"/>
        <v>5</v>
      </c>
      <c r="FJ26" s="236">
        <f t="shared" si="1"/>
        <v>0</v>
      </c>
      <c r="FK26" s="238">
        <f t="shared" si="1"/>
        <v>0</v>
      </c>
      <c r="FL26" s="240">
        <f t="shared" si="1"/>
        <v>0</v>
      </c>
      <c r="FM26" s="232"/>
      <c r="FN26" s="233"/>
      <c r="FO26" s="234"/>
    </row>
    <row r="27" spans="1:173" x14ac:dyDescent="0.25">
      <c r="A27" s="88" t="s">
        <v>13</v>
      </c>
      <c r="B27" s="113">
        <v>23</v>
      </c>
      <c r="C27" s="85" t="s">
        <v>48</v>
      </c>
      <c r="D27" s="81">
        <v>46507146</v>
      </c>
      <c r="E27" s="83">
        <v>43617</v>
      </c>
      <c r="F27" s="84" t="s">
        <v>15</v>
      </c>
      <c r="G27" s="228">
        <v>1</v>
      </c>
      <c r="H27" s="229">
        <v>0</v>
      </c>
      <c r="I27" s="229">
        <v>0</v>
      </c>
      <c r="J27" s="229">
        <v>0</v>
      </c>
      <c r="K27" s="229">
        <v>0</v>
      </c>
      <c r="L27" s="228">
        <v>1</v>
      </c>
      <c r="M27" s="229">
        <v>0</v>
      </c>
      <c r="N27" s="229">
        <v>0</v>
      </c>
      <c r="O27" s="229">
        <v>0</v>
      </c>
      <c r="P27" s="229">
        <v>0</v>
      </c>
      <c r="Q27" s="228">
        <v>1</v>
      </c>
      <c r="R27" s="229">
        <v>0</v>
      </c>
      <c r="S27" s="229">
        <v>0</v>
      </c>
      <c r="T27" s="229">
        <v>0</v>
      </c>
      <c r="U27" s="229">
        <v>0</v>
      </c>
      <c r="V27" s="228">
        <v>1</v>
      </c>
      <c r="W27" s="229">
        <v>0</v>
      </c>
      <c r="X27" s="229">
        <v>0</v>
      </c>
      <c r="Y27" s="229">
        <v>0</v>
      </c>
      <c r="Z27" s="229">
        <v>0</v>
      </c>
      <c r="AA27" s="228">
        <v>1</v>
      </c>
      <c r="AB27" s="229">
        <v>0</v>
      </c>
      <c r="AC27" s="229">
        <v>0</v>
      </c>
      <c r="AD27" s="229">
        <v>0</v>
      </c>
      <c r="AE27" s="229">
        <v>0</v>
      </c>
      <c r="AF27" s="228">
        <v>1</v>
      </c>
      <c r="AG27" s="229">
        <v>0</v>
      </c>
      <c r="AH27" s="229">
        <v>0</v>
      </c>
      <c r="AI27" s="229">
        <v>0</v>
      </c>
      <c r="AJ27" s="229">
        <v>0</v>
      </c>
      <c r="AK27" s="228">
        <v>1</v>
      </c>
      <c r="AL27" s="229">
        <v>0</v>
      </c>
      <c r="AM27" s="229">
        <v>0</v>
      </c>
      <c r="AN27" s="229">
        <v>0</v>
      </c>
      <c r="AO27" s="229">
        <v>0</v>
      </c>
      <c r="AP27" s="228">
        <v>1</v>
      </c>
      <c r="AQ27" s="229">
        <v>0</v>
      </c>
      <c r="AR27" s="229">
        <v>0</v>
      </c>
      <c r="AS27" s="229">
        <v>0</v>
      </c>
      <c r="AT27" s="229">
        <v>0</v>
      </c>
      <c r="AU27" s="228">
        <v>1</v>
      </c>
      <c r="AV27" s="229">
        <v>0</v>
      </c>
      <c r="AW27" s="229">
        <v>0</v>
      </c>
      <c r="AX27" s="229">
        <v>0</v>
      </c>
      <c r="AY27" s="229">
        <v>0</v>
      </c>
      <c r="AZ27" s="228">
        <v>1</v>
      </c>
      <c r="BA27" s="229">
        <v>0</v>
      </c>
      <c r="BB27" s="229">
        <v>0</v>
      </c>
      <c r="BC27" s="229">
        <v>0</v>
      </c>
      <c r="BD27" s="229">
        <v>0</v>
      </c>
      <c r="BE27" s="228">
        <v>1</v>
      </c>
      <c r="BF27" s="229">
        <v>0</v>
      </c>
      <c r="BG27" s="229">
        <v>0</v>
      </c>
      <c r="BH27" s="229">
        <v>0</v>
      </c>
      <c r="BI27" s="229">
        <v>0</v>
      </c>
      <c r="BJ27" s="228">
        <v>1</v>
      </c>
      <c r="BK27" s="229">
        <v>0</v>
      </c>
      <c r="BL27" s="229">
        <v>0</v>
      </c>
      <c r="BM27" s="229">
        <v>0</v>
      </c>
      <c r="BN27" s="229">
        <v>0</v>
      </c>
      <c r="BO27" s="228">
        <v>1</v>
      </c>
      <c r="BP27" s="229">
        <v>0</v>
      </c>
      <c r="BQ27" s="229">
        <v>0</v>
      </c>
      <c r="BR27" s="229">
        <v>0</v>
      </c>
      <c r="BS27" s="229">
        <v>0</v>
      </c>
      <c r="BT27" s="228">
        <v>1</v>
      </c>
      <c r="BU27" s="229">
        <v>0</v>
      </c>
      <c r="BV27" s="229">
        <v>0</v>
      </c>
      <c r="BW27" s="229">
        <v>0</v>
      </c>
      <c r="BX27" s="229">
        <v>0</v>
      </c>
      <c r="BY27" s="228">
        <v>1</v>
      </c>
      <c r="BZ27" s="229">
        <v>0</v>
      </c>
      <c r="CA27" s="229">
        <v>0</v>
      </c>
      <c r="CB27" s="229">
        <v>0</v>
      </c>
      <c r="CC27" s="229">
        <v>0</v>
      </c>
      <c r="CD27" s="228">
        <v>1</v>
      </c>
      <c r="CE27" s="229">
        <v>0</v>
      </c>
      <c r="CF27" s="229">
        <v>0</v>
      </c>
      <c r="CG27" s="229">
        <v>0</v>
      </c>
      <c r="CH27" s="229">
        <v>0</v>
      </c>
      <c r="CI27" s="228">
        <v>1</v>
      </c>
      <c r="CJ27" s="229">
        <v>0</v>
      </c>
      <c r="CK27" s="229">
        <v>0</v>
      </c>
      <c r="CL27" s="229">
        <v>0</v>
      </c>
      <c r="CM27" s="229">
        <v>0</v>
      </c>
      <c r="CN27" s="228">
        <v>1</v>
      </c>
      <c r="CO27" s="229">
        <v>0</v>
      </c>
      <c r="CP27" s="229">
        <v>0</v>
      </c>
      <c r="CQ27" s="229">
        <v>0</v>
      </c>
      <c r="CR27" s="229">
        <v>0</v>
      </c>
      <c r="CS27" s="228">
        <v>1</v>
      </c>
      <c r="CT27" s="229">
        <v>0</v>
      </c>
      <c r="CU27" s="229">
        <v>0</v>
      </c>
      <c r="CV27" s="229">
        <v>0</v>
      </c>
      <c r="CW27" s="229">
        <v>0</v>
      </c>
      <c r="CX27" s="228">
        <v>1</v>
      </c>
      <c r="CY27" s="229">
        <v>0</v>
      </c>
      <c r="CZ27" s="229">
        <v>0</v>
      </c>
      <c r="DA27" s="229">
        <v>0</v>
      </c>
      <c r="DB27" s="229">
        <v>0</v>
      </c>
      <c r="DC27" s="228">
        <v>1</v>
      </c>
      <c r="DD27" s="229">
        <v>0</v>
      </c>
      <c r="DE27" s="229">
        <v>0</v>
      </c>
      <c r="DF27" s="229">
        <v>0</v>
      </c>
      <c r="DG27" s="229">
        <v>0</v>
      </c>
      <c r="DH27" s="228">
        <v>1</v>
      </c>
      <c r="DI27" s="229">
        <v>0</v>
      </c>
      <c r="DJ27" s="229">
        <v>0</v>
      </c>
      <c r="DK27" s="229">
        <v>0</v>
      </c>
      <c r="DL27" s="229">
        <v>0</v>
      </c>
      <c r="DM27" s="228">
        <v>1</v>
      </c>
      <c r="DN27" s="229">
        <v>0</v>
      </c>
      <c r="DO27" s="229">
        <v>0</v>
      </c>
      <c r="DP27" s="229">
        <v>0</v>
      </c>
      <c r="DQ27" s="229">
        <v>0</v>
      </c>
      <c r="DR27" s="228">
        <v>1</v>
      </c>
      <c r="DS27" s="229">
        <v>0</v>
      </c>
      <c r="DT27" s="229">
        <v>0</v>
      </c>
      <c r="DU27" s="229">
        <v>0</v>
      </c>
      <c r="DV27" s="229">
        <v>0</v>
      </c>
      <c r="DW27" s="228">
        <v>1</v>
      </c>
      <c r="DX27" s="229">
        <v>0</v>
      </c>
      <c r="DY27" s="229">
        <v>0</v>
      </c>
      <c r="DZ27" s="229">
        <v>0</v>
      </c>
      <c r="EA27" s="229">
        <v>0</v>
      </c>
      <c r="EB27" s="228">
        <v>1</v>
      </c>
      <c r="EC27" s="229">
        <v>0</v>
      </c>
      <c r="ED27" s="229">
        <v>0</v>
      </c>
      <c r="EE27" s="229">
        <v>0</v>
      </c>
      <c r="EF27" s="229">
        <v>0</v>
      </c>
      <c r="EG27" s="228">
        <v>1</v>
      </c>
      <c r="EH27" s="229">
        <v>0</v>
      </c>
      <c r="EI27" s="229">
        <v>0</v>
      </c>
      <c r="EJ27" s="229">
        <v>0</v>
      </c>
      <c r="EK27" s="229">
        <v>0</v>
      </c>
      <c r="EL27" s="228">
        <v>1</v>
      </c>
      <c r="EM27" s="229">
        <v>0</v>
      </c>
      <c r="EN27" s="229">
        <v>0</v>
      </c>
      <c r="EO27" s="229">
        <v>0</v>
      </c>
      <c r="EP27" s="229">
        <v>0</v>
      </c>
      <c r="EQ27" s="228">
        <v>1</v>
      </c>
      <c r="ER27" s="229">
        <v>0</v>
      </c>
      <c r="ES27" s="229">
        <v>0</v>
      </c>
      <c r="ET27" s="229">
        <v>0</v>
      </c>
      <c r="EU27" s="229">
        <v>0</v>
      </c>
      <c r="EV27" s="228">
        <v>1</v>
      </c>
      <c r="EW27" s="229">
        <v>0</v>
      </c>
      <c r="EX27" s="229">
        <v>0</v>
      </c>
      <c r="EY27" s="229">
        <v>0</v>
      </c>
      <c r="EZ27" s="229">
        <v>0</v>
      </c>
      <c r="FA27" s="228">
        <v>1</v>
      </c>
      <c r="FB27" s="229">
        <v>0</v>
      </c>
      <c r="FC27" s="229">
        <v>0</v>
      </c>
      <c r="FD27" s="229">
        <v>0</v>
      </c>
      <c r="FE27" s="229">
        <v>0</v>
      </c>
      <c r="FF27" s="223">
        <f t="shared" si="2"/>
        <v>0</v>
      </c>
      <c r="FG27" s="230">
        <f t="shared" si="0"/>
        <v>30</v>
      </c>
      <c r="FH27" s="231">
        <f t="shared" si="3"/>
        <v>30</v>
      </c>
      <c r="FI27" s="235">
        <f t="shared" si="1"/>
        <v>0</v>
      </c>
      <c r="FJ27" s="236">
        <f t="shared" si="1"/>
        <v>0</v>
      </c>
      <c r="FK27" s="238">
        <f t="shared" si="1"/>
        <v>0</v>
      </c>
      <c r="FL27" s="240">
        <f t="shared" si="1"/>
        <v>0</v>
      </c>
      <c r="FM27" s="232"/>
      <c r="FN27" s="233"/>
      <c r="FO27" s="234"/>
    </row>
    <row r="28" spans="1:173" x14ac:dyDescent="0.25">
      <c r="A28" s="88" t="s">
        <v>13</v>
      </c>
      <c r="B28" s="81">
        <v>24</v>
      </c>
      <c r="C28" s="85" t="s">
        <v>49</v>
      </c>
      <c r="D28" s="81">
        <v>73056033</v>
      </c>
      <c r="E28" s="83">
        <v>43617</v>
      </c>
      <c r="F28" s="84" t="s">
        <v>15</v>
      </c>
      <c r="G28" s="228">
        <v>1</v>
      </c>
      <c r="H28" s="229">
        <v>0</v>
      </c>
      <c r="I28" s="229">
        <v>0</v>
      </c>
      <c r="J28" s="229">
        <v>0</v>
      </c>
      <c r="K28" s="229">
        <v>0</v>
      </c>
      <c r="L28" s="228">
        <v>1</v>
      </c>
      <c r="M28" s="229">
        <v>0</v>
      </c>
      <c r="N28" s="229">
        <v>0</v>
      </c>
      <c r="O28" s="229">
        <v>0</v>
      </c>
      <c r="P28" s="229">
        <v>0</v>
      </c>
      <c r="Q28" s="228">
        <v>1</v>
      </c>
      <c r="R28" s="229">
        <v>0</v>
      </c>
      <c r="S28" s="229">
        <v>0</v>
      </c>
      <c r="T28" s="229">
        <v>0</v>
      </c>
      <c r="U28" s="229">
        <v>0</v>
      </c>
      <c r="V28" s="228">
        <v>1</v>
      </c>
      <c r="W28" s="229">
        <v>1</v>
      </c>
      <c r="X28" s="229">
        <v>0</v>
      </c>
      <c r="Y28" s="229">
        <v>0</v>
      </c>
      <c r="Z28" s="229">
        <v>0</v>
      </c>
      <c r="AA28" s="228">
        <v>1</v>
      </c>
      <c r="AB28" s="229">
        <v>0</v>
      </c>
      <c r="AC28" s="229">
        <v>0</v>
      </c>
      <c r="AD28" s="229">
        <v>0</v>
      </c>
      <c r="AE28" s="229">
        <v>0</v>
      </c>
      <c r="AF28" s="228">
        <v>1</v>
      </c>
      <c r="AG28" s="229">
        <v>0</v>
      </c>
      <c r="AH28" s="229">
        <v>0</v>
      </c>
      <c r="AI28" s="229">
        <v>0</v>
      </c>
      <c r="AJ28" s="229">
        <v>0</v>
      </c>
      <c r="AK28" s="228">
        <v>1</v>
      </c>
      <c r="AL28" s="229">
        <v>0</v>
      </c>
      <c r="AM28" s="229">
        <v>0</v>
      </c>
      <c r="AN28" s="229">
        <v>0</v>
      </c>
      <c r="AO28" s="229">
        <v>0</v>
      </c>
      <c r="AP28" s="228">
        <v>1</v>
      </c>
      <c r="AQ28" s="229">
        <v>1</v>
      </c>
      <c r="AR28" s="229">
        <v>0</v>
      </c>
      <c r="AS28" s="229">
        <v>0</v>
      </c>
      <c r="AT28" s="229">
        <v>0</v>
      </c>
      <c r="AU28" s="228">
        <v>1</v>
      </c>
      <c r="AV28" s="229">
        <v>0</v>
      </c>
      <c r="AW28" s="229">
        <v>0</v>
      </c>
      <c r="AX28" s="229">
        <v>0</v>
      </c>
      <c r="AY28" s="229">
        <v>0</v>
      </c>
      <c r="AZ28" s="228">
        <v>1</v>
      </c>
      <c r="BA28" s="229">
        <v>0</v>
      </c>
      <c r="BB28" s="229">
        <v>0</v>
      </c>
      <c r="BC28" s="229">
        <v>0</v>
      </c>
      <c r="BD28" s="229">
        <v>0</v>
      </c>
      <c r="BE28" s="228">
        <v>1</v>
      </c>
      <c r="BF28" s="229">
        <v>0</v>
      </c>
      <c r="BG28" s="229">
        <v>0</v>
      </c>
      <c r="BH28" s="229">
        <v>0</v>
      </c>
      <c r="BI28" s="229">
        <v>0</v>
      </c>
      <c r="BJ28" s="228">
        <v>0</v>
      </c>
      <c r="BK28" s="229">
        <v>0</v>
      </c>
      <c r="BL28" s="229">
        <v>0</v>
      </c>
      <c r="BM28" s="229">
        <v>0</v>
      </c>
      <c r="BN28" s="229">
        <v>0</v>
      </c>
      <c r="BO28" s="228">
        <v>1</v>
      </c>
      <c r="BP28" s="229">
        <v>0</v>
      </c>
      <c r="BQ28" s="229">
        <v>0</v>
      </c>
      <c r="BR28" s="229">
        <v>0</v>
      </c>
      <c r="BS28" s="229">
        <v>0</v>
      </c>
      <c r="BT28" s="228">
        <v>1</v>
      </c>
      <c r="BU28" s="229">
        <v>0</v>
      </c>
      <c r="BV28" s="229">
        <v>0</v>
      </c>
      <c r="BW28" s="229">
        <v>0</v>
      </c>
      <c r="BX28" s="229">
        <v>0</v>
      </c>
      <c r="BY28" s="228">
        <v>0</v>
      </c>
      <c r="BZ28" s="229">
        <v>0</v>
      </c>
      <c r="CA28" s="229">
        <v>0</v>
      </c>
      <c r="CB28" s="229">
        <v>0</v>
      </c>
      <c r="CC28" s="229">
        <v>0</v>
      </c>
      <c r="CD28" s="228">
        <v>1</v>
      </c>
      <c r="CE28" s="229">
        <v>1</v>
      </c>
      <c r="CF28" s="229">
        <v>0</v>
      </c>
      <c r="CG28" s="229">
        <v>0</v>
      </c>
      <c r="CH28" s="229">
        <v>0</v>
      </c>
      <c r="CI28" s="228">
        <v>1</v>
      </c>
      <c r="CJ28" s="229">
        <v>0</v>
      </c>
      <c r="CK28" s="229">
        <v>0</v>
      </c>
      <c r="CL28" s="229">
        <v>0</v>
      </c>
      <c r="CM28" s="229">
        <v>0</v>
      </c>
      <c r="CN28" s="228">
        <v>1</v>
      </c>
      <c r="CO28" s="229">
        <v>1</v>
      </c>
      <c r="CP28" s="229">
        <v>0</v>
      </c>
      <c r="CQ28" s="229">
        <v>0</v>
      </c>
      <c r="CR28" s="229">
        <v>0</v>
      </c>
      <c r="CS28" s="228">
        <v>1</v>
      </c>
      <c r="CT28" s="229">
        <v>0.5</v>
      </c>
      <c r="CU28" s="229">
        <v>0</v>
      </c>
      <c r="CV28" s="229">
        <v>0</v>
      </c>
      <c r="CW28" s="229">
        <v>0</v>
      </c>
      <c r="CX28" s="228">
        <v>1</v>
      </c>
      <c r="CY28" s="229">
        <v>2</v>
      </c>
      <c r="CZ28" s="229">
        <v>0</v>
      </c>
      <c r="DA28" s="229">
        <v>0</v>
      </c>
      <c r="DB28" s="229">
        <v>0</v>
      </c>
      <c r="DC28" s="228">
        <v>1</v>
      </c>
      <c r="DD28" s="229">
        <v>1</v>
      </c>
      <c r="DE28" s="229">
        <v>0</v>
      </c>
      <c r="DF28" s="229">
        <v>0</v>
      </c>
      <c r="DG28" s="229">
        <v>0</v>
      </c>
      <c r="DH28" s="228">
        <v>1</v>
      </c>
      <c r="DI28" s="229">
        <v>1.5</v>
      </c>
      <c r="DJ28" s="229">
        <v>0</v>
      </c>
      <c r="DK28" s="229">
        <v>0</v>
      </c>
      <c r="DL28" s="229">
        <v>0</v>
      </c>
      <c r="DM28" s="228">
        <v>1</v>
      </c>
      <c r="DN28" s="229">
        <v>1</v>
      </c>
      <c r="DO28" s="229">
        <v>0</v>
      </c>
      <c r="DP28" s="229">
        <v>0</v>
      </c>
      <c r="DQ28" s="229">
        <v>0</v>
      </c>
      <c r="DR28" s="228">
        <v>1</v>
      </c>
      <c r="DS28" s="229">
        <v>0</v>
      </c>
      <c r="DT28" s="229">
        <v>0</v>
      </c>
      <c r="DU28" s="229">
        <v>0</v>
      </c>
      <c r="DV28" s="229">
        <v>0</v>
      </c>
      <c r="DW28" s="228">
        <v>1</v>
      </c>
      <c r="DX28" s="229">
        <v>2</v>
      </c>
      <c r="DY28" s="229">
        <v>0</v>
      </c>
      <c r="DZ28" s="229">
        <v>0</v>
      </c>
      <c r="EA28" s="229">
        <v>0</v>
      </c>
      <c r="EB28" s="228">
        <v>1</v>
      </c>
      <c r="EC28" s="229">
        <v>1.5</v>
      </c>
      <c r="ED28" s="229">
        <v>0</v>
      </c>
      <c r="EE28" s="229">
        <v>0</v>
      </c>
      <c r="EF28" s="229">
        <v>0</v>
      </c>
      <c r="EG28" s="228">
        <v>1</v>
      </c>
      <c r="EH28" s="229">
        <v>1.5</v>
      </c>
      <c r="EI28" s="229">
        <v>0</v>
      </c>
      <c r="EJ28" s="229">
        <v>0</v>
      </c>
      <c r="EK28" s="229">
        <v>0</v>
      </c>
      <c r="EL28" s="228">
        <v>1</v>
      </c>
      <c r="EM28" s="229">
        <v>2</v>
      </c>
      <c r="EN28" s="229">
        <v>0</v>
      </c>
      <c r="EO28" s="229">
        <v>0</v>
      </c>
      <c r="EP28" s="229">
        <v>0</v>
      </c>
      <c r="EQ28" s="228">
        <v>1</v>
      </c>
      <c r="ER28" s="229">
        <v>1.5</v>
      </c>
      <c r="ES28" s="229">
        <v>0</v>
      </c>
      <c r="ET28" s="229">
        <v>0</v>
      </c>
      <c r="EU28" s="229">
        <v>0</v>
      </c>
      <c r="EV28" s="228">
        <v>1</v>
      </c>
      <c r="EW28" s="229">
        <v>1.5</v>
      </c>
      <c r="EX28" s="229">
        <v>0</v>
      </c>
      <c r="EY28" s="229">
        <v>0</v>
      </c>
      <c r="EZ28" s="229">
        <v>0</v>
      </c>
      <c r="FA28" s="228">
        <v>1</v>
      </c>
      <c r="FB28" s="229">
        <v>0</v>
      </c>
      <c r="FC28" s="229">
        <v>0</v>
      </c>
      <c r="FD28" s="229">
        <v>0</v>
      </c>
      <c r="FE28" s="229">
        <v>0</v>
      </c>
      <c r="FF28" s="223">
        <f t="shared" si="2"/>
        <v>0</v>
      </c>
      <c r="FG28" s="230">
        <f t="shared" si="0"/>
        <v>28</v>
      </c>
      <c r="FH28" s="231">
        <f t="shared" si="3"/>
        <v>28</v>
      </c>
      <c r="FI28" s="235">
        <f t="shared" si="1"/>
        <v>20</v>
      </c>
      <c r="FJ28" s="236">
        <f t="shared" si="1"/>
        <v>0</v>
      </c>
      <c r="FK28" s="238">
        <f t="shared" si="1"/>
        <v>0</v>
      </c>
      <c r="FL28" s="240">
        <f t="shared" si="1"/>
        <v>0</v>
      </c>
      <c r="FM28" s="232"/>
      <c r="FN28" s="233"/>
      <c r="FO28" s="234"/>
      <c r="FQ28" s="74"/>
    </row>
    <row r="29" spans="1:173" x14ac:dyDescent="0.25">
      <c r="A29" s="88" t="s">
        <v>13</v>
      </c>
      <c r="B29" s="113">
        <v>25</v>
      </c>
      <c r="C29" s="85" t="s">
        <v>52</v>
      </c>
      <c r="D29" s="81">
        <v>18021784</v>
      </c>
      <c r="E29" s="83">
        <v>43617</v>
      </c>
      <c r="F29" s="84" t="s">
        <v>15</v>
      </c>
      <c r="G29" s="228">
        <v>1</v>
      </c>
      <c r="H29" s="229">
        <v>0</v>
      </c>
      <c r="I29" s="229">
        <v>0</v>
      </c>
      <c r="J29" s="229">
        <v>0</v>
      </c>
      <c r="K29" s="229">
        <v>0</v>
      </c>
      <c r="L29" s="228">
        <v>1</v>
      </c>
      <c r="M29" s="229">
        <v>0</v>
      </c>
      <c r="N29" s="229">
        <v>0</v>
      </c>
      <c r="O29" s="229">
        <v>0</v>
      </c>
      <c r="P29" s="229">
        <v>0</v>
      </c>
      <c r="Q29" s="228">
        <v>1</v>
      </c>
      <c r="R29" s="229">
        <v>0</v>
      </c>
      <c r="S29" s="229">
        <v>0</v>
      </c>
      <c r="T29" s="229">
        <v>0</v>
      </c>
      <c r="U29" s="229">
        <v>0</v>
      </c>
      <c r="V29" s="228">
        <v>1</v>
      </c>
      <c r="W29" s="229">
        <v>0</v>
      </c>
      <c r="X29" s="229">
        <v>0</v>
      </c>
      <c r="Y29" s="229">
        <v>0</v>
      </c>
      <c r="Z29" s="229">
        <v>0</v>
      </c>
      <c r="AA29" s="228">
        <v>1</v>
      </c>
      <c r="AB29" s="229">
        <v>2</v>
      </c>
      <c r="AC29" s="229">
        <v>0</v>
      </c>
      <c r="AD29" s="229">
        <v>0</v>
      </c>
      <c r="AE29" s="229">
        <v>0</v>
      </c>
      <c r="AF29" s="228">
        <v>1</v>
      </c>
      <c r="AG29" s="229">
        <v>0</v>
      </c>
      <c r="AH29" s="229">
        <v>0</v>
      </c>
      <c r="AI29" s="229">
        <v>0</v>
      </c>
      <c r="AJ29" s="229">
        <v>0</v>
      </c>
      <c r="AK29" s="228">
        <v>1</v>
      </c>
      <c r="AL29" s="229">
        <v>0</v>
      </c>
      <c r="AM29" s="229">
        <v>0</v>
      </c>
      <c r="AN29" s="229">
        <v>0</v>
      </c>
      <c r="AO29" s="229">
        <v>0</v>
      </c>
      <c r="AP29" s="228">
        <v>1</v>
      </c>
      <c r="AQ29" s="229">
        <v>0</v>
      </c>
      <c r="AR29" s="229">
        <v>0</v>
      </c>
      <c r="AS29" s="229">
        <v>0</v>
      </c>
      <c r="AT29" s="229">
        <v>0</v>
      </c>
      <c r="AU29" s="228">
        <v>1</v>
      </c>
      <c r="AV29" s="229">
        <v>0</v>
      </c>
      <c r="AW29" s="229">
        <v>0</v>
      </c>
      <c r="AX29" s="229">
        <v>0</v>
      </c>
      <c r="AY29" s="229">
        <v>0</v>
      </c>
      <c r="AZ29" s="228">
        <v>1</v>
      </c>
      <c r="BA29" s="229">
        <v>0</v>
      </c>
      <c r="BB29" s="229">
        <v>0</v>
      </c>
      <c r="BC29" s="229">
        <v>0</v>
      </c>
      <c r="BD29" s="229">
        <v>0</v>
      </c>
      <c r="BE29" s="228">
        <v>1</v>
      </c>
      <c r="BF29" s="229">
        <v>0</v>
      </c>
      <c r="BG29" s="229">
        <v>0</v>
      </c>
      <c r="BH29" s="229">
        <v>0</v>
      </c>
      <c r="BI29" s="229">
        <v>0</v>
      </c>
      <c r="BJ29" s="228">
        <v>1</v>
      </c>
      <c r="BK29" s="229">
        <v>0</v>
      </c>
      <c r="BL29" s="229">
        <v>0</v>
      </c>
      <c r="BM29" s="229">
        <v>0</v>
      </c>
      <c r="BN29" s="229">
        <v>0</v>
      </c>
      <c r="BO29" s="228">
        <v>1</v>
      </c>
      <c r="BP29" s="229">
        <v>0</v>
      </c>
      <c r="BQ29" s="229">
        <v>0</v>
      </c>
      <c r="BR29" s="229">
        <v>0</v>
      </c>
      <c r="BS29" s="229">
        <v>0</v>
      </c>
      <c r="BT29" s="228">
        <v>0</v>
      </c>
      <c r="BU29" s="229">
        <v>0</v>
      </c>
      <c r="BV29" s="229">
        <v>0</v>
      </c>
      <c r="BW29" s="229">
        <v>0</v>
      </c>
      <c r="BX29" s="229">
        <v>0</v>
      </c>
      <c r="BY29" s="228">
        <v>1</v>
      </c>
      <c r="BZ29" s="229">
        <v>0</v>
      </c>
      <c r="CA29" s="229">
        <v>0</v>
      </c>
      <c r="CB29" s="229">
        <v>0</v>
      </c>
      <c r="CC29" s="229">
        <v>0</v>
      </c>
      <c r="CD29" s="228">
        <v>1</v>
      </c>
      <c r="CE29" s="229">
        <v>0</v>
      </c>
      <c r="CF29" s="229">
        <v>0</v>
      </c>
      <c r="CG29" s="229">
        <v>0</v>
      </c>
      <c r="CH29" s="229">
        <v>0</v>
      </c>
      <c r="CI29" s="228">
        <v>1</v>
      </c>
      <c r="CJ29" s="229">
        <v>0</v>
      </c>
      <c r="CK29" s="229">
        <v>0</v>
      </c>
      <c r="CL29" s="229">
        <v>0</v>
      </c>
      <c r="CM29" s="229">
        <v>0</v>
      </c>
      <c r="CN29" s="228">
        <v>1</v>
      </c>
      <c r="CO29" s="229">
        <v>0</v>
      </c>
      <c r="CP29" s="229">
        <v>0</v>
      </c>
      <c r="CQ29" s="229">
        <v>0</v>
      </c>
      <c r="CR29" s="229">
        <v>0</v>
      </c>
      <c r="CS29" s="228">
        <v>1</v>
      </c>
      <c r="CT29" s="229">
        <v>0</v>
      </c>
      <c r="CU29" s="229">
        <v>0</v>
      </c>
      <c r="CV29" s="229">
        <v>0</v>
      </c>
      <c r="CW29" s="229">
        <v>0</v>
      </c>
      <c r="CX29" s="228">
        <v>1</v>
      </c>
      <c r="CY29" s="229">
        <v>0</v>
      </c>
      <c r="CZ29" s="229">
        <v>0</v>
      </c>
      <c r="DA29" s="229">
        <v>0</v>
      </c>
      <c r="DB29" s="229">
        <v>0</v>
      </c>
      <c r="DC29" s="228">
        <v>1</v>
      </c>
      <c r="DD29" s="229">
        <v>0</v>
      </c>
      <c r="DE29" s="229">
        <v>0</v>
      </c>
      <c r="DF29" s="229">
        <v>0</v>
      </c>
      <c r="DG29" s="229">
        <v>0</v>
      </c>
      <c r="DH29" s="228">
        <v>1</v>
      </c>
      <c r="DI29" s="229">
        <v>0</v>
      </c>
      <c r="DJ29" s="229">
        <v>0</v>
      </c>
      <c r="DK29" s="229">
        <v>0</v>
      </c>
      <c r="DL29" s="229">
        <v>0</v>
      </c>
      <c r="DM29" s="228">
        <v>1</v>
      </c>
      <c r="DN29" s="229">
        <v>0</v>
      </c>
      <c r="DO29" s="229">
        <v>0</v>
      </c>
      <c r="DP29" s="229">
        <v>0</v>
      </c>
      <c r="DQ29" s="229">
        <v>0</v>
      </c>
      <c r="DR29" s="228">
        <v>1</v>
      </c>
      <c r="DS29" s="229">
        <v>0</v>
      </c>
      <c r="DT29" s="229">
        <v>0</v>
      </c>
      <c r="DU29" s="229">
        <v>0</v>
      </c>
      <c r="DV29" s="229">
        <v>0</v>
      </c>
      <c r="DW29" s="228">
        <v>1</v>
      </c>
      <c r="DX29" s="229">
        <v>0</v>
      </c>
      <c r="DY29" s="229">
        <v>0</v>
      </c>
      <c r="DZ29" s="229">
        <v>0</v>
      </c>
      <c r="EA29" s="229">
        <v>0</v>
      </c>
      <c r="EB29" s="228">
        <v>1</v>
      </c>
      <c r="EC29" s="229">
        <v>0</v>
      </c>
      <c r="ED29" s="229">
        <v>0</v>
      </c>
      <c r="EE29" s="229">
        <v>0</v>
      </c>
      <c r="EF29" s="229">
        <v>0</v>
      </c>
      <c r="EG29" s="228">
        <v>1</v>
      </c>
      <c r="EH29" s="229">
        <v>2</v>
      </c>
      <c r="EI29" s="229">
        <v>1</v>
      </c>
      <c r="EJ29" s="229">
        <v>0</v>
      </c>
      <c r="EK29" s="229">
        <v>3</v>
      </c>
      <c r="EL29" s="228">
        <v>1</v>
      </c>
      <c r="EM29" s="229">
        <v>2</v>
      </c>
      <c r="EN29" s="229">
        <v>0</v>
      </c>
      <c r="EO29" s="229">
        <v>0</v>
      </c>
      <c r="EP29" s="229">
        <v>2</v>
      </c>
      <c r="EQ29" s="228">
        <v>1</v>
      </c>
      <c r="ER29" s="229">
        <v>0.5</v>
      </c>
      <c r="ES29" s="229">
        <v>0</v>
      </c>
      <c r="ET29" s="229">
        <v>0</v>
      </c>
      <c r="EU29" s="229">
        <v>0.5</v>
      </c>
      <c r="EV29" s="228">
        <v>1</v>
      </c>
      <c r="EW29" s="229">
        <v>0</v>
      </c>
      <c r="EX29" s="229">
        <v>0</v>
      </c>
      <c r="EY29" s="229">
        <v>0</v>
      </c>
      <c r="EZ29" s="229">
        <v>0</v>
      </c>
      <c r="FA29" s="228">
        <v>1</v>
      </c>
      <c r="FB29" s="229">
        <v>0</v>
      </c>
      <c r="FC29" s="229">
        <v>0</v>
      </c>
      <c r="FD29" s="229">
        <v>0</v>
      </c>
      <c r="FE29" s="229">
        <v>0</v>
      </c>
      <c r="FF29" s="223">
        <f t="shared" si="2"/>
        <v>0</v>
      </c>
      <c r="FG29" s="230">
        <f t="shared" si="0"/>
        <v>29</v>
      </c>
      <c r="FH29" s="231">
        <f t="shared" si="3"/>
        <v>29</v>
      </c>
      <c r="FI29" s="235">
        <f t="shared" si="1"/>
        <v>6.5</v>
      </c>
      <c r="FJ29" s="236">
        <f t="shared" si="1"/>
        <v>1</v>
      </c>
      <c r="FK29" s="238">
        <f t="shared" si="1"/>
        <v>0</v>
      </c>
      <c r="FL29" s="240">
        <f t="shared" si="1"/>
        <v>5.5</v>
      </c>
      <c r="FM29" s="232"/>
      <c r="FN29" s="233"/>
      <c r="FO29" s="234"/>
    </row>
    <row r="30" spans="1:173" x14ac:dyDescent="0.25">
      <c r="A30" s="88" t="s">
        <v>32</v>
      </c>
      <c r="B30" s="81">
        <v>26</v>
      </c>
      <c r="C30" s="85" t="s">
        <v>53</v>
      </c>
      <c r="D30" s="81">
        <v>48301339</v>
      </c>
      <c r="E30" s="83">
        <v>43617</v>
      </c>
      <c r="F30" s="84" t="s">
        <v>15</v>
      </c>
      <c r="G30" s="228">
        <v>1</v>
      </c>
      <c r="H30" s="229">
        <v>0</v>
      </c>
      <c r="I30" s="229">
        <v>0</v>
      </c>
      <c r="J30" s="229">
        <v>0</v>
      </c>
      <c r="K30" s="229">
        <v>1</v>
      </c>
      <c r="L30" s="228">
        <v>1</v>
      </c>
      <c r="M30" s="229">
        <v>0</v>
      </c>
      <c r="N30" s="229">
        <v>0</v>
      </c>
      <c r="O30" s="229">
        <v>0</v>
      </c>
      <c r="P30" s="229">
        <v>0</v>
      </c>
      <c r="Q30" s="228">
        <v>1</v>
      </c>
      <c r="R30" s="229">
        <v>0</v>
      </c>
      <c r="S30" s="229">
        <v>0</v>
      </c>
      <c r="T30" s="229">
        <v>0</v>
      </c>
      <c r="U30" s="229">
        <v>0</v>
      </c>
      <c r="V30" s="228">
        <v>1</v>
      </c>
      <c r="W30" s="229">
        <v>0</v>
      </c>
      <c r="X30" s="229">
        <v>0</v>
      </c>
      <c r="Y30" s="229">
        <v>0</v>
      </c>
      <c r="Z30" s="229">
        <v>7</v>
      </c>
      <c r="AA30" s="228">
        <v>1</v>
      </c>
      <c r="AB30" s="229">
        <v>0</v>
      </c>
      <c r="AC30" s="229">
        <v>0</v>
      </c>
      <c r="AD30" s="229">
        <v>0</v>
      </c>
      <c r="AE30" s="229">
        <v>7</v>
      </c>
      <c r="AF30" s="228">
        <v>1</v>
      </c>
      <c r="AG30" s="229">
        <v>0</v>
      </c>
      <c r="AH30" s="229">
        <v>0</v>
      </c>
      <c r="AI30" s="229">
        <v>0</v>
      </c>
      <c r="AJ30" s="229">
        <v>7</v>
      </c>
      <c r="AK30" s="228">
        <v>1</v>
      </c>
      <c r="AL30" s="229">
        <v>0</v>
      </c>
      <c r="AM30" s="229">
        <v>0</v>
      </c>
      <c r="AN30" s="229">
        <v>0</v>
      </c>
      <c r="AO30" s="229">
        <v>7</v>
      </c>
      <c r="AP30" s="228">
        <v>1</v>
      </c>
      <c r="AQ30" s="229">
        <v>0</v>
      </c>
      <c r="AR30" s="229">
        <v>0</v>
      </c>
      <c r="AS30" s="229">
        <v>0</v>
      </c>
      <c r="AT30" s="229">
        <v>7</v>
      </c>
      <c r="AU30" s="228">
        <v>1</v>
      </c>
      <c r="AV30" s="229">
        <v>0</v>
      </c>
      <c r="AW30" s="229">
        <v>0</v>
      </c>
      <c r="AX30" s="229">
        <v>0</v>
      </c>
      <c r="AY30" s="229">
        <v>7</v>
      </c>
      <c r="AZ30" s="228">
        <v>1</v>
      </c>
      <c r="BA30" s="229">
        <v>0</v>
      </c>
      <c r="BB30" s="229">
        <v>0</v>
      </c>
      <c r="BC30" s="229">
        <v>0</v>
      </c>
      <c r="BD30" s="229">
        <v>0</v>
      </c>
      <c r="BE30" s="228">
        <v>1</v>
      </c>
      <c r="BF30" s="229">
        <v>0</v>
      </c>
      <c r="BG30" s="229">
        <v>0</v>
      </c>
      <c r="BH30" s="229">
        <v>0</v>
      </c>
      <c r="BI30" s="229">
        <v>1</v>
      </c>
      <c r="BJ30" s="228">
        <v>1</v>
      </c>
      <c r="BK30" s="229">
        <v>0</v>
      </c>
      <c r="BL30" s="229">
        <v>0</v>
      </c>
      <c r="BM30" s="229">
        <v>0</v>
      </c>
      <c r="BN30" s="229">
        <v>1</v>
      </c>
      <c r="BO30" s="228">
        <v>1</v>
      </c>
      <c r="BP30" s="229">
        <v>0</v>
      </c>
      <c r="BQ30" s="229">
        <v>0</v>
      </c>
      <c r="BR30" s="229">
        <v>0</v>
      </c>
      <c r="BS30" s="229">
        <v>1</v>
      </c>
      <c r="BT30" s="228">
        <v>1</v>
      </c>
      <c r="BU30" s="229">
        <v>0</v>
      </c>
      <c r="BV30" s="229">
        <v>0</v>
      </c>
      <c r="BW30" s="229">
        <v>0</v>
      </c>
      <c r="BX30" s="229">
        <v>1</v>
      </c>
      <c r="BY30" s="228">
        <v>1</v>
      </c>
      <c r="BZ30" s="229">
        <v>0</v>
      </c>
      <c r="CA30" s="229">
        <v>0</v>
      </c>
      <c r="CB30" s="229">
        <v>0</v>
      </c>
      <c r="CC30" s="229">
        <v>1</v>
      </c>
      <c r="CD30" s="228">
        <v>1</v>
      </c>
      <c r="CE30" s="229">
        <v>0</v>
      </c>
      <c r="CF30" s="229">
        <v>0</v>
      </c>
      <c r="CG30" s="229">
        <v>0</v>
      </c>
      <c r="CH30" s="229">
        <v>7</v>
      </c>
      <c r="CI30" s="228">
        <v>1</v>
      </c>
      <c r="CJ30" s="229">
        <v>0</v>
      </c>
      <c r="CK30" s="229">
        <v>0</v>
      </c>
      <c r="CL30" s="229">
        <v>0</v>
      </c>
      <c r="CM30" s="229">
        <v>0</v>
      </c>
      <c r="CN30" s="228">
        <v>1</v>
      </c>
      <c r="CO30" s="229">
        <v>0</v>
      </c>
      <c r="CP30" s="229">
        <v>0</v>
      </c>
      <c r="CQ30" s="229">
        <v>0</v>
      </c>
      <c r="CR30" s="229">
        <v>7</v>
      </c>
      <c r="CS30" s="228">
        <v>1</v>
      </c>
      <c r="CT30" s="229">
        <v>0</v>
      </c>
      <c r="CU30" s="229">
        <v>0</v>
      </c>
      <c r="CV30" s="229">
        <v>0</v>
      </c>
      <c r="CW30" s="229">
        <v>7</v>
      </c>
      <c r="CX30" s="228">
        <v>1</v>
      </c>
      <c r="CY30" s="229">
        <v>0</v>
      </c>
      <c r="CZ30" s="229">
        <v>0</v>
      </c>
      <c r="DA30" s="229">
        <v>0</v>
      </c>
      <c r="DB30" s="229">
        <v>7</v>
      </c>
      <c r="DC30" s="228">
        <v>1</v>
      </c>
      <c r="DD30" s="229">
        <v>0</v>
      </c>
      <c r="DE30" s="229">
        <v>0</v>
      </c>
      <c r="DF30" s="229">
        <v>0</v>
      </c>
      <c r="DG30" s="229">
        <v>7</v>
      </c>
      <c r="DH30" s="228">
        <v>1</v>
      </c>
      <c r="DI30" s="229">
        <v>0</v>
      </c>
      <c r="DJ30" s="229">
        <v>0</v>
      </c>
      <c r="DK30" s="229">
        <v>0</v>
      </c>
      <c r="DL30" s="229">
        <v>7</v>
      </c>
      <c r="DM30" s="228">
        <v>1</v>
      </c>
      <c r="DN30" s="229">
        <v>0</v>
      </c>
      <c r="DO30" s="229">
        <v>0</v>
      </c>
      <c r="DP30" s="229">
        <v>0</v>
      </c>
      <c r="DQ30" s="229">
        <v>7</v>
      </c>
      <c r="DR30" s="228">
        <v>1</v>
      </c>
      <c r="DS30" s="229">
        <v>0</v>
      </c>
      <c r="DT30" s="229">
        <v>0</v>
      </c>
      <c r="DU30" s="229">
        <v>0</v>
      </c>
      <c r="DV30" s="229">
        <v>0</v>
      </c>
      <c r="DW30" s="228">
        <v>1</v>
      </c>
      <c r="DX30" s="229">
        <v>0</v>
      </c>
      <c r="DY30" s="229">
        <v>0</v>
      </c>
      <c r="DZ30" s="229">
        <v>0</v>
      </c>
      <c r="EA30" s="229">
        <v>1</v>
      </c>
      <c r="EB30" s="228">
        <v>1</v>
      </c>
      <c r="EC30" s="229">
        <v>0</v>
      </c>
      <c r="ED30" s="229">
        <v>0</v>
      </c>
      <c r="EE30" s="229">
        <v>0</v>
      </c>
      <c r="EF30" s="229">
        <v>1</v>
      </c>
      <c r="EG30" s="228">
        <v>1</v>
      </c>
      <c r="EH30" s="229">
        <v>0</v>
      </c>
      <c r="EI30" s="229">
        <v>0</v>
      </c>
      <c r="EJ30" s="229">
        <v>0</v>
      </c>
      <c r="EK30" s="229">
        <v>1</v>
      </c>
      <c r="EL30" s="228">
        <v>1</v>
      </c>
      <c r="EM30" s="229">
        <v>0</v>
      </c>
      <c r="EN30" s="229">
        <v>0</v>
      </c>
      <c r="EO30" s="229">
        <v>0</v>
      </c>
      <c r="EP30" s="229">
        <v>1</v>
      </c>
      <c r="EQ30" s="228">
        <v>1</v>
      </c>
      <c r="ER30" s="229">
        <v>0</v>
      </c>
      <c r="ES30" s="229">
        <v>0</v>
      </c>
      <c r="ET30" s="229">
        <v>0</v>
      </c>
      <c r="EU30" s="229">
        <v>1</v>
      </c>
      <c r="EV30" s="228">
        <v>1</v>
      </c>
      <c r="EW30" s="229">
        <v>0</v>
      </c>
      <c r="EX30" s="229">
        <v>0</v>
      </c>
      <c r="EY30" s="229">
        <v>0</v>
      </c>
      <c r="EZ30" s="229">
        <v>1</v>
      </c>
      <c r="FA30" s="228">
        <v>1</v>
      </c>
      <c r="FB30" s="229">
        <v>0</v>
      </c>
      <c r="FC30" s="229">
        <v>0</v>
      </c>
      <c r="FD30" s="229">
        <v>0</v>
      </c>
      <c r="FE30" s="229">
        <v>0</v>
      </c>
      <c r="FF30" s="223">
        <f t="shared" si="2"/>
        <v>0</v>
      </c>
      <c r="FG30" s="230">
        <f t="shared" si="0"/>
        <v>30</v>
      </c>
      <c r="FH30" s="231">
        <f t="shared" si="3"/>
        <v>30</v>
      </c>
      <c r="FI30" s="235">
        <f t="shared" si="1"/>
        <v>0</v>
      </c>
      <c r="FJ30" s="236">
        <f t="shared" si="1"/>
        <v>0</v>
      </c>
      <c r="FK30" s="238">
        <f t="shared" si="1"/>
        <v>0</v>
      </c>
      <c r="FL30" s="240">
        <f t="shared" si="1"/>
        <v>103</v>
      </c>
      <c r="FM30" s="232"/>
      <c r="FN30" s="233"/>
      <c r="FO30" s="234"/>
    </row>
    <row r="31" spans="1:173" x14ac:dyDescent="0.25">
      <c r="A31" s="88" t="s">
        <v>13</v>
      </c>
      <c r="B31" s="113">
        <v>27</v>
      </c>
      <c r="C31" s="85" t="s">
        <v>54</v>
      </c>
      <c r="D31" s="81">
        <v>18138160</v>
      </c>
      <c r="E31" s="83">
        <v>43617</v>
      </c>
      <c r="F31" s="84" t="s">
        <v>15</v>
      </c>
      <c r="G31" s="228">
        <v>1</v>
      </c>
      <c r="H31" s="229">
        <v>0</v>
      </c>
      <c r="I31" s="229">
        <v>0</v>
      </c>
      <c r="J31" s="229">
        <v>0</v>
      </c>
      <c r="K31" s="229">
        <v>0</v>
      </c>
      <c r="L31" s="228">
        <v>1</v>
      </c>
      <c r="M31" s="229">
        <v>0</v>
      </c>
      <c r="N31" s="229">
        <v>0</v>
      </c>
      <c r="O31" s="229">
        <v>0</v>
      </c>
      <c r="P31" s="229">
        <v>0</v>
      </c>
      <c r="Q31" s="228">
        <v>1</v>
      </c>
      <c r="R31" s="229">
        <v>0</v>
      </c>
      <c r="S31" s="229">
        <v>0</v>
      </c>
      <c r="T31" s="229">
        <v>0</v>
      </c>
      <c r="U31" s="229">
        <v>0</v>
      </c>
      <c r="V31" s="228">
        <v>1</v>
      </c>
      <c r="W31" s="229">
        <v>0</v>
      </c>
      <c r="X31" s="229">
        <v>0</v>
      </c>
      <c r="Y31" s="229">
        <v>0</v>
      </c>
      <c r="Z31" s="229">
        <v>0</v>
      </c>
      <c r="AA31" s="228">
        <v>1</v>
      </c>
      <c r="AB31" s="229">
        <v>0</v>
      </c>
      <c r="AC31" s="229">
        <v>0</v>
      </c>
      <c r="AD31" s="229">
        <v>0</v>
      </c>
      <c r="AE31" s="229">
        <v>0</v>
      </c>
      <c r="AF31" s="228">
        <v>1</v>
      </c>
      <c r="AG31" s="229">
        <v>0</v>
      </c>
      <c r="AH31" s="229">
        <v>0</v>
      </c>
      <c r="AI31" s="229">
        <v>0</v>
      </c>
      <c r="AJ31" s="229">
        <v>0</v>
      </c>
      <c r="AK31" s="228">
        <v>1</v>
      </c>
      <c r="AL31" s="229">
        <v>0</v>
      </c>
      <c r="AM31" s="229">
        <v>0</v>
      </c>
      <c r="AN31" s="229">
        <v>0</v>
      </c>
      <c r="AO31" s="229">
        <v>0</v>
      </c>
      <c r="AP31" s="228">
        <v>1</v>
      </c>
      <c r="AQ31" s="229">
        <v>0</v>
      </c>
      <c r="AR31" s="229">
        <v>0</v>
      </c>
      <c r="AS31" s="229">
        <v>0</v>
      </c>
      <c r="AT31" s="229">
        <v>0</v>
      </c>
      <c r="AU31" s="228">
        <v>1</v>
      </c>
      <c r="AV31" s="229">
        <v>0</v>
      </c>
      <c r="AW31" s="229">
        <v>0</v>
      </c>
      <c r="AX31" s="229">
        <v>0</v>
      </c>
      <c r="AY31" s="229">
        <v>0</v>
      </c>
      <c r="AZ31" s="228">
        <v>1</v>
      </c>
      <c r="BA31" s="229">
        <v>0</v>
      </c>
      <c r="BB31" s="229">
        <v>0</v>
      </c>
      <c r="BC31" s="229">
        <v>0</v>
      </c>
      <c r="BD31" s="229">
        <v>0</v>
      </c>
      <c r="BE31" s="228">
        <v>1</v>
      </c>
      <c r="BF31" s="229">
        <v>0</v>
      </c>
      <c r="BG31" s="229">
        <v>0</v>
      </c>
      <c r="BH31" s="229">
        <v>0</v>
      </c>
      <c r="BI31" s="229">
        <v>0</v>
      </c>
      <c r="BJ31" s="228">
        <v>1</v>
      </c>
      <c r="BK31" s="229">
        <v>0</v>
      </c>
      <c r="BL31" s="229">
        <v>0</v>
      </c>
      <c r="BM31" s="229">
        <v>0</v>
      </c>
      <c r="BN31" s="229">
        <v>0</v>
      </c>
      <c r="BO31" s="228">
        <v>1</v>
      </c>
      <c r="BP31" s="229">
        <v>0</v>
      </c>
      <c r="BQ31" s="229">
        <v>0</v>
      </c>
      <c r="BR31" s="229">
        <v>0</v>
      </c>
      <c r="BS31" s="229">
        <v>0</v>
      </c>
      <c r="BT31" s="228">
        <v>1</v>
      </c>
      <c r="BU31" s="229">
        <v>0</v>
      </c>
      <c r="BV31" s="229">
        <v>0</v>
      </c>
      <c r="BW31" s="229">
        <v>0</v>
      </c>
      <c r="BX31" s="229">
        <v>0</v>
      </c>
      <c r="BY31" s="228">
        <v>1</v>
      </c>
      <c r="BZ31" s="229">
        <v>0</v>
      </c>
      <c r="CA31" s="229">
        <v>0</v>
      </c>
      <c r="CB31" s="229">
        <v>0</v>
      </c>
      <c r="CC31" s="229">
        <v>0</v>
      </c>
      <c r="CD31" s="228">
        <v>1</v>
      </c>
      <c r="CE31" s="229">
        <v>0</v>
      </c>
      <c r="CF31" s="229">
        <v>0</v>
      </c>
      <c r="CG31" s="229">
        <v>0</v>
      </c>
      <c r="CH31" s="229">
        <v>0</v>
      </c>
      <c r="CI31" s="228">
        <v>1</v>
      </c>
      <c r="CJ31" s="229">
        <v>0</v>
      </c>
      <c r="CK31" s="229">
        <v>0</v>
      </c>
      <c r="CL31" s="229">
        <v>0</v>
      </c>
      <c r="CM31" s="229">
        <v>0</v>
      </c>
      <c r="CN31" s="228">
        <v>1</v>
      </c>
      <c r="CO31" s="229">
        <v>0</v>
      </c>
      <c r="CP31" s="229">
        <v>0</v>
      </c>
      <c r="CQ31" s="229">
        <v>0</v>
      </c>
      <c r="CR31" s="229">
        <v>0</v>
      </c>
      <c r="CS31" s="228">
        <v>1</v>
      </c>
      <c r="CT31" s="229">
        <v>0</v>
      </c>
      <c r="CU31" s="229">
        <v>0</v>
      </c>
      <c r="CV31" s="229">
        <v>0</v>
      </c>
      <c r="CW31" s="229">
        <v>0</v>
      </c>
      <c r="CX31" s="228">
        <v>1</v>
      </c>
      <c r="CY31" s="229">
        <v>0</v>
      </c>
      <c r="CZ31" s="229">
        <v>0</v>
      </c>
      <c r="DA31" s="229">
        <v>0</v>
      </c>
      <c r="DB31" s="229">
        <v>0</v>
      </c>
      <c r="DC31" s="228">
        <v>1</v>
      </c>
      <c r="DD31" s="229">
        <v>0</v>
      </c>
      <c r="DE31" s="229">
        <v>0</v>
      </c>
      <c r="DF31" s="229">
        <v>0</v>
      </c>
      <c r="DG31" s="229">
        <v>0</v>
      </c>
      <c r="DH31" s="228">
        <v>1</v>
      </c>
      <c r="DI31" s="229">
        <v>0</v>
      </c>
      <c r="DJ31" s="229">
        <v>0</v>
      </c>
      <c r="DK31" s="229">
        <v>0</v>
      </c>
      <c r="DL31" s="229">
        <v>0</v>
      </c>
      <c r="DM31" s="228">
        <v>1</v>
      </c>
      <c r="DN31" s="229">
        <v>0</v>
      </c>
      <c r="DO31" s="229">
        <v>0</v>
      </c>
      <c r="DP31" s="229">
        <v>0</v>
      </c>
      <c r="DQ31" s="229">
        <v>0</v>
      </c>
      <c r="DR31" s="228">
        <v>1</v>
      </c>
      <c r="DS31" s="229">
        <v>0</v>
      </c>
      <c r="DT31" s="229">
        <v>0</v>
      </c>
      <c r="DU31" s="229">
        <v>0</v>
      </c>
      <c r="DV31" s="229">
        <v>0</v>
      </c>
      <c r="DW31" s="228">
        <v>1</v>
      </c>
      <c r="DX31" s="229">
        <v>0</v>
      </c>
      <c r="DY31" s="229">
        <v>0</v>
      </c>
      <c r="DZ31" s="229">
        <v>0</v>
      </c>
      <c r="EA31" s="229">
        <v>0</v>
      </c>
      <c r="EB31" s="228">
        <v>1</v>
      </c>
      <c r="EC31" s="229">
        <v>0</v>
      </c>
      <c r="ED31" s="229">
        <v>0</v>
      </c>
      <c r="EE31" s="229">
        <v>0</v>
      </c>
      <c r="EF31" s="229">
        <v>0</v>
      </c>
      <c r="EG31" s="228">
        <v>1</v>
      </c>
      <c r="EH31" s="229">
        <v>0</v>
      </c>
      <c r="EI31" s="229">
        <v>0</v>
      </c>
      <c r="EJ31" s="229">
        <v>0</v>
      </c>
      <c r="EK31" s="229">
        <v>0</v>
      </c>
      <c r="EL31" s="228">
        <v>1</v>
      </c>
      <c r="EM31" s="229">
        <v>0</v>
      </c>
      <c r="EN31" s="229">
        <v>0</v>
      </c>
      <c r="EO31" s="229">
        <v>0</v>
      </c>
      <c r="EP31" s="229">
        <v>0</v>
      </c>
      <c r="EQ31" s="228">
        <v>1</v>
      </c>
      <c r="ER31" s="229">
        <v>0</v>
      </c>
      <c r="ES31" s="229">
        <v>0</v>
      </c>
      <c r="ET31" s="229">
        <v>0</v>
      </c>
      <c r="EU31" s="229">
        <v>0</v>
      </c>
      <c r="EV31" s="228">
        <v>1</v>
      </c>
      <c r="EW31" s="229">
        <v>0</v>
      </c>
      <c r="EX31" s="229">
        <v>0</v>
      </c>
      <c r="EY31" s="229">
        <v>0</v>
      </c>
      <c r="EZ31" s="229">
        <v>0</v>
      </c>
      <c r="FA31" s="228">
        <v>1</v>
      </c>
      <c r="FB31" s="229">
        <v>0</v>
      </c>
      <c r="FC31" s="229">
        <v>0</v>
      </c>
      <c r="FD31" s="229">
        <v>0</v>
      </c>
      <c r="FE31" s="229">
        <v>0</v>
      </c>
      <c r="FF31" s="223">
        <f t="shared" si="2"/>
        <v>0</v>
      </c>
      <c r="FG31" s="230">
        <f t="shared" si="0"/>
        <v>30</v>
      </c>
      <c r="FH31" s="231">
        <f t="shared" si="3"/>
        <v>30</v>
      </c>
      <c r="FI31" s="235">
        <f t="shared" si="1"/>
        <v>0</v>
      </c>
      <c r="FJ31" s="236">
        <f t="shared" si="1"/>
        <v>0</v>
      </c>
      <c r="FK31" s="238">
        <f t="shared" si="1"/>
        <v>0</v>
      </c>
      <c r="FL31" s="240">
        <f t="shared" si="1"/>
        <v>0</v>
      </c>
      <c r="FM31" s="232"/>
      <c r="FN31" s="233"/>
      <c r="FO31" s="234"/>
    </row>
    <row r="32" spans="1:173" x14ac:dyDescent="0.25">
      <c r="A32" s="88" t="s">
        <v>13</v>
      </c>
      <c r="B32" s="81">
        <v>28</v>
      </c>
      <c r="C32" s="85" t="s">
        <v>55</v>
      </c>
      <c r="D32" s="81">
        <v>45543716</v>
      </c>
      <c r="E32" s="83">
        <v>43741</v>
      </c>
      <c r="F32" s="84" t="s">
        <v>15</v>
      </c>
      <c r="G32" s="228">
        <v>1</v>
      </c>
      <c r="H32" s="229">
        <v>0</v>
      </c>
      <c r="I32" s="229">
        <v>0</v>
      </c>
      <c r="J32" s="229">
        <v>0</v>
      </c>
      <c r="K32" s="229">
        <v>0</v>
      </c>
      <c r="L32" s="228">
        <v>1</v>
      </c>
      <c r="M32" s="229">
        <v>0</v>
      </c>
      <c r="N32" s="229">
        <v>0</v>
      </c>
      <c r="O32" s="229">
        <v>0</v>
      </c>
      <c r="P32" s="229">
        <v>0</v>
      </c>
      <c r="Q32" s="228">
        <v>1</v>
      </c>
      <c r="R32" s="229">
        <v>0</v>
      </c>
      <c r="S32" s="229">
        <v>0</v>
      </c>
      <c r="T32" s="229">
        <v>0</v>
      </c>
      <c r="U32" s="229">
        <v>0</v>
      </c>
      <c r="V32" s="228">
        <v>1</v>
      </c>
      <c r="W32" s="229">
        <v>0</v>
      </c>
      <c r="X32" s="229">
        <v>0</v>
      </c>
      <c r="Y32" s="229">
        <v>0</v>
      </c>
      <c r="Z32" s="229">
        <v>0</v>
      </c>
      <c r="AA32" s="228">
        <v>1</v>
      </c>
      <c r="AB32" s="229">
        <v>2</v>
      </c>
      <c r="AC32" s="229">
        <v>0</v>
      </c>
      <c r="AD32" s="229">
        <v>0</v>
      </c>
      <c r="AE32" s="229">
        <v>0</v>
      </c>
      <c r="AF32" s="228">
        <v>1</v>
      </c>
      <c r="AG32" s="229">
        <v>0</v>
      </c>
      <c r="AH32" s="229">
        <v>0</v>
      </c>
      <c r="AI32" s="229">
        <v>0</v>
      </c>
      <c r="AJ32" s="229">
        <v>0</v>
      </c>
      <c r="AK32" s="228">
        <v>1</v>
      </c>
      <c r="AL32" s="229">
        <v>0</v>
      </c>
      <c r="AM32" s="229">
        <v>0</v>
      </c>
      <c r="AN32" s="229">
        <v>0</v>
      </c>
      <c r="AO32" s="229">
        <v>0</v>
      </c>
      <c r="AP32" s="228">
        <v>1</v>
      </c>
      <c r="AQ32" s="229">
        <v>0.5</v>
      </c>
      <c r="AR32" s="229">
        <v>0</v>
      </c>
      <c r="AS32" s="229">
        <v>0</v>
      </c>
      <c r="AT32" s="229">
        <v>0</v>
      </c>
      <c r="AU32" s="228">
        <v>1</v>
      </c>
      <c r="AV32" s="229">
        <v>0.5</v>
      </c>
      <c r="AW32" s="229">
        <v>0</v>
      </c>
      <c r="AX32" s="229">
        <v>0</v>
      </c>
      <c r="AY32" s="229">
        <v>0</v>
      </c>
      <c r="AZ32" s="228">
        <v>1</v>
      </c>
      <c r="BA32" s="229">
        <v>0</v>
      </c>
      <c r="BB32" s="229">
        <v>0</v>
      </c>
      <c r="BC32" s="229">
        <v>0</v>
      </c>
      <c r="BD32" s="229">
        <v>0</v>
      </c>
      <c r="BE32" s="228">
        <v>1</v>
      </c>
      <c r="BF32" s="229">
        <v>0.5</v>
      </c>
      <c r="BG32" s="229">
        <v>0</v>
      </c>
      <c r="BH32" s="229">
        <v>0</v>
      </c>
      <c r="BI32" s="229">
        <v>0</v>
      </c>
      <c r="BJ32" s="228">
        <v>1</v>
      </c>
      <c r="BK32" s="229">
        <v>0</v>
      </c>
      <c r="BL32" s="229">
        <v>0</v>
      </c>
      <c r="BM32" s="229">
        <v>0</v>
      </c>
      <c r="BN32" s="229">
        <v>0</v>
      </c>
      <c r="BO32" s="228">
        <v>1</v>
      </c>
      <c r="BP32" s="229">
        <v>0.5</v>
      </c>
      <c r="BQ32" s="229">
        <v>0</v>
      </c>
      <c r="BR32" s="229">
        <v>0</v>
      </c>
      <c r="BS32" s="229">
        <v>0</v>
      </c>
      <c r="BT32" s="228">
        <v>1</v>
      </c>
      <c r="BU32" s="229">
        <v>0</v>
      </c>
      <c r="BV32" s="229">
        <v>0</v>
      </c>
      <c r="BW32" s="229">
        <v>0</v>
      </c>
      <c r="BX32" s="229">
        <v>0</v>
      </c>
      <c r="BY32" s="228">
        <v>1</v>
      </c>
      <c r="BZ32" s="229">
        <v>0</v>
      </c>
      <c r="CA32" s="229">
        <v>0</v>
      </c>
      <c r="CB32" s="229">
        <v>0</v>
      </c>
      <c r="CC32" s="229">
        <v>0</v>
      </c>
      <c r="CD32" s="228">
        <v>1</v>
      </c>
      <c r="CE32" s="229">
        <v>0</v>
      </c>
      <c r="CF32" s="229">
        <v>0</v>
      </c>
      <c r="CG32" s="229">
        <v>0</v>
      </c>
      <c r="CH32" s="229">
        <v>0</v>
      </c>
      <c r="CI32" s="228">
        <v>1</v>
      </c>
      <c r="CJ32" s="229">
        <v>0</v>
      </c>
      <c r="CK32" s="229">
        <v>0</v>
      </c>
      <c r="CL32" s="229">
        <v>0</v>
      </c>
      <c r="CM32" s="229">
        <v>0</v>
      </c>
      <c r="CN32" s="228">
        <v>1</v>
      </c>
      <c r="CO32" s="229">
        <v>0</v>
      </c>
      <c r="CP32" s="229">
        <v>0</v>
      </c>
      <c r="CQ32" s="229">
        <v>0</v>
      </c>
      <c r="CR32" s="229">
        <v>0</v>
      </c>
      <c r="CS32" s="228">
        <v>1</v>
      </c>
      <c r="CT32" s="229">
        <v>0</v>
      </c>
      <c r="CU32" s="229">
        <v>0</v>
      </c>
      <c r="CV32" s="229">
        <v>0</v>
      </c>
      <c r="CW32" s="229">
        <v>0</v>
      </c>
      <c r="CX32" s="228">
        <v>1</v>
      </c>
      <c r="CY32" s="229">
        <v>0</v>
      </c>
      <c r="CZ32" s="229">
        <v>0</v>
      </c>
      <c r="DA32" s="229">
        <v>0</v>
      </c>
      <c r="DB32" s="229">
        <v>0</v>
      </c>
      <c r="DC32" s="228">
        <v>1</v>
      </c>
      <c r="DD32" s="229">
        <v>0</v>
      </c>
      <c r="DE32" s="229">
        <v>0</v>
      </c>
      <c r="DF32" s="229">
        <v>0</v>
      </c>
      <c r="DG32" s="229">
        <v>0</v>
      </c>
      <c r="DH32" s="228">
        <v>1</v>
      </c>
      <c r="DI32" s="229">
        <v>0</v>
      </c>
      <c r="DJ32" s="229">
        <v>0</v>
      </c>
      <c r="DK32" s="229">
        <v>0</v>
      </c>
      <c r="DL32" s="229">
        <v>0</v>
      </c>
      <c r="DM32" s="228">
        <v>1</v>
      </c>
      <c r="DN32" s="229">
        <v>0</v>
      </c>
      <c r="DO32" s="229">
        <v>0</v>
      </c>
      <c r="DP32" s="229">
        <v>0</v>
      </c>
      <c r="DQ32" s="229">
        <v>0</v>
      </c>
      <c r="DR32" s="228">
        <v>1</v>
      </c>
      <c r="DS32" s="229">
        <v>0</v>
      </c>
      <c r="DT32" s="229">
        <v>0</v>
      </c>
      <c r="DU32" s="229">
        <v>0</v>
      </c>
      <c r="DV32" s="229">
        <v>0</v>
      </c>
      <c r="DW32" s="228">
        <v>1</v>
      </c>
      <c r="DX32" s="229">
        <v>2</v>
      </c>
      <c r="DY32" s="229">
        <v>0</v>
      </c>
      <c r="DZ32" s="229">
        <v>0</v>
      </c>
      <c r="EA32" s="229">
        <v>0</v>
      </c>
      <c r="EB32" s="228">
        <v>1</v>
      </c>
      <c r="EC32" s="229">
        <v>1</v>
      </c>
      <c r="ED32" s="229">
        <v>0</v>
      </c>
      <c r="EE32" s="229">
        <v>0</v>
      </c>
      <c r="EF32" s="229">
        <v>0</v>
      </c>
      <c r="EG32" s="228">
        <v>1</v>
      </c>
      <c r="EH32" s="229">
        <v>1</v>
      </c>
      <c r="EI32" s="229">
        <v>0</v>
      </c>
      <c r="EJ32" s="229">
        <v>0</v>
      </c>
      <c r="EK32" s="229">
        <v>0</v>
      </c>
      <c r="EL32" s="228">
        <v>1</v>
      </c>
      <c r="EM32" s="229">
        <v>1</v>
      </c>
      <c r="EN32" s="229">
        <v>0</v>
      </c>
      <c r="EO32" s="229">
        <v>0</v>
      </c>
      <c r="EP32" s="229">
        <v>0</v>
      </c>
      <c r="EQ32" s="228">
        <v>1</v>
      </c>
      <c r="ER32" s="229">
        <v>0</v>
      </c>
      <c r="ES32" s="229">
        <v>0</v>
      </c>
      <c r="ET32" s="229">
        <v>0</v>
      </c>
      <c r="EU32" s="229">
        <v>0</v>
      </c>
      <c r="EV32" s="228">
        <v>1</v>
      </c>
      <c r="EW32" s="229">
        <v>0</v>
      </c>
      <c r="EX32" s="229">
        <v>0</v>
      </c>
      <c r="EY32" s="229">
        <v>0</v>
      </c>
      <c r="EZ32" s="229">
        <v>0</v>
      </c>
      <c r="FA32" s="228">
        <v>1</v>
      </c>
      <c r="FB32" s="229">
        <v>0</v>
      </c>
      <c r="FC32" s="229">
        <v>0</v>
      </c>
      <c r="FD32" s="229">
        <v>0</v>
      </c>
      <c r="FE32" s="229">
        <v>0</v>
      </c>
      <c r="FF32" s="223">
        <f t="shared" si="2"/>
        <v>0</v>
      </c>
      <c r="FG32" s="230">
        <f t="shared" si="0"/>
        <v>30</v>
      </c>
      <c r="FH32" s="231">
        <f t="shared" si="3"/>
        <v>30</v>
      </c>
      <c r="FI32" s="235">
        <f t="shared" si="1"/>
        <v>9</v>
      </c>
      <c r="FJ32" s="236">
        <f t="shared" si="1"/>
        <v>0</v>
      </c>
      <c r="FK32" s="238">
        <f t="shared" si="1"/>
        <v>0</v>
      </c>
      <c r="FL32" s="240">
        <f t="shared" si="1"/>
        <v>0</v>
      </c>
      <c r="FM32" s="232"/>
      <c r="FN32" s="233"/>
      <c r="FO32" s="234"/>
    </row>
    <row r="33" spans="1:171" x14ac:dyDescent="0.25">
      <c r="A33" s="88" t="s">
        <v>13</v>
      </c>
      <c r="B33" s="113">
        <v>29</v>
      </c>
      <c r="C33" s="85" t="s">
        <v>56</v>
      </c>
      <c r="D33" s="81">
        <v>47036371</v>
      </c>
      <c r="E33" s="83">
        <v>43771</v>
      </c>
      <c r="F33" s="84" t="s">
        <v>15</v>
      </c>
      <c r="G33" s="228">
        <v>1</v>
      </c>
      <c r="H33" s="229">
        <v>0</v>
      </c>
      <c r="I33" s="229">
        <v>0</v>
      </c>
      <c r="J33" s="229">
        <v>0</v>
      </c>
      <c r="K33" s="229">
        <v>0</v>
      </c>
      <c r="L33" s="228">
        <v>1</v>
      </c>
      <c r="M33" s="229">
        <v>0</v>
      </c>
      <c r="N33" s="229">
        <v>0</v>
      </c>
      <c r="O33" s="229">
        <v>0</v>
      </c>
      <c r="P33" s="229">
        <v>0</v>
      </c>
      <c r="Q33" s="228">
        <v>1</v>
      </c>
      <c r="R33" s="229">
        <v>0</v>
      </c>
      <c r="S33" s="229">
        <v>0</v>
      </c>
      <c r="T33" s="229">
        <v>0</v>
      </c>
      <c r="U33" s="229">
        <v>0</v>
      </c>
      <c r="V33" s="228">
        <v>1</v>
      </c>
      <c r="W33" s="229">
        <v>0</v>
      </c>
      <c r="X33" s="229">
        <v>0</v>
      </c>
      <c r="Y33" s="229">
        <v>0</v>
      </c>
      <c r="Z33" s="229">
        <v>0</v>
      </c>
      <c r="AA33" s="228">
        <v>1</v>
      </c>
      <c r="AB33" s="229">
        <v>2</v>
      </c>
      <c r="AC33" s="229">
        <v>0</v>
      </c>
      <c r="AD33" s="229">
        <v>0</v>
      </c>
      <c r="AE33" s="229">
        <v>2</v>
      </c>
      <c r="AF33" s="228">
        <v>1</v>
      </c>
      <c r="AG33" s="229">
        <v>2</v>
      </c>
      <c r="AH33" s="229">
        <v>0</v>
      </c>
      <c r="AI33" s="229">
        <v>0</v>
      </c>
      <c r="AJ33" s="229">
        <v>1</v>
      </c>
      <c r="AK33" s="228">
        <v>1</v>
      </c>
      <c r="AL33" s="229">
        <v>0</v>
      </c>
      <c r="AM33" s="229">
        <v>0</v>
      </c>
      <c r="AN33" s="229">
        <v>0</v>
      </c>
      <c r="AO33" s="229">
        <v>0</v>
      </c>
      <c r="AP33" s="228">
        <v>1</v>
      </c>
      <c r="AQ33" s="229">
        <v>2</v>
      </c>
      <c r="AR33" s="229">
        <v>0</v>
      </c>
      <c r="AS33" s="229">
        <v>0</v>
      </c>
      <c r="AT33" s="229">
        <v>2</v>
      </c>
      <c r="AU33" s="228">
        <v>1</v>
      </c>
      <c r="AV33" s="229">
        <v>2</v>
      </c>
      <c r="AW33" s="229">
        <v>0</v>
      </c>
      <c r="AX33" s="229">
        <v>0</v>
      </c>
      <c r="AY33" s="229">
        <v>2</v>
      </c>
      <c r="AZ33" s="228">
        <v>1</v>
      </c>
      <c r="BA33" s="229">
        <v>0</v>
      </c>
      <c r="BB33" s="229">
        <v>0</v>
      </c>
      <c r="BC33" s="229">
        <v>0</v>
      </c>
      <c r="BD33" s="229">
        <v>0</v>
      </c>
      <c r="BE33" s="228">
        <v>1</v>
      </c>
      <c r="BF33" s="229">
        <v>0</v>
      </c>
      <c r="BG33" s="229">
        <v>0</v>
      </c>
      <c r="BH33" s="229">
        <v>0</v>
      </c>
      <c r="BI33" s="229">
        <v>0</v>
      </c>
      <c r="BJ33" s="228">
        <v>1</v>
      </c>
      <c r="BK33" s="229">
        <v>1.5</v>
      </c>
      <c r="BL33" s="229">
        <v>0</v>
      </c>
      <c r="BM33" s="229">
        <v>0</v>
      </c>
      <c r="BN33" s="229">
        <v>1.5</v>
      </c>
      <c r="BO33" s="228">
        <v>1</v>
      </c>
      <c r="BP33" s="229">
        <v>0</v>
      </c>
      <c r="BQ33" s="229">
        <v>0</v>
      </c>
      <c r="BR33" s="229">
        <v>0</v>
      </c>
      <c r="BS33" s="229">
        <v>0</v>
      </c>
      <c r="BT33" s="228">
        <v>1</v>
      </c>
      <c r="BU33" s="229">
        <v>0</v>
      </c>
      <c r="BV33" s="229">
        <v>0</v>
      </c>
      <c r="BW33" s="229">
        <v>0</v>
      </c>
      <c r="BX33" s="229">
        <v>0</v>
      </c>
      <c r="BY33" s="228">
        <v>1</v>
      </c>
      <c r="BZ33" s="229">
        <v>2</v>
      </c>
      <c r="CA33" s="229">
        <v>2</v>
      </c>
      <c r="CB33" s="229">
        <v>0</v>
      </c>
      <c r="CC33" s="229">
        <v>0</v>
      </c>
      <c r="CD33" s="228">
        <v>1</v>
      </c>
      <c r="CE33" s="229">
        <v>1</v>
      </c>
      <c r="CF33" s="229">
        <v>0</v>
      </c>
      <c r="CG33" s="229">
        <v>0</v>
      </c>
      <c r="CH33" s="229">
        <v>1</v>
      </c>
      <c r="CI33" s="228">
        <v>1</v>
      </c>
      <c r="CJ33" s="229">
        <v>0</v>
      </c>
      <c r="CK33" s="229">
        <v>0</v>
      </c>
      <c r="CL33" s="229">
        <v>0</v>
      </c>
      <c r="CM33" s="229">
        <v>0</v>
      </c>
      <c r="CN33" s="228">
        <v>1</v>
      </c>
      <c r="CO33" s="229">
        <v>0</v>
      </c>
      <c r="CP33" s="229">
        <v>0</v>
      </c>
      <c r="CQ33" s="229">
        <v>0</v>
      </c>
      <c r="CR33" s="229">
        <v>0</v>
      </c>
      <c r="CS33" s="228">
        <v>1</v>
      </c>
      <c r="CT33" s="229">
        <v>0</v>
      </c>
      <c r="CU33" s="229">
        <v>0</v>
      </c>
      <c r="CV33" s="229">
        <v>0</v>
      </c>
      <c r="CW33" s="229">
        <v>0</v>
      </c>
      <c r="CX33" s="228">
        <v>1</v>
      </c>
      <c r="CY33" s="229">
        <v>0</v>
      </c>
      <c r="CZ33" s="229">
        <v>0</v>
      </c>
      <c r="DA33" s="229">
        <v>0</v>
      </c>
      <c r="DB33" s="229">
        <v>0</v>
      </c>
      <c r="DC33" s="228">
        <v>1</v>
      </c>
      <c r="DD33" s="229">
        <v>0</v>
      </c>
      <c r="DE33" s="229">
        <v>0</v>
      </c>
      <c r="DF33" s="229">
        <v>0</v>
      </c>
      <c r="DG33" s="229">
        <v>0</v>
      </c>
      <c r="DH33" s="228">
        <v>1</v>
      </c>
      <c r="DI33" s="229">
        <v>0</v>
      </c>
      <c r="DJ33" s="229">
        <v>0</v>
      </c>
      <c r="DK33" s="229">
        <v>0</v>
      </c>
      <c r="DL33" s="229">
        <v>0</v>
      </c>
      <c r="DM33" s="228">
        <v>1</v>
      </c>
      <c r="DN33" s="229">
        <v>0</v>
      </c>
      <c r="DO33" s="229">
        <v>0</v>
      </c>
      <c r="DP33" s="229">
        <v>0</v>
      </c>
      <c r="DQ33" s="229">
        <v>0</v>
      </c>
      <c r="DR33" s="228">
        <v>1</v>
      </c>
      <c r="DS33" s="229">
        <v>0</v>
      </c>
      <c r="DT33" s="229">
        <v>0</v>
      </c>
      <c r="DU33" s="229">
        <v>0</v>
      </c>
      <c r="DV33" s="229">
        <v>0</v>
      </c>
      <c r="DW33" s="228">
        <v>1</v>
      </c>
      <c r="DX33" s="229">
        <v>0</v>
      </c>
      <c r="DY33" s="229">
        <v>0</v>
      </c>
      <c r="DZ33" s="229">
        <v>0</v>
      </c>
      <c r="EA33" s="229">
        <v>0</v>
      </c>
      <c r="EB33" s="228">
        <v>1</v>
      </c>
      <c r="EC33" s="229">
        <v>0</v>
      </c>
      <c r="ED33" s="229">
        <v>0</v>
      </c>
      <c r="EE33" s="229">
        <v>0</v>
      </c>
      <c r="EF33" s="229">
        <v>0</v>
      </c>
      <c r="EG33" s="228">
        <v>1</v>
      </c>
      <c r="EH33" s="229">
        <v>2</v>
      </c>
      <c r="EI33" s="229">
        <v>1.5</v>
      </c>
      <c r="EJ33" s="229">
        <v>0</v>
      </c>
      <c r="EK33" s="229">
        <v>0</v>
      </c>
      <c r="EL33" s="228">
        <v>1</v>
      </c>
      <c r="EM33" s="229">
        <v>1</v>
      </c>
      <c r="EN33" s="229">
        <v>0</v>
      </c>
      <c r="EO33" s="229">
        <v>0</v>
      </c>
      <c r="EP33" s="229">
        <v>0</v>
      </c>
      <c r="EQ33" s="228">
        <v>1</v>
      </c>
      <c r="ER33" s="229">
        <v>2</v>
      </c>
      <c r="ES33" s="229">
        <v>0</v>
      </c>
      <c r="ET33" s="229">
        <v>0</v>
      </c>
      <c r="EU33" s="229">
        <v>0</v>
      </c>
      <c r="EV33" s="228">
        <v>1</v>
      </c>
      <c r="EW33" s="229">
        <v>1</v>
      </c>
      <c r="EX33" s="229">
        <v>0</v>
      </c>
      <c r="EY33" s="229">
        <v>0</v>
      </c>
      <c r="EZ33" s="229">
        <v>0</v>
      </c>
      <c r="FA33" s="228">
        <v>1</v>
      </c>
      <c r="FB33" s="229">
        <v>0</v>
      </c>
      <c r="FC33" s="229">
        <v>0</v>
      </c>
      <c r="FD33" s="229">
        <v>0</v>
      </c>
      <c r="FE33" s="229">
        <v>0</v>
      </c>
      <c r="FF33" s="223">
        <f t="shared" si="2"/>
        <v>0</v>
      </c>
      <c r="FG33" s="230">
        <f t="shared" si="0"/>
        <v>30</v>
      </c>
      <c r="FH33" s="231">
        <f t="shared" si="3"/>
        <v>30</v>
      </c>
      <c r="FI33" s="235">
        <f t="shared" si="1"/>
        <v>18.5</v>
      </c>
      <c r="FJ33" s="236">
        <f t="shared" si="1"/>
        <v>3.5</v>
      </c>
      <c r="FK33" s="238">
        <f t="shared" si="1"/>
        <v>0</v>
      </c>
      <c r="FL33" s="240">
        <f t="shared" si="1"/>
        <v>9.5</v>
      </c>
      <c r="FM33" s="232"/>
      <c r="FN33" s="233"/>
      <c r="FO33" s="234"/>
    </row>
    <row r="34" spans="1:171" x14ac:dyDescent="0.25">
      <c r="A34" s="88" t="s">
        <v>13</v>
      </c>
      <c r="B34" s="81">
        <v>30</v>
      </c>
      <c r="C34" s="85" t="s">
        <v>57</v>
      </c>
      <c r="D34" s="81">
        <v>76468131</v>
      </c>
      <c r="E34" s="83">
        <v>43617</v>
      </c>
      <c r="F34" s="84" t="s">
        <v>15</v>
      </c>
      <c r="G34" s="228">
        <v>1</v>
      </c>
      <c r="H34" s="229">
        <v>0</v>
      </c>
      <c r="I34" s="229">
        <v>0</v>
      </c>
      <c r="J34" s="229">
        <v>0</v>
      </c>
      <c r="K34" s="229">
        <v>0</v>
      </c>
      <c r="L34" s="228">
        <v>1</v>
      </c>
      <c r="M34" s="229">
        <v>0</v>
      </c>
      <c r="N34" s="229">
        <v>0</v>
      </c>
      <c r="O34" s="229">
        <v>0</v>
      </c>
      <c r="P34" s="229">
        <v>0</v>
      </c>
      <c r="Q34" s="228">
        <v>1</v>
      </c>
      <c r="R34" s="229">
        <v>0</v>
      </c>
      <c r="S34" s="229">
        <v>0</v>
      </c>
      <c r="T34" s="229">
        <v>0</v>
      </c>
      <c r="U34" s="229">
        <v>0</v>
      </c>
      <c r="V34" s="228">
        <v>1</v>
      </c>
      <c r="W34" s="229">
        <v>2</v>
      </c>
      <c r="X34" s="229">
        <v>0</v>
      </c>
      <c r="Y34" s="229">
        <v>0</v>
      </c>
      <c r="Z34" s="229">
        <v>0</v>
      </c>
      <c r="AA34" s="228">
        <v>1</v>
      </c>
      <c r="AB34" s="229">
        <v>0</v>
      </c>
      <c r="AC34" s="229">
        <v>0</v>
      </c>
      <c r="AD34" s="229">
        <v>0</v>
      </c>
      <c r="AE34" s="229">
        <v>0</v>
      </c>
      <c r="AF34" s="228">
        <v>1</v>
      </c>
      <c r="AG34" s="229">
        <v>0</v>
      </c>
      <c r="AH34" s="229">
        <v>0</v>
      </c>
      <c r="AI34" s="229">
        <v>0</v>
      </c>
      <c r="AJ34" s="229">
        <v>0</v>
      </c>
      <c r="AK34" s="228">
        <v>1</v>
      </c>
      <c r="AL34" s="229">
        <v>0</v>
      </c>
      <c r="AM34" s="229">
        <v>0</v>
      </c>
      <c r="AN34" s="229">
        <v>0</v>
      </c>
      <c r="AO34" s="229">
        <v>0</v>
      </c>
      <c r="AP34" s="228">
        <v>1</v>
      </c>
      <c r="AQ34" s="229">
        <v>0</v>
      </c>
      <c r="AR34" s="229">
        <v>0</v>
      </c>
      <c r="AS34" s="229">
        <v>0</v>
      </c>
      <c r="AT34" s="229">
        <v>0</v>
      </c>
      <c r="AU34" s="228">
        <v>1</v>
      </c>
      <c r="AV34" s="229">
        <v>0</v>
      </c>
      <c r="AW34" s="229">
        <v>0</v>
      </c>
      <c r="AX34" s="229">
        <v>0</v>
      </c>
      <c r="AY34" s="229">
        <v>0</v>
      </c>
      <c r="AZ34" s="228">
        <v>1</v>
      </c>
      <c r="BA34" s="229">
        <v>0</v>
      </c>
      <c r="BB34" s="229">
        <v>0</v>
      </c>
      <c r="BC34" s="229">
        <v>0</v>
      </c>
      <c r="BD34" s="229">
        <v>0</v>
      </c>
      <c r="BE34" s="228">
        <v>1</v>
      </c>
      <c r="BF34" s="229">
        <v>0</v>
      </c>
      <c r="BG34" s="229">
        <v>0</v>
      </c>
      <c r="BH34" s="229">
        <v>0</v>
      </c>
      <c r="BI34" s="229">
        <v>0</v>
      </c>
      <c r="BJ34" s="228">
        <v>1</v>
      </c>
      <c r="BK34" s="229">
        <v>0.5</v>
      </c>
      <c r="BL34" s="229">
        <v>0</v>
      </c>
      <c r="BM34" s="229">
        <v>0</v>
      </c>
      <c r="BN34" s="229">
        <v>0</v>
      </c>
      <c r="BO34" s="228">
        <v>1</v>
      </c>
      <c r="BP34" s="229">
        <v>1</v>
      </c>
      <c r="BQ34" s="229">
        <v>0</v>
      </c>
      <c r="BR34" s="229">
        <v>0</v>
      </c>
      <c r="BS34" s="229">
        <v>0</v>
      </c>
      <c r="BT34" s="228">
        <v>1</v>
      </c>
      <c r="BU34" s="229">
        <v>0.5</v>
      </c>
      <c r="BV34" s="229">
        <v>0</v>
      </c>
      <c r="BW34" s="229">
        <v>0</v>
      </c>
      <c r="BX34" s="229">
        <v>0</v>
      </c>
      <c r="BY34" s="228">
        <v>1</v>
      </c>
      <c r="BZ34" s="229">
        <v>0</v>
      </c>
      <c r="CA34" s="229">
        <v>0</v>
      </c>
      <c r="CB34" s="229">
        <v>0</v>
      </c>
      <c r="CC34" s="229">
        <v>0</v>
      </c>
      <c r="CD34" s="228">
        <v>1</v>
      </c>
      <c r="CE34" s="229">
        <v>0</v>
      </c>
      <c r="CF34" s="229">
        <v>0</v>
      </c>
      <c r="CG34" s="229">
        <v>0</v>
      </c>
      <c r="CH34" s="229">
        <v>0</v>
      </c>
      <c r="CI34" s="228">
        <v>1</v>
      </c>
      <c r="CJ34" s="229">
        <v>0</v>
      </c>
      <c r="CK34" s="229">
        <v>0</v>
      </c>
      <c r="CL34" s="229">
        <v>0</v>
      </c>
      <c r="CM34" s="229">
        <v>0</v>
      </c>
      <c r="CN34" s="228">
        <v>1</v>
      </c>
      <c r="CO34" s="229">
        <v>0</v>
      </c>
      <c r="CP34" s="229">
        <v>0</v>
      </c>
      <c r="CQ34" s="229">
        <v>0</v>
      </c>
      <c r="CR34" s="229">
        <v>0</v>
      </c>
      <c r="CS34" s="228">
        <v>1</v>
      </c>
      <c r="CT34" s="229">
        <v>0</v>
      </c>
      <c r="CU34" s="229">
        <v>0</v>
      </c>
      <c r="CV34" s="229">
        <v>0</v>
      </c>
      <c r="CW34" s="229">
        <v>0</v>
      </c>
      <c r="CX34" s="228">
        <v>1</v>
      </c>
      <c r="CY34" s="229">
        <v>0</v>
      </c>
      <c r="CZ34" s="229">
        <v>0</v>
      </c>
      <c r="DA34" s="229">
        <v>0</v>
      </c>
      <c r="DB34" s="229">
        <v>0</v>
      </c>
      <c r="DC34" s="228">
        <v>1</v>
      </c>
      <c r="DD34" s="229">
        <v>2</v>
      </c>
      <c r="DE34" s="229">
        <v>1</v>
      </c>
      <c r="DF34" s="229">
        <v>0</v>
      </c>
      <c r="DG34" s="229">
        <v>0</v>
      </c>
      <c r="DH34" s="228">
        <v>1</v>
      </c>
      <c r="DI34" s="229">
        <v>2</v>
      </c>
      <c r="DJ34" s="229">
        <v>1</v>
      </c>
      <c r="DK34" s="229">
        <v>0</v>
      </c>
      <c r="DL34" s="229">
        <v>0</v>
      </c>
      <c r="DM34" s="228">
        <v>1</v>
      </c>
      <c r="DN34" s="229">
        <v>1</v>
      </c>
      <c r="DO34" s="229">
        <v>0</v>
      </c>
      <c r="DP34" s="229">
        <v>0</v>
      </c>
      <c r="DQ34" s="229">
        <v>0</v>
      </c>
      <c r="DR34" s="228">
        <v>1</v>
      </c>
      <c r="DS34" s="229">
        <v>0</v>
      </c>
      <c r="DT34" s="229">
        <v>0</v>
      </c>
      <c r="DU34" s="229">
        <v>0</v>
      </c>
      <c r="DV34" s="229">
        <v>0</v>
      </c>
      <c r="DW34" s="228">
        <v>1</v>
      </c>
      <c r="DX34" s="229">
        <v>2</v>
      </c>
      <c r="DY34" s="229">
        <v>0</v>
      </c>
      <c r="DZ34" s="229">
        <v>0</v>
      </c>
      <c r="EA34" s="229">
        <v>0</v>
      </c>
      <c r="EB34" s="228">
        <v>1</v>
      </c>
      <c r="EC34" s="229">
        <v>2</v>
      </c>
      <c r="ED34" s="229">
        <v>0</v>
      </c>
      <c r="EE34" s="229">
        <v>0</v>
      </c>
      <c r="EF34" s="229">
        <v>0</v>
      </c>
      <c r="EG34" s="228">
        <v>1</v>
      </c>
      <c r="EH34" s="229">
        <v>0</v>
      </c>
      <c r="EI34" s="229">
        <v>0</v>
      </c>
      <c r="EJ34" s="229">
        <v>0</v>
      </c>
      <c r="EK34" s="229">
        <v>0</v>
      </c>
      <c r="EL34" s="228">
        <v>1</v>
      </c>
      <c r="EM34" s="229">
        <v>1</v>
      </c>
      <c r="EN34" s="229">
        <v>0</v>
      </c>
      <c r="EO34" s="229">
        <v>0</v>
      </c>
      <c r="EP34" s="229">
        <v>0</v>
      </c>
      <c r="EQ34" s="228">
        <v>1</v>
      </c>
      <c r="ER34" s="229">
        <v>2</v>
      </c>
      <c r="ES34" s="229">
        <v>0</v>
      </c>
      <c r="ET34" s="229">
        <v>0</v>
      </c>
      <c r="EU34" s="229">
        <v>0</v>
      </c>
      <c r="EV34" s="228">
        <v>1</v>
      </c>
      <c r="EW34" s="229">
        <v>0</v>
      </c>
      <c r="EX34" s="229">
        <v>0</v>
      </c>
      <c r="EY34" s="229">
        <v>0</v>
      </c>
      <c r="EZ34" s="229">
        <v>0</v>
      </c>
      <c r="FA34" s="228">
        <v>1</v>
      </c>
      <c r="FB34" s="229">
        <v>0</v>
      </c>
      <c r="FC34" s="229">
        <v>0</v>
      </c>
      <c r="FD34" s="229">
        <v>0</v>
      </c>
      <c r="FE34" s="229">
        <v>0</v>
      </c>
      <c r="FF34" s="223">
        <f t="shared" si="2"/>
        <v>0</v>
      </c>
      <c r="FG34" s="230">
        <f t="shared" si="0"/>
        <v>30</v>
      </c>
      <c r="FH34" s="231">
        <f t="shared" si="3"/>
        <v>30</v>
      </c>
      <c r="FI34" s="235">
        <f t="shared" si="1"/>
        <v>16</v>
      </c>
      <c r="FJ34" s="236">
        <f t="shared" si="1"/>
        <v>2</v>
      </c>
      <c r="FK34" s="238">
        <f t="shared" si="1"/>
        <v>0</v>
      </c>
      <c r="FL34" s="240">
        <f t="shared" si="1"/>
        <v>0</v>
      </c>
      <c r="FM34" s="232"/>
      <c r="FN34" s="233"/>
      <c r="FO34" s="234"/>
    </row>
    <row r="35" spans="1:171" ht="16.5" customHeight="1" x14ac:dyDescent="0.25">
      <c r="A35" s="88" t="s">
        <v>28</v>
      </c>
      <c r="B35" s="113">
        <v>31</v>
      </c>
      <c r="C35" s="85" t="s">
        <v>58</v>
      </c>
      <c r="D35" s="81">
        <v>18021602</v>
      </c>
      <c r="E35" s="83">
        <v>43617</v>
      </c>
      <c r="F35" s="84" t="s">
        <v>15</v>
      </c>
      <c r="G35" s="228">
        <v>1</v>
      </c>
      <c r="H35" s="229">
        <v>0</v>
      </c>
      <c r="I35" s="229">
        <v>0</v>
      </c>
      <c r="J35" s="229">
        <v>0</v>
      </c>
      <c r="K35" s="229">
        <v>0</v>
      </c>
      <c r="L35" s="228">
        <v>1</v>
      </c>
      <c r="M35" s="229">
        <v>0</v>
      </c>
      <c r="N35" s="229">
        <v>0</v>
      </c>
      <c r="O35" s="229">
        <v>0</v>
      </c>
      <c r="P35" s="229">
        <v>0</v>
      </c>
      <c r="Q35" s="228">
        <v>1</v>
      </c>
      <c r="R35" s="229">
        <v>0</v>
      </c>
      <c r="S35" s="229">
        <v>0</v>
      </c>
      <c r="T35" s="229">
        <v>0</v>
      </c>
      <c r="U35" s="229">
        <v>0</v>
      </c>
      <c r="V35" s="228">
        <v>1</v>
      </c>
      <c r="W35" s="229">
        <v>0</v>
      </c>
      <c r="X35" s="229">
        <v>0</v>
      </c>
      <c r="Y35" s="229">
        <v>0</v>
      </c>
      <c r="Z35" s="229">
        <v>0</v>
      </c>
      <c r="AA35" s="228">
        <v>1</v>
      </c>
      <c r="AB35" s="229">
        <v>0</v>
      </c>
      <c r="AC35" s="229">
        <v>0</v>
      </c>
      <c r="AD35" s="229">
        <v>0</v>
      </c>
      <c r="AE35" s="229">
        <v>0</v>
      </c>
      <c r="AF35" s="228">
        <v>1</v>
      </c>
      <c r="AG35" s="229">
        <v>0</v>
      </c>
      <c r="AH35" s="229">
        <v>0</v>
      </c>
      <c r="AI35" s="229">
        <v>0</v>
      </c>
      <c r="AJ35" s="229">
        <v>0</v>
      </c>
      <c r="AK35" s="228">
        <v>1</v>
      </c>
      <c r="AL35" s="229">
        <v>0</v>
      </c>
      <c r="AM35" s="229">
        <v>0</v>
      </c>
      <c r="AN35" s="229">
        <v>0</v>
      </c>
      <c r="AO35" s="229">
        <v>0</v>
      </c>
      <c r="AP35" s="228">
        <v>1</v>
      </c>
      <c r="AQ35" s="229">
        <v>0</v>
      </c>
      <c r="AR35" s="229">
        <v>0</v>
      </c>
      <c r="AS35" s="229">
        <v>0</v>
      </c>
      <c r="AT35" s="229">
        <v>0</v>
      </c>
      <c r="AU35" s="228">
        <v>1</v>
      </c>
      <c r="AV35" s="229">
        <v>0</v>
      </c>
      <c r="AW35" s="229">
        <v>0</v>
      </c>
      <c r="AX35" s="229">
        <v>0</v>
      </c>
      <c r="AY35" s="229">
        <v>0</v>
      </c>
      <c r="AZ35" s="228">
        <v>1</v>
      </c>
      <c r="BA35" s="229">
        <v>0</v>
      </c>
      <c r="BB35" s="229">
        <v>0</v>
      </c>
      <c r="BC35" s="229">
        <v>0</v>
      </c>
      <c r="BD35" s="229">
        <v>0</v>
      </c>
      <c r="BE35" s="228">
        <v>1</v>
      </c>
      <c r="BF35" s="229">
        <v>0</v>
      </c>
      <c r="BG35" s="229">
        <v>0</v>
      </c>
      <c r="BH35" s="229">
        <v>0</v>
      </c>
      <c r="BI35" s="229">
        <v>0</v>
      </c>
      <c r="BJ35" s="228">
        <v>1</v>
      </c>
      <c r="BK35" s="229">
        <v>0</v>
      </c>
      <c r="BL35" s="229">
        <v>0</v>
      </c>
      <c r="BM35" s="229">
        <v>0</v>
      </c>
      <c r="BN35" s="229">
        <v>0</v>
      </c>
      <c r="BO35" s="228">
        <v>1</v>
      </c>
      <c r="BP35" s="229">
        <v>0</v>
      </c>
      <c r="BQ35" s="229">
        <v>0</v>
      </c>
      <c r="BR35" s="229">
        <v>0</v>
      </c>
      <c r="BS35" s="229">
        <v>0</v>
      </c>
      <c r="BT35" s="228">
        <v>1</v>
      </c>
      <c r="BU35" s="229">
        <v>0</v>
      </c>
      <c r="BV35" s="229">
        <v>0</v>
      </c>
      <c r="BW35" s="229">
        <v>0</v>
      </c>
      <c r="BX35" s="229">
        <v>0</v>
      </c>
      <c r="BY35" s="228">
        <v>1</v>
      </c>
      <c r="BZ35" s="229">
        <v>0</v>
      </c>
      <c r="CA35" s="229">
        <v>0</v>
      </c>
      <c r="CB35" s="229">
        <v>0</v>
      </c>
      <c r="CC35" s="229">
        <v>0</v>
      </c>
      <c r="CD35" s="228">
        <v>1</v>
      </c>
      <c r="CE35" s="229">
        <v>0</v>
      </c>
      <c r="CF35" s="229">
        <v>0</v>
      </c>
      <c r="CG35" s="229">
        <v>0</v>
      </c>
      <c r="CH35" s="229">
        <v>0</v>
      </c>
      <c r="CI35" s="228">
        <v>1</v>
      </c>
      <c r="CJ35" s="229">
        <v>0</v>
      </c>
      <c r="CK35" s="229">
        <v>0</v>
      </c>
      <c r="CL35" s="229">
        <v>0</v>
      </c>
      <c r="CM35" s="229">
        <v>0</v>
      </c>
      <c r="CN35" s="228">
        <v>1</v>
      </c>
      <c r="CO35" s="229">
        <v>0</v>
      </c>
      <c r="CP35" s="229">
        <v>0</v>
      </c>
      <c r="CQ35" s="229">
        <v>0</v>
      </c>
      <c r="CR35" s="229">
        <v>0</v>
      </c>
      <c r="CS35" s="228">
        <v>1</v>
      </c>
      <c r="CT35" s="229">
        <v>0</v>
      </c>
      <c r="CU35" s="229">
        <v>0</v>
      </c>
      <c r="CV35" s="229">
        <v>0</v>
      </c>
      <c r="CW35" s="229">
        <v>0</v>
      </c>
      <c r="CX35" s="228">
        <v>1</v>
      </c>
      <c r="CY35" s="229">
        <v>0</v>
      </c>
      <c r="CZ35" s="229">
        <v>0</v>
      </c>
      <c r="DA35" s="229">
        <v>0</v>
      </c>
      <c r="DB35" s="229">
        <v>0</v>
      </c>
      <c r="DC35" s="228">
        <v>1</v>
      </c>
      <c r="DD35" s="229">
        <v>0</v>
      </c>
      <c r="DE35" s="229">
        <v>0</v>
      </c>
      <c r="DF35" s="229">
        <v>0</v>
      </c>
      <c r="DG35" s="229">
        <v>0</v>
      </c>
      <c r="DH35" s="228">
        <v>1</v>
      </c>
      <c r="DI35" s="229">
        <v>0</v>
      </c>
      <c r="DJ35" s="229">
        <v>0</v>
      </c>
      <c r="DK35" s="229">
        <v>0</v>
      </c>
      <c r="DL35" s="229">
        <v>0</v>
      </c>
      <c r="DM35" s="228">
        <v>1</v>
      </c>
      <c r="DN35" s="229">
        <v>0</v>
      </c>
      <c r="DO35" s="229">
        <v>0</v>
      </c>
      <c r="DP35" s="229">
        <v>0</v>
      </c>
      <c r="DQ35" s="229">
        <v>0</v>
      </c>
      <c r="DR35" s="228">
        <v>1</v>
      </c>
      <c r="DS35" s="229">
        <v>0</v>
      </c>
      <c r="DT35" s="229">
        <v>0</v>
      </c>
      <c r="DU35" s="229">
        <v>0</v>
      </c>
      <c r="DV35" s="229">
        <v>0</v>
      </c>
      <c r="DW35" s="228">
        <v>1</v>
      </c>
      <c r="DX35" s="229">
        <v>0</v>
      </c>
      <c r="DY35" s="229">
        <v>0</v>
      </c>
      <c r="DZ35" s="229">
        <v>0</v>
      </c>
      <c r="EA35" s="229">
        <v>0</v>
      </c>
      <c r="EB35" s="228">
        <v>1</v>
      </c>
      <c r="EC35" s="229">
        <v>0</v>
      </c>
      <c r="ED35" s="229">
        <v>0</v>
      </c>
      <c r="EE35" s="229">
        <v>0</v>
      </c>
      <c r="EF35" s="229">
        <v>0</v>
      </c>
      <c r="EG35" s="228">
        <v>1</v>
      </c>
      <c r="EH35" s="229">
        <v>0</v>
      </c>
      <c r="EI35" s="229">
        <v>0</v>
      </c>
      <c r="EJ35" s="229">
        <v>0</v>
      </c>
      <c r="EK35" s="229">
        <v>0</v>
      </c>
      <c r="EL35" s="228">
        <v>1</v>
      </c>
      <c r="EM35" s="229">
        <v>0</v>
      </c>
      <c r="EN35" s="229">
        <v>0</v>
      </c>
      <c r="EO35" s="229">
        <v>0</v>
      </c>
      <c r="EP35" s="229">
        <v>0</v>
      </c>
      <c r="EQ35" s="228">
        <v>1</v>
      </c>
      <c r="ER35" s="229">
        <v>0</v>
      </c>
      <c r="ES35" s="229">
        <v>0</v>
      </c>
      <c r="ET35" s="229">
        <v>0</v>
      </c>
      <c r="EU35" s="229">
        <v>0</v>
      </c>
      <c r="EV35" s="228">
        <v>1</v>
      </c>
      <c r="EW35" s="229">
        <v>0</v>
      </c>
      <c r="EX35" s="229">
        <v>0</v>
      </c>
      <c r="EY35" s="229">
        <v>0</v>
      </c>
      <c r="EZ35" s="229">
        <v>0</v>
      </c>
      <c r="FA35" s="228">
        <v>1</v>
      </c>
      <c r="FB35" s="229">
        <v>0</v>
      </c>
      <c r="FC35" s="229">
        <v>0</v>
      </c>
      <c r="FD35" s="229">
        <v>0</v>
      </c>
      <c r="FE35" s="229">
        <v>0</v>
      </c>
      <c r="FF35" s="223">
        <f t="shared" si="2"/>
        <v>0</v>
      </c>
      <c r="FG35" s="230">
        <f t="shared" si="0"/>
        <v>30</v>
      </c>
      <c r="FH35" s="231">
        <f t="shared" si="3"/>
        <v>30</v>
      </c>
      <c r="FI35" s="235">
        <f t="shared" si="1"/>
        <v>0</v>
      </c>
      <c r="FJ35" s="236">
        <f t="shared" si="1"/>
        <v>0</v>
      </c>
      <c r="FK35" s="238">
        <f t="shared" si="1"/>
        <v>0</v>
      </c>
      <c r="FL35" s="240">
        <f t="shared" si="1"/>
        <v>0</v>
      </c>
      <c r="FM35" s="232"/>
      <c r="FN35" s="233"/>
      <c r="FO35" s="234"/>
    </row>
    <row r="36" spans="1:171" ht="15.75" customHeight="1" x14ac:dyDescent="0.25">
      <c r="A36" s="88" t="s">
        <v>13</v>
      </c>
      <c r="B36" s="81">
        <v>32</v>
      </c>
      <c r="C36" s="85" t="s">
        <v>59</v>
      </c>
      <c r="D36" s="81">
        <v>71622389</v>
      </c>
      <c r="E36" s="83">
        <v>43803</v>
      </c>
      <c r="F36" s="84" t="s">
        <v>15</v>
      </c>
      <c r="G36" s="228">
        <v>1</v>
      </c>
      <c r="H36" s="229">
        <v>0</v>
      </c>
      <c r="I36" s="229">
        <v>0</v>
      </c>
      <c r="J36" s="229">
        <v>0</v>
      </c>
      <c r="K36" s="229">
        <v>0</v>
      </c>
      <c r="L36" s="228">
        <v>1</v>
      </c>
      <c r="M36" s="229">
        <v>0</v>
      </c>
      <c r="N36" s="229">
        <v>0</v>
      </c>
      <c r="O36" s="229">
        <v>0</v>
      </c>
      <c r="P36" s="229">
        <v>0</v>
      </c>
      <c r="Q36" s="228">
        <v>1</v>
      </c>
      <c r="R36" s="229">
        <v>0</v>
      </c>
      <c r="S36" s="229">
        <v>0</v>
      </c>
      <c r="T36" s="229">
        <v>0</v>
      </c>
      <c r="U36" s="229">
        <v>0</v>
      </c>
      <c r="V36" s="228">
        <v>1</v>
      </c>
      <c r="W36" s="229">
        <v>0</v>
      </c>
      <c r="X36" s="229">
        <v>0</v>
      </c>
      <c r="Y36" s="229">
        <v>0</v>
      </c>
      <c r="Z36" s="229">
        <v>0</v>
      </c>
      <c r="AA36" s="228">
        <v>1</v>
      </c>
      <c r="AB36" s="229">
        <v>2</v>
      </c>
      <c r="AC36" s="229">
        <v>0</v>
      </c>
      <c r="AD36" s="229">
        <v>0</v>
      </c>
      <c r="AE36" s="229">
        <v>0</v>
      </c>
      <c r="AF36" s="228">
        <v>1</v>
      </c>
      <c r="AG36" s="229">
        <v>0</v>
      </c>
      <c r="AH36" s="229">
        <v>0</v>
      </c>
      <c r="AI36" s="229">
        <v>0</v>
      </c>
      <c r="AJ36" s="229">
        <v>0</v>
      </c>
      <c r="AK36" s="228">
        <v>1</v>
      </c>
      <c r="AL36" s="229">
        <v>0</v>
      </c>
      <c r="AM36" s="229">
        <v>0</v>
      </c>
      <c r="AN36" s="229">
        <v>0</v>
      </c>
      <c r="AO36" s="229">
        <v>0</v>
      </c>
      <c r="AP36" s="228">
        <v>1</v>
      </c>
      <c r="AQ36" s="229">
        <v>0</v>
      </c>
      <c r="AR36" s="229">
        <v>0</v>
      </c>
      <c r="AS36" s="229">
        <v>0</v>
      </c>
      <c r="AT36" s="229">
        <v>0</v>
      </c>
      <c r="AU36" s="228">
        <v>1</v>
      </c>
      <c r="AV36" s="229">
        <v>0</v>
      </c>
      <c r="AW36" s="229">
        <v>0</v>
      </c>
      <c r="AX36" s="229">
        <v>0</v>
      </c>
      <c r="AY36" s="229">
        <v>0</v>
      </c>
      <c r="AZ36" s="228">
        <v>1</v>
      </c>
      <c r="BA36" s="229">
        <v>0</v>
      </c>
      <c r="BB36" s="229">
        <v>0</v>
      </c>
      <c r="BC36" s="229">
        <v>0</v>
      </c>
      <c r="BD36" s="229">
        <v>0</v>
      </c>
      <c r="BE36" s="228">
        <v>1</v>
      </c>
      <c r="BF36" s="229">
        <v>0</v>
      </c>
      <c r="BG36" s="229">
        <v>0</v>
      </c>
      <c r="BH36" s="229">
        <v>0</v>
      </c>
      <c r="BI36" s="229">
        <v>0</v>
      </c>
      <c r="BJ36" s="228">
        <v>1</v>
      </c>
      <c r="BK36" s="229">
        <v>0</v>
      </c>
      <c r="BL36" s="229">
        <v>0</v>
      </c>
      <c r="BM36" s="229">
        <v>0</v>
      </c>
      <c r="BN36" s="229">
        <v>0</v>
      </c>
      <c r="BO36" s="228">
        <v>1</v>
      </c>
      <c r="BP36" s="229">
        <v>0</v>
      </c>
      <c r="BQ36" s="229">
        <v>0</v>
      </c>
      <c r="BR36" s="229">
        <v>0</v>
      </c>
      <c r="BS36" s="229">
        <v>0</v>
      </c>
      <c r="BT36" s="228">
        <v>1</v>
      </c>
      <c r="BU36" s="229">
        <v>0</v>
      </c>
      <c r="BV36" s="229">
        <v>0</v>
      </c>
      <c r="BW36" s="229">
        <v>0</v>
      </c>
      <c r="BX36" s="229">
        <v>0</v>
      </c>
      <c r="BY36" s="228">
        <v>1</v>
      </c>
      <c r="BZ36" s="229">
        <v>0</v>
      </c>
      <c r="CA36" s="229">
        <v>0</v>
      </c>
      <c r="CB36" s="229">
        <v>0</v>
      </c>
      <c r="CC36" s="229">
        <v>0</v>
      </c>
      <c r="CD36" s="228">
        <v>1</v>
      </c>
      <c r="CE36" s="229">
        <v>0</v>
      </c>
      <c r="CF36" s="229">
        <v>0</v>
      </c>
      <c r="CG36" s="229">
        <v>0</v>
      </c>
      <c r="CH36" s="229">
        <v>0</v>
      </c>
      <c r="CI36" s="228">
        <v>1</v>
      </c>
      <c r="CJ36" s="229">
        <v>0</v>
      </c>
      <c r="CK36" s="229">
        <v>0</v>
      </c>
      <c r="CL36" s="229">
        <v>0</v>
      </c>
      <c r="CM36" s="229">
        <v>0</v>
      </c>
      <c r="CN36" s="228">
        <v>1</v>
      </c>
      <c r="CO36" s="229">
        <v>0</v>
      </c>
      <c r="CP36" s="229">
        <v>0</v>
      </c>
      <c r="CQ36" s="229">
        <v>0</v>
      </c>
      <c r="CR36" s="229">
        <v>0</v>
      </c>
      <c r="CS36" s="228">
        <v>1</v>
      </c>
      <c r="CT36" s="229">
        <v>0</v>
      </c>
      <c r="CU36" s="229">
        <v>0</v>
      </c>
      <c r="CV36" s="229">
        <v>0</v>
      </c>
      <c r="CW36" s="229">
        <v>0</v>
      </c>
      <c r="CX36" s="228">
        <v>1</v>
      </c>
      <c r="CY36" s="229">
        <v>0</v>
      </c>
      <c r="CZ36" s="229">
        <v>0</v>
      </c>
      <c r="DA36" s="229">
        <v>0</v>
      </c>
      <c r="DB36" s="229">
        <v>0</v>
      </c>
      <c r="DC36" s="228">
        <v>1</v>
      </c>
      <c r="DD36" s="229">
        <v>0</v>
      </c>
      <c r="DE36" s="229">
        <v>0</v>
      </c>
      <c r="DF36" s="229">
        <v>0</v>
      </c>
      <c r="DG36" s="229">
        <v>0</v>
      </c>
      <c r="DH36" s="228">
        <v>1</v>
      </c>
      <c r="DI36" s="229">
        <v>0</v>
      </c>
      <c r="DJ36" s="229">
        <v>0</v>
      </c>
      <c r="DK36" s="229">
        <v>0</v>
      </c>
      <c r="DL36" s="229">
        <v>0</v>
      </c>
      <c r="DM36" s="228">
        <v>1</v>
      </c>
      <c r="DN36" s="229">
        <v>0</v>
      </c>
      <c r="DO36" s="229">
        <v>0</v>
      </c>
      <c r="DP36" s="229">
        <v>0</v>
      </c>
      <c r="DQ36" s="229">
        <v>0</v>
      </c>
      <c r="DR36" s="228">
        <v>1</v>
      </c>
      <c r="DS36" s="229">
        <v>0</v>
      </c>
      <c r="DT36" s="229">
        <v>0</v>
      </c>
      <c r="DU36" s="229">
        <v>0</v>
      </c>
      <c r="DV36" s="229">
        <v>0</v>
      </c>
      <c r="DW36" s="228">
        <v>1</v>
      </c>
      <c r="DX36" s="229">
        <v>0</v>
      </c>
      <c r="DY36" s="229">
        <v>0</v>
      </c>
      <c r="DZ36" s="229">
        <v>0</v>
      </c>
      <c r="EA36" s="229">
        <v>0</v>
      </c>
      <c r="EB36" s="228">
        <v>1</v>
      </c>
      <c r="EC36" s="229">
        <v>0</v>
      </c>
      <c r="ED36" s="229">
        <v>0</v>
      </c>
      <c r="EE36" s="229">
        <v>0</v>
      </c>
      <c r="EF36" s="229">
        <v>0</v>
      </c>
      <c r="EG36" s="228">
        <v>1</v>
      </c>
      <c r="EH36" s="229">
        <v>0</v>
      </c>
      <c r="EI36" s="229">
        <v>0</v>
      </c>
      <c r="EJ36" s="229">
        <v>0</v>
      </c>
      <c r="EK36" s="229">
        <v>0</v>
      </c>
      <c r="EL36" s="228">
        <v>1</v>
      </c>
      <c r="EM36" s="229">
        <v>0</v>
      </c>
      <c r="EN36" s="229">
        <v>0</v>
      </c>
      <c r="EO36" s="229">
        <v>0</v>
      </c>
      <c r="EP36" s="229">
        <v>0</v>
      </c>
      <c r="EQ36" s="228">
        <v>1</v>
      </c>
      <c r="ER36" s="229">
        <v>0</v>
      </c>
      <c r="ES36" s="229">
        <v>0</v>
      </c>
      <c r="ET36" s="229">
        <v>0</v>
      </c>
      <c r="EU36" s="229">
        <v>0</v>
      </c>
      <c r="EV36" s="228">
        <v>1</v>
      </c>
      <c r="EW36" s="229">
        <v>0</v>
      </c>
      <c r="EX36" s="229">
        <v>0</v>
      </c>
      <c r="EY36" s="229">
        <v>0</v>
      </c>
      <c r="EZ36" s="229">
        <v>0</v>
      </c>
      <c r="FA36" s="228">
        <v>1</v>
      </c>
      <c r="FB36" s="229">
        <v>0</v>
      </c>
      <c r="FC36" s="229">
        <v>0</v>
      </c>
      <c r="FD36" s="229">
        <v>0</v>
      </c>
      <c r="FE36" s="229">
        <v>0</v>
      </c>
      <c r="FF36" s="223">
        <f t="shared" si="2"/>
        <v>0</v>
      </c>
      <c r="FG36" s="230">
        <f t="shared" si="0"/>
        <v>30</v>
      </c>
      <c r="FH36" s="231">
        <f t="shared" si="3"/>
        <v>30</v>
      </c>
      <c r="FI36" s="235">
        <f t="shared" si="1"/>
        <v>2</v>
      </c>
      <c r="FJ36" s="236">
        <f t="shared" si="1"/>
        <v>0</v>
      </c>
      <c r="FK36" s="238">
        <f t="shared" si="1"/>
        <v>0</v>
      </c>
      <c r="FL36" s="240">
        <f t="shared" si="1"/>
        <v>0</v>
      </c>
      <c r="FM36" s="232"/>
      <c r="FN36" s="233"/>
      <c r="FO36" s="234"/>
    </row>
    <row r="37" spans="1:171" ht="15.75" customHeight="1" x14ac:dyDescent="0.25">
      <c r="A37" s="88" t="s">
        <v>13</v>
      </c>
      <c r="B37" s="113">
        <v>33</v>
      </c>
      <c r="C37" s="85" t="s">
        <v>108</v>
      </c>
      <c r="D37" s="81">
        <v>75257214</v>
      </c>
      <c r="E37" s="83">
        <v>44075</v>
      </c>
      <c r="F37" s="84" t="s">
        <v>15</v>
      </c>
      <c r="G37" s="228">
        <v>1</v>
      </c>
      <c r="H37" s="229">
        <v>0</v>
      </c>
      <c r="I37" s="229">
        <v>0</v>
      </c>
      <c r="J37" s="229">
        <v>0</v>
      </c>
      <c r="K37" s="229">
        <v>0</v>
      </c>
      <c r="L37" s="228">
        <v>1</v>
      </c>
      <c r="M37" s="229">
        <v>0</v>
      </c>
      <c r="N37" s="229">
        <v>0</v>
      </c>
      <c r="O37" s="229">
        <v>0</v>
      </c>
      <c r="P37" s="229">
        <v>0</v>
      </c>
      <c r="Q37" s="228">
        <v>1</v>
      </c>
      <c r="R37" s="229">
        <v>0</v>
      </c>
      <c r="S37" s="229">
        <v>0</v>
      </c>
      <c r="T37" s="229">
        <v>0</v>
      </c>
      <c r="U37" s="229">
        <v>0</v>
      </c>
      <c r="V37" s="228">
        <v>1</v>
      </c>
      <c r="W37" s="229">
        <v>0</v>
      </c>
      <c r="X37" s="229">
        <v>0</v>
      </c>
      <c r="Y37" s="229">
        <v>0</v>
      </c>
      <c r="Z37" s="229">
        <v>0</v>
      </c>
      <c r="AA37" s="228">
        <v>1</v>
      </c>
      <c r="AB37" s="229">
        <v>0</v>
      </c>
      <c r="AC37" s="229">
        <v>0</v>
      </c>
      <c r="AD37" s="229">
        <v>0</v>
      </c>
      <c r="AE37" s="229">
        <v>0</v>
      </c>
      <c r="AF37" s="228">
        <v>1</v>
      </c>
      <c r="AG37" s="229">
        <v>0</v>
      </c>
      <c r="AH37" s="229">
        <v>0</v>
      </c>
      <c r="AI37" s="229">
        <v>0</v>
      </c>
      <c r="AJ37" s="229">
        <v>0</v>
      </c>
      <c r="AK37" s="228">
        <v>1</v>
      </c>
      <c r="AL37" s="229">
        <v>0</v>
      </c>
      <c r="AM37" s="229">
        <v>0</v>
      </c>
      <c r="AN37" s="229">
        <v>0</v>
      </c>
      <c r="AO37" s="229">
        <v>0</v>
      </c>
      <c r="AP37" s="228">
        <v>1</v>
      </c>
      <c r="AQ37" s="229">
        <v>0</v>
      </c>
      <c r="AR37" s="229">
        <v>0</v>
      </c>
      <c r="AS37" s="229">
        <v>0</v>
      </c>
      <c r="AT37" s="229">
        <v>0</v>
      </c>
      <c r="AU37" s="228">
        <v>1</v>
      </c>
      <c r="AV37" s="229">
        <v>0</v>
      </c>
      <c r="AW37" s="229">
        <v>0</v>
      </c>
      <c r="AX37" s="229">
        <v>0</v>
      </c>
      <c r="AY37" s="229">
        <v>0</v>
      </c>
      <c r="AZ37" s="228">
        <v>1</v>
      </c>
      <c r="BA37" s="229">
        <v>0</v>
      </c>
      <c r="BB37" s="229">
        <v>0</v>
      </c>
      <c r="BC37" s="229">
        <v>0</v>
      </c>
      <c r="BD37" s="229">
        <v>0</v>
      </c>
      <c r="BE37" s="228">
        <v>1</v>
      </c>
      <c r="BF37" s="229">
        <v>0</v>
      </c>
      <c r="BG37" s="229">
        <v>0</v>
      </c>
      <c r="BH37" s="229">
        <v>0</v>
      </c>
      <c r="BI37" s="229">
        <v>0</v>
      </c>
      <c r="BJ37" s="228">
        <v>1</v>
      </c>
      <c r="BK37" s="229">
        <v>0</v>
      </c>
      <c r="BL37" s="229">
        <v>0</v>
      </c>
      <c r="BM37" s="229">
        <v>0</v>
      </c>
      <c r="BN37" s="229">
        <v>0</v>
      </c>
      <c r="BO37" s="228">
        <v>1</v>
      </c>
      <c r="BP37" s="229">
        <v>0</v>
      </c>
      <c r="BQ37" s="229">
        <v>0</v>
      </c>
      <c r="BR37" s="229">
        <v>0</v>
      </c>
      <c r="BS37" s="229">
        <v>0</v>
      </c>
      <c r="BT37" s="228">
        <v>0</v>
      </c>
      <c r="BU37" s="229">
        <v>0</v>
      </c>
      <c r="BV37" s="229">
        <v>0</v>
      </c>
      <c r="BW37" s="229">
        <v>0</v>
      </c>
      <c r="BX37" s="229">
        <v>0</v>
      </c>
      <c r="BY37" s="228">
        <v>1</v>
      </c>
      <c r="BZ37" s="229">
        <v>0</v>
      </c>
      <c r="CA37" s="229">
        <v>0</v>
      </c>
      <c r="CB37" s="229">
        <v>0</v>
      </c>
      <c r="CC37" s="229">
        <v>0</v>
      </c>
      <c r="CD37" s="228">
        <v>1</v>
      </c>
      <c r="CE37" s="229">
        <v>0</v>
      </c>
      <c r="CF37" s="229">
        <v>0</v>
      </c>
      <c r="CG37" s="229">
        <v>0</v>
      </c>
      <c r="CH37" s="229">
        <v>0</v>
      </c>
      <c r="CI37" s="228">
        <v>1</v>
      </c>
      <c r="CJ37" s="229">
        <v>0</v>
      </c>
      <c r="CK37" s="229">
        <v>0</v>
      </c>
      <c r="CL37" s="229">
        <v>0</v>
      </c>
      <c r="CM37" s="229">
        <v>0</v>
      </c>
      <c r="CN37" s="228">
        <v>1</v>
      </c>
      <c r="CO37" s="229">
        <v>0</v>
      </c>
      <c r="CP37" s="229">
        <v>0</v>
      </c>
      <c r="CQ37" s="229">
        <v>0</v>
      </c>
      <c r="CR37" s="229">
        <v>0</v>
      </c>
      <c r="CS37" s="228">
        <v>1</v>
      </c>
      <c r="CT37" s="229">
        <v>0</v>
      </c>
      <c r="CU37" s="229">
        <v>0</v>
      </c>
      <c r="CV37" s="229">
        <v>0</v>
      </c>
      <c r="CW37" s="229">
        <v>0</v>
      </c>
      <c r="CX37" s="228">
        <v>1</v>
      </c>
      <c r="CY37" s="229">
        <v>0</v>
      </c>
      <c r="CZ37" s="229">
        <v>0</v>
      </c>
      <c r="DA37" s="229">
        <v>0</v>
      </c>
      <c r="DB37" s="229">
        <v>0</v>
      </c>
      <c r="DC37" s="228">
        <v>1</v>
      </c>
      <c r="DD37" s="229">
        <v>0</v>
      </c>
      <c r="DE37" s="229">
        <v>0</v>
      </c>
      <c r="DF37" s="229">
        <v>0</v>
      </c>
      <c r="DG37" s="229">
        <v>0</v>
      </c>
      <c r="DH37" s="228">
        <v>1</v>
      </c>
      <c r="DI37" s="229">
        <v>0</v>
      </c>
      <c r="DJ37" s="229">
        <v>0</v>
      </c>
      <c r="DK37" s="229">
        <v>0</v>
      </c>
      <c r="DL37" s="229">
        <v>0</v>
      </c>
      <c r="DM37" s="228">
        <v>1</v>
      </c>
      <c r="DN37" s="229">
        <v>0</v>
      </c>
      <c r="DO37" s="229">
        <v>0</v>
      </c>
      <c r="DP37" s="229">
        <v>0</v>
      </c>
      <c r="DQ37" s="229">
        <v>0</v>
      </c>
      <c r="DR37" s="228">
        <v>1</v>
      </c>
      <c r="DS37" s="229">
        <v>0</v>
      </c>
      <c r="DT37" s="229">
        <v>0</v>
      </c>
      <c r="DU37" s="229">
        <v>0</v>
      </c>
      <c r="DV37" s="229">
        <v>0</v>
      </c>
      <c r="DW37" s="228">
        <v>0</v>
      </c>
      <c r="DX37" s="229">
        <v>0</v>
      </c>
      <c r="DY37" s="229">
        <v>0</v>
      </c>
      <c r="DZ37" s="229">
        <v>0</v>
      </c>
      <c r="EA37" s="229">
        <v>0</v>
      </c>
      <c r="EB37" s="228">
        <v>0</v>
      </c>
      <c r="EC37" s="229">
        <v>0</v>
      </c>
      <c r="ED37" s="229">
        <v>0</v>
      </c>
      <c r="EE37" s="229">
        <v>0</v>
      </c>
      <c r="EF37" s="229">
        <v>0</v>
      </c>
      <c r="EG37" s="228">
        <v>0</v>
      </c>
      <c r="EH37" s="229">
        <v>0</v>
      </c>
      <c r="EI37" s="229">
        <v>0</v>
      </c>
      <c r="EJ37" s="229">
        <v>0</v>
      </c>
      <c r="EK37" s="229">
        <v>0</v>
      </c>
      <c r="EL37" s="228">
        <v>0</v>
      </c>
      <c r="EM37" s="229">
        <v>0</v>
      </c>
      <c r="EN37" s="229">
        <v>0</v>
      </c>
      <c r="EO37" s="229">
        <v>0</v>
      </c>
      <c r="EP37" s="229">
        <v>0</v>
      </c>
      <c r="EQ37" s="228">
        <v>0</v>
      </c>
      <c r="ER37" s="229">
        <v>0</v>
      </c>
      <c r="ES37" s="229">
        <v>0</v>
      </c>
      <c r="ET37" s="229">
        <v>0</v>
      </c>
      <c r="EU37" s="229">
        <v>0</v>
      </c>
      <c r="EV37" s="228">
        <v>1</v>
      </c>
      <c r="EW37" s="229">
        <v>0</v>
      </c>
      <c r="EX37" s="229">
        <v>0</v>
      </c>
      <c r="EY37" s="229">
        <v>0</v>
      </c>
      <c r="EZ37" s="229">
        <v>0</v>
      </c>
      <c r="FA37" s="228">
        <v>1</v>
      </c>
      <c r="FB37" s="229">
        <v>0</v>
      </c>
      <c r="FC37" s="229">
        <v>0</v>
      </c>
      <c r="FD37" s="229">
        <v>0</v>
      </c>
      <c r="FE37" s="229">
        <v>0</v>
      </c>
      <c r="FF37" s="223">
        <f>7-(G37+L37+Q37+V37+AA37+AF37+AK37)</f>
        <v>0</v>
      </c>
      <c r="FG37" s="230">
        <f t="shared" si="0"/>
        <v>24</v>
      </c>
      <c r="FH37" s="231">
        <f t="shared" si="3"/>
        <v>24</v>
      </c>
      <c r="FI37" s="235">
        <f t="shared" si="1"/>
        <v>0</v>
      </c>
      <c r="FJ37" s="236">
        <f t="shared" si="1"/>
        <v>0</v>
      </c>
      <c r="FK37" s="238">
        <f t="shared" si="1"/>
        <v>0</v>
      </c>
      <c r="FL37" s="240">
        <f t="shared" si="1"/>
        <v>0</v>
      </c>
      <c r="FM37" s="232"/>
      <c r="FN37" s="233"/>
      <c r="FO37" s="234"/>
    </row>
    <row r="38" spans="1:171" x14ac:dyDescent="0.25">
      <c r="A38" s="88" t="s">
        <v>13</v>
      </c>
      <c r="B38" s="81">
        <v>34</v>
      </c>
      <c r="C38" s="85" t="s">
        <v>60</v>
      </c>
      <c r="D38" s="81">
        <v>40816865</v>
      </c>
      <c r="E38" s="83">
        <v>43617</v>
      </c>
      <c r="F38" s="84" t="s">
        <v>15</v>
      </c>
      <c r="G38" s="228">
        <v>1</v>
      </c>
      <c r="H38" s="229">
        <v>0</v>
      </c>
      <c r="I38" s="229">
        <v>0</v>
      </c>
      <c r="J38" s="229">
        <v>0</v>
      </c>
      <c r="K38" s="229">
        <v>0</v>
      </c>
      <c r="L38" s="228">
        <v>1</v>
      </c>
      <c r="M38" s="229">
        <v>0</v>
      </c>
      <c r="N38" s="229">
        <v>0</v>
      </c>
      <c r="O38" s="229">
        <v>0</v>
      </c>
      <c r="P38" s="229">
        <v>0</v>
      </c>
      <c r="Q38" s="228">
        <v>1</v>
      </c>
      <c r="R38" s="229">
        <v>0</v>
      </c>
      <c r="S38" s="229">
        <v>0</v>
      </c>
      <c r="T38" s="229">
        <v>0</v>
      </c>
      <c r="U38" s="229">
        <v>0</v>
      </c>
      <c r="V38" s="228">
        <v>1</v>
      </c>
      <c r="W38" s="229">
        <v>0</v>
      </c>
      <c r="X38" s="229">
        <v>0</v>
      </c>
      <c r="Y38" s="229">
        <v>0</v>
      </c>
      <c r="Z38" s="229">
        <v>0</v>
      </c>
      <c r="AA38" s="228">
        <v>1</v>
      </c>
      <c r="AB38" s="229">
        <v>0</v>
      </c>
      <c r="AC38" s="229">
        <v>0</v>
      </c>
      <c r="AD38" s="229">
        <v>0</v>
      </c>
      <c r="AE38" s="229">
        <v>0</v>
      </c>
      <c r="AF38" s="228">
        <v>1</v>
      </c>
      <c r="AG38" s="229">
        <v>0</v>
      </c>
      <c r="AH38" s="229">
        <v>0</v>
      </c>
      <c r="AI38" s="229">
        <v>0</v>
      </c>
      <c r="AJ38" s="229">
        <v>0</v>
      </c>
      <c r="AK38" s="228">
        <v>1</v>
      </c>
      <c r="AL38" s="229">
        <v>0</v>
      </c>
      <c r="AM38" s="229">
        <v>0</v>
      </c>
      <c r="AN38" s="229">
        <v>0</v>
      </c>
      <c r="AO38" s="229">
        <v>0</v>
      </c>
      <c r="AP38" s="228">
        <v>1</v>
      </c>
      <c r="AQ38" s="229">
        <v>0</v>
      </c>
      <c r="AR38" s="229">
        <v>0</v>
      </c>
      <c r="AS38" s="229">
        <v>0</v>
      </c>
      <c r="AT38" s="229">
        <v>0</v>
      </c>
      <c r="AU38" s="228">
        <v>1</v>
      </c>
      <c r="AV38" s="229">
        <v>0</v>
      </c>
      <c r="AW38" s="229">
        <v>0</v>
      </c>
      <c r="AX38" s="229">
        <v>0</v>
      </c>
      <c r="AY38" s="229">
        <v>0</v>
      </c>
      <c r="AZ38" s="228">
        <v>1</v>
      </c>
      <c r="BA38" s="229">
        <v>0</v>
      </c>
      <c r="BB38" s="229">
        <v>0</v>
      </c>
      <c r="BC38" s="229">
        <v>0</v>
      </c>
      <c r="BD38" s="229">
        <v>0</v>
      </c>
      <c r="BE38" s="228">
        <v>1</v>
      </c>
      <c r="BF38" s="229">
        <v>0</v>
      </c>
      <c r="BG38" s="229">
        <v>0</v>
      </c>
      <c r="BH38" s="229">
        <v>0</v>
      </c>
      <c r="BI38" s="229">
        <v>0</v>
      </c>
      <c r="BJ38" s="228">
        <v>1</v>
      </c>
      <c r="BK38" s="229">
        <v>0</v>
      </c>
      <c r="BL38" s="229">
        <v>0</v>
      </c>
      <c r="BM38" s="229">
        <v>0</v>
      </c>
      <c r="BN38" s="229">
        <v>0</v>
      </c>
      <c r="BO38" s="228">
        <v>1</v>
      </c>
      <c r="BP38" s="229">
        <v>0</v>
      </c>
      <c r="BQ38" s="229">
        <v>0</v>
      </c>
      <c r="BR38" s="229">
        <v>0</v>
      </c>
      <c r="BS38" s="229">
        <v>0</v>
      </c>
      <c r="BT38" s="228">
        <v>1</v>
      </c>
      <c r="BU38" s="229">
        <v>0</v>
      </c>
      <c r="BV38" s="229">
        <v>0</v>
      </c>
      <c r="BW38" s="229">
        <v>0</v>
      </c>
      <c r="BX38" s="229">
        <v>0</v>
      </c>
      <c r="BY38" s="228">
        <v>1</v>
      </c>
      <c r="BZ38" s="229">
        <v>0</v>
      </c>
      <c r="CA38" s="229">
        <v>0</v>
      </c>
      <c r="CB38" s="229">
        <v>0</v>
      </c>
      <c r="CC38" s="229">
        <v>0</v>
      </c>
      <c r="CD38" s="228">
        <v>1</v>
      </c>
      <c r="CE38" s="229">
        <v>0</v>
      </c>
      <c r="CF38" s="229">
        <v>0</v>
      </c>
      <c r="CG38" s="229">
        <v>0</v>
      </c>
      <c r="CH38" s="229">
        <v>0</v>
      </c>
      <c r="CI38" s="228">
        <v>1</v>
      </c>
      <c r="CJ38" s="229">
        <v>0</v>
      </c>
      <c r="CK38" s="229">
        <v>0</v>
      </c>
      <c r="CL38" s="229">
        <v>0</v>
      </c>
      <c r="CM38" s="229">
        <v>0</v>
      </c>
      <c r="CN38" s="228">
        <v>1</v>
      </c>
      <c r="CO38" s="229">
        <v>0</v>
      </c>
      <c r="CP38" s="229">
        <v>0</v>
      </c>
      <c r="CQ38" s="229">
        <v>0</v>
      </c>
      <c r="CR38" s="229">
        <v>0</v>
      </c>
      <c r="CS38" s="228">
        <v>1</v>
      </c>
      <c r="CT38" s="229">
        <v>0</v>
      </c>
      <c r="CU38" s="229">
        <v>0</v>
      </c>
      <c r="CV38" s="229">
        <v>0</v>
      </c>
      <c r="CW38" s="229">
        <v>0</v>
      </c>
      <c r="CX38" s="228">
        <v>1</v>
      </c>
      <c r="CY38" s="229">
        <v>2</v>
      </c>
      <c r="CZ38" s="229">
        <v>0</v>
      </c>
      <c r="DA38" s="229">
        <v>0</v>
      </c>
      <c r="DB38" s="229">
        <v>2</v>
      </c>
      <c r="DC38" s="228">
        <v>1</v>
      </c>
      <c r="DD38" s="229">
        <v>0</v>
      </c>
      <c r="DE38" s="229">
        <v>0</v>
      </c>
      <c r="DF38" s="229">
        <v>0</v>
      </c>
      <c r="DG38" s="229">
        <v>0</v>
      </c>
      <c r="DH38" s="228">
        <v>1</v>
      </c>
      <c r="DI38" s="229">
        <v>1</v>
      </c>
      <c r="DJ38" s="229">
        <v>0</v>
      </c>
      <c r="DK38" s="229">
        <v>0</v>
      </c>
      <c r="DL38" s="229">
        <v>1</v>
      </c>
      <c r="DM38" s="228">
        <v>1</v>
      </c>
      <c r="DN38" s="229">
        <v>2</v>
      </c>
      <c r="DO38" s="229">
        <v>0</v>
      </c>
      <c r="DP38" s="229">
        <v>0</v>
      </c>
      <c r="DQ38" s="229">
        <v>2</v>
      </c>
      <c r="DR38" s="228">
        <v>1</v>
      </c>
      <c r="DS38" s="229">
        <v>0</v>
      </c>
      <c r="DT38" s="229">
        <v>0</v>
      </c>
      <c r="DU38" s="229">
        <v>0</v>
      </c>
      <c r="DV38" s="229">
        <v>0</v>
      </c>
      <c r="DW38" s="228">
        <v>1</v>
      </c>
      <c r="DX38" s="229">
        <v>2</v>
      </c>
      <c r="DY38" s="229">
        <v>0.5</v>
      </c>
      <c r="DZ38" s="229">
        <v>0</v>
      </c>
      <c r="EA38" s="229">
        <v>2.5</v>
      </c>
      <c r="EB38" s="228">
        <v>1</v>
      </c>
      <c r="EC38" s="229">
        <v>0</v>
      </c>
      <c r="ED38" s="229">
        <v>0</v>
      </c>
      <c r="EE38" s="229">
        <v>0</v>
      </c>
      <c r="EF38" s="229">
        <v>0</v>
      </c>
      <c r="EG38" s="228">
        <v>1</v>
      </c>
      <c r="EH38" s="229">
        <v>2</v>
      </c>
      <c r="EI38" s="229">
        <v>2</v>
      </c>
      <c r="EJ38" s="229">
        <v>0</v>
      </c>
      <c r="EK38" s="229">
        <v>4</v>
      </c>
      <c r="EL38" s="228">
        <v>1</v>
      </c>
      <c r="EM38" s="229">
        <v>2</v>
      </c>
      <c r="EN38" s="229">
        <v>0</v>
      </c>
      <c r="EO38" s="229">
        <v>0</v>
      </c>
      <c r="EP38" s="229">
        <v>2</v>
      </c>
      <c r="EQ38" s="228">
        <v>1</v>
      </c>
      <c r="ER38" s="229">
        <v>1.5</v>
      </c>
      <c r="ES38" s="229">
        <v>0</v>
      </c>
      <c r="ET38" s="229">
        <v>0</v>
      </c>
      <c r="EU38" s="229">
        <v>1.5</v>
      </c>
      <c r="EV38" s="228">
        <v>1</v>
      </c>
      <c r="EW38" s="229">
        <v>1</v>
      </c>
      <c r="EX38" s="229">
        <v>0</v>
      </c>
      <c r="EY38" s="229">
        <v>0</v>
      </c>
      <c r="EZ38" s="229">
        <v>0</v>
      </c>
      <c r="FA38" s="228">
        <v>1</v>
      </c>
      <c r="FB38" s="229">
        <v>0</v>
      </c>
      <c r="FC38" s="229">
        <v>0</v>
      </c>
      <c r="FD38" s="229">
        <v>0</v>
      </c>
      <c r="FE38" s="229">
        <v>0</v>
      </c>
      <c r="FF38" s="223">
        <f t="shared" si="2"/>
        <v>0</v>
      </c>
      <c r="FG38" s="230">
        <f t="shared" si="0"/>
        <v>30</v>
      </c>
      <c r="FH38" s="231">
        <f t="shared" si="3"/>
        <v>30</v>
      </c>
      <c r="FI38" s="235">
        <f t="shared" si="1"/>
        <v>13.5</v>
      </c>
      <c r="FJ38" s="236">
        <f t="shared" si="1"/>
        <v>2.5</v>
      </c>
      <c r="FK38" s="238">
        <f t="shared" si="1"/>
        <v>0</v>
      </c>
      <c r="FL38" s="240">
        <f t="shared" si="1"/>
        <v>15</v>
      </c>
      <c r="FM38" s="232"/>
      <c r="FN38" s="233"/>
      <c r="FO38" s="234"/>
    </row>
    <row r="39" spans="1:171" x14ac:dyDescent="0.25">
      <c r="A39" s="88" t="s">
        <v>13</v>
      </c>
      <c r="B39" s="113">
        <v>35</v>
      </c>
      <c r="C39" s="85" t="s">
        <v>61</v>
      </c>
      <c r="D39" s="81">
        <v>45582179</v>
      </c>
      <c r="E39" s="83">
        <v>43617</v>
      </c>
      <c r="F39" s="84" t="s">
        <v>15</v>
      </c>
      <c r="G39" s="228">
        <v>1</v>
      </c>
      <c r="H39" s="229">
        <v>0</v>
      </c>
      <c r="I39" s="229">
        <v>0</v>
      </c>
      <c r="J39" s="229">
        <v>0</v>
      </c>
      <c r="K39" s="229">
        <v>0</v>
      </c>
      <c r="L39" s="228">
        <v>1</v>
      </c>
      <c r="M39" s="229">
        <v>0</v>
      </c>
      <c r="N39" s="229">
        <v>0</v>
      </c>
      <c r="O39" s="229">
        <v>0</v>
      </c>
      <c r="P39" s="229">
        <v>0</v>
      </c>
      <c r="Q39" s="228">
        <v>1</v>
      </c>
      <c r="R39" s="229">
        <v>0</v>
      </c>
      <c r="S39" s="229">
        <v>0</v>
      </c>
      <c r="T39" s="229">
        <v>0</v>
      </c>
      <c r="U39" s="229">
        <v>0</v>
      </c>
      <c r="V39" s="228">
        <v>1</v>
      </c>
      <c r="W39" s="229">
        <v>0</v>
      </c>
      <c r="X39" s="229">
        <v>0</v>
      </c>
      <c r="Y39" s="229">
        <v>0</v>
      </c>
      <c r="Z39" s="229">
        <v>0</v>
      </c>
      <c r="AA39" s="228">
        <v>1</v>
      </c>
      <c r="AB39" s="229">
        <v>0</v>
      </c>
      <c r="AC39" s="229">
        <v>0</v>
      </c>
      <c r="AD39" s="229">
        <v>0</v>
      </c>
      <c r="AE39" s="229">
        <v>0</v>
      </c>
      <c r="AF39" s="228">
        <v>1</v>
      </c>
      <c r="AG39" s="229">
        <v>0</v>
      </c>
      <c r="AH39" s="229">
        <v>0</v>
      </c>
      <c r="AI39" s="229">
        <v>0</v>
      </c>
      <c r="AJ39" s="229">
        <v>0</v>
      </c>
      <c r="AK39" s="228">
        <v>1</v>
      </c>
      <c r="AL39" s="229">
        <v>0</v>
      </c>
      <c r="AM39" s="229">
        <v>0</v>
      </c>
      <c r="AN39" s="229">
        <v>0</v>
      </c>
      <c r="AO39" s="229">
        <v>0</v>
      </c>
      <c r="AP39" s="228">
        <v>1</v>
      </c>
      <c r="AQ39" s="229">
        <v>0</v>
      </c>
      <c r="AR39" s="229">
        <v>0</v>
      </c>
      <c r="AS39" s="229">
        <v>0</v>
      </c>
      <c r="AT39" s="229">
        <v>0</v>
      </c>
      <c r="AU39" s="228">
        <v>1</v>
      </c>
      <c r="AV39" s="229">
        <v>0</v>
      </c>
      <c r="AW39" s="229">
        <v>0</v>
      </c>
      <c r="AX39" s="229">
        <v>0</v>
      </c>
      <c r="AY39" s="229">
        <v>0</v>
      </c>
      <c r="AZ39" s="228">
        <v>1</v>
      </c>
      <c r="BA39" s="229">
        <v>0</v>
      </c>
      <c r="BB39" s="229">
        <v>0</v>
      </c>
      <c r="BC39" s="229">
        <v>0</v>
      </c>
      <c r="BD39" s="229">
        <v>0</v>
      </c>
      <c r="BE39" s="228">
        <v>1</v>
      </c>
      <c r="BF39" s="229">
        <v>0</v>
      </c>
      <c r="BG39" s="229">
        <v>0</v>
      </c>
      <c r="BH39" s="229">
        <v>0</v>
      </c>
      <c r="BI39" s="229">
        <v>0</v>
      </c>
      <c r="BJ39" s="228">
        <v>1</v>
      </c>
      <c r="BK39" s="229">
        <v>0</v>
      </c>
      <c r="BL39" s="229">
        <v>0</v>
      </c>
      <c r="BM39" s="229">
        <v>0</v>
      </c>
      <c r="BN39" s="229">
        <v>0</v>
      </c>
      <c r="BO39" s="228">
        <v>1</v>
      </c>
      <c r="BP39" s="229">
        <v>0</v>
      </c>
      <c r="BQ39" s="229">
        <v>0</v>
      </c>
      <c r="BR39" s="229">
        <v>0</v>
      </c>
      <c r="BS39" s="229">
        <v>0</v>
      </c>
      <c r="BT39" s="228">
        <v>1</v>
      </c>
      <c r="BU39" s="229">
        <v>0</v>
      </c>
      <c r="BV39" s="229">
        <v>0</v>
      </c>
      <c r="BW39" s="229">
        <v>0</v>
      </c>
      <c r="BX39" s="229">
        <v>0</v>
      </c>
      <c r="BY39" s="228">
        <v>1</v>
      </c>
      <c r="BZ39" s="229">
        <v>0</v>
      </c>
      <c r="CA39" s="229">
        <v>0</v>
      </c>
      <c r="CB39" s="229">
        <v>0</v>
      </c>
      <c r="CC39" s="229">
        <v>0</v>
      </c>
      <c r="CD39" s="228">
        <v>1</v>
      </c>
      <c r="CE39" s="229">
        <v>0</v>
      </c>
      <c r="CF39" s="229">
        <v>0</v>
      </c>
      <c r="CG39" s="229">
        <v>0</v>
      </c>
      <c r="CH39" s="229">
        <v>0</v>
      </c>
      <c r="CI39" s="228">
        <v>1</v>
      </c>
      <c r="CJ39" s="229">
        <v>0</v>
      </c>
      <c r="CK39" s="229">
        <v>0</v>
      </c>
      <c r="CL39" s="229">
        <v>0</v>
      </c>
      <c r="CM39" s="229">
        <v>0</v>
      </c>
      <c r="CN39" s="228">
        <v>1</v>
      </c>
      <c r="CO39" s="229">
        <v>0</v>
      </c>
      <c r="CP39" s="229">
        <v>0</v>
      </c>
      <c r="CQ39" s="229">
        <v>0</v>
      </c>
      <c r="CR39" s="229">
        <v>0</v>
      </c>
      <c r="CS39" s="228">
        <v>1</v>
      </c>
      <c r="CT39" s="229">
        <v>0</v>
      </c>
      <c r="CU39" s="229">
        <v>0</v>
      </c>
      <c r="CV39" s="229">
        <v>0</v>
      </c>
      <c r="CW39" s="229">
        <v>0</v>
      </c>
      <c r="CX39" s="228">
        <v>1</v>
      </c>
      <c r="CY39" s="229">
        <v>0</v>
      </c>
      <c r="CZ39" s="229">
        <v>0</v>
      </c>
      <c r="DA39" s="229">
        <v>0</v>
      </c>
      <c r="DB39" s="229">
        <v>0</v>
      </c>
      <c r="DC39" s="228">
        <v>1</v>
      </c>
      <c r="DD39" s="229">
        <v>0</v>
      </c>
      <c r="DE39" s="229">
        <v>0</v>
      </c>
      <c r="DF39" s="229">
        <v>0</v>
      </c>
      <c r="DG39" s="229">
        <v>0</v>
      </c>
      <c r="DH39" s="228">
        <v>1</v>
      </c>
      <c r="DI39" s="229">
        <v>0</v>
      </c>
      <c r="DJ39" s="229">
        <v>0</v>
      </c>
      <c r="DK39" s="229">
        <v>0</v>
      </c>
      <c r="DL39" s="229">
        <v>0</v>
      </c>
      <c r="DM39" s="228">
        <v>1</v>
      </c>
      <c r="DN39" s="229">
        <v>0</v>
      </c>
      <c r="DO39" s="229">
        <v>0</v>
      </c>
      <c r="DP39" s="229">
        <v>0</v>
      </c>
      <c r="DQ39" s="229">
        <v>0</v>
      </c>
      <c r="DR39" s="228">
        <v>1</v>
      </c>
      <c r="DS39" s="229">
        <v>0</v>
      </c>
      <c r="DT39" s="229">
        <v>0</v>
      </c>
      <c r="DU39" s="229">
        <v>0</v>
      </c>
      <c r="DV39" s="229">
        <v>0</v>
      </c>
      <c r="DW39" s="228">
        <v>1</v>
      </c>
      <c r="DX39" s="229">
        <v>0</v>
      </c>
      <c r="DY39" s="229">
        <v>0</v>
      </c>
      <c r="DZ39" s="229">
        <v>0</v>
      </c>
      <c r="EA39" s="229">
        <v>0</v>
      </c>
      <c r="EB39" s="228">
        <v>1</v>
      </c>
      <c r="EC39" s="229">
        <v>0</v>
      </c>
      <c r="ED39" s="229">
        <v>0</v>
      </c>
      <c r="EE39" s="229">
        <v>0</v>
      </c>
      <c r="EF39" s="229">
        <v>0</v>
      </c>
      <c r="EG39" s="228">
        <v>1</v>
      </c>
      <c r="EH39" s="229">
        <v>0</v>
      </c>
      <c r="EI39" s="229">
        <v>0</v>
      </c>
      <c r="EJ39" s="229">
        <v>0</v>
      </c>
      <c r="EK39" s="229">
        <v>0</v>
      </c>
      <c r="EL39" s="228">
        <v>1</v>
      </c>
      <c r="EM39" s="229">
        <v>0</v>
      </c>
      <c r="EN39" s="229">
        <v>0</v>
      </c>
      <c r="EO39" s="229">
        <v>0</v>
      </c>
      <c r="EP39" s="229">
        <v>0</v>
      </c>
      <c r="EQ39" s="228">
        <v>1</v>
      </c>
      <c r="ER39" s="229">
        <v>0</v>
      </c>
      <c r="ES39" s="229">
        <v>0</v>
      </c>
      <c r="ET39" s="229">
        <v>0</v>
      </c>
      <c r="EU39" s="229">
        <v>0</v>
      </c>
      <c r="EV39" s="228">
        <v>1</v>
      </c>
      <c r="EW39" s="229">
        <v>0</v>
      </c>
      <c r="EX39" s="229">
        <v>0</v>
      </c>
      <c r="EY39" s="229">
        <v>0</v>
      </c>
      <c r="EZ39" s="229">
        <v>0</v>
      </c>
      <c r="FA39" s="228">
        <v>1</v>
      </c>
      <c r="FB39" s="229">
        <v>0</v>
      </c>
      <c r="FC39" s="229">
        <v>0</v>
      </c>
      <c r="FD39" s="229">
        <v>0</v>
      </c>
      <c r="FE39" s="229">
        <v>0</v>
      </c>
      <c r="FF39" s="223">
        <f t="shared" si="2"/>
        <v>0</v>
      </c>
      <c r="FG39" s="230">
        <f t="shared" si="0"/>
        <v>30</v>
      </c>
      <c r="FH39" s="231">
        <f t="shared" si="3"/>
        <v>30</v>
      </c>
      <c r="FI39" s="235">
        <f t="shared" si="1"/>
        <v>0</v>
      </c>
      <c r="FJ39" s="236">
        <f t="shared" si="1"/>
        <v>0</v>
      </c>
      <c r="FK39" s="238">
        <f t="shared" si="1"/>
        <v>0</v>
      </c>
      <c r="FL39" s="240">
        <f t="shared" si="1"/>
        <v>0</v>
      </c>
      <c r="FM39" s="232"/>
      <c r="FN39" s="233"/>
      <c r="FO39" s="234"/>
    </row>
    <row r="40" spans="1:171" x14ac:dyDescent="0.25">
      <c r="A40" s="88" t="s">
        <v>13</v>
      </c>
      <c r="B40" s="81">
        <v>36</v>
      </c>
      <c r="C40" s="85" t="s">
        <v>62</v>
      </c>
      <c r="D40" s="81">
        <v>43968133</v>
      </c>
      <c r="E40" s="83">
        <v>43617</v>
      </c>
      <c r="F40" s="84" t="s">
        <v>15</v>
      </c>
      <c r="G40" s="228">
        <v>1</v>
      </c>
      <c r="H40" s="229">
        <v>2</v>
      </c>
      <c r="I40" s="229">
        <v>1</v>
      </c>
      <c r="J40" s="229">
        <v>0</v>
      </c>
      <c r="K40" s="229">
        <v>0</v>
      </c>
      <c r="L40" s="228">
        <v>1</v>
      </c>
      <c r="M40" s="229">
        <v>2</v>
      </c>
      <c r="N40" s="229">
        <v>1</v>
      </c>
      <c r="O40" s="229">
        <v>0</v>
      </c>
      <c r="P40" s="229">
        <v>0</v>
      </c>
      <c r="Q40" s="228">
        <v>1</v>
      </c>
      <c r="R40" s="229">
        <v>0</v>
      </c>
      <c r="S40" s="229">
        <v>0</v>
      </c>
      <c r="T40" s="229">
        <v>0</v>
      </c>
      <c r="U40" s="229">
        <v>0</v>
      </c>
      <c r="V40" s="228">
        <v>1</v>
      </c>
      <c r="W40" s="229">
        <v>2</v>
      </c>
      <c r="X40" s="229">
        <v>1</v>
      </c>
      <c r="Y40" s="229">
        <v>0</v>
      </c>
      <c r="Z40" s="229">
        <v>0</v>
      </c>
      <c r="AA40" s="228">
        <v>1</v>
      </c>
      <c r="AB40" s="229">
        <v>2</v>
      </c>
      <c r="AC40" s="229">
        <v>1</v>
      </c>
      <c r="AD40" s="229">
        <v>0</v>
      </c>
      <c r="AE40" s="229">
        <v>0</v>
      </c>
      <c r="AF40" s="228">
        <v>1</v>
      </c>
      <c r="AG40" s="229">
        <v>2</v>
      </c>
      <c r="AH40" s="229">
        <v>1</v>
      </c>
      <c r="AI40" s="229">
        <v>0</v>
      </c>
      <c r="AJ40" s="229">
        <v>0</v>
      </c>
      <c r="AK40" s="228">
        <v>1</v>
      </c>
      <c r="AL40" s="229">
        <v>2</v>
      </c>
      <c r="AM40" s="229">
        <v>1</v>
      </c>
      <c r="AN40" s="229">
        <v>0</v>
      </c>
      <c r="AO40" s="229">
        <v>0</v>
      </c>
      <c r="AP40" s="228">
        <v>1</v>
      </c>
      <c r="AQ40" s="229">
        <v>2</v>
      </c>
      <c r="AR40" s="229">
        <v>1</v>
      </c>
      <c r="AS40" s="229">
        <v>0</v>
      </c>
      <c r="AT40" s="229">
        <v>0</v>
      </c>
      <c r="AU40" s="228">
        <v>1</v>
      </c>
      <c r="AV40" s="229">
        <v>0</v>
      </c>
      <c r="AW40" s="229">
        <v>0</v>
      </c>
      <c r="AX40" s="229">
        <v>0</v>
      </c>
      <c r="AY40" s="229">
        <v>0</v>
      </c>
      <c r="AZ40" s="228">
        <v>1</v>
      </c>
      <c r="BA40" s="229">
        <v>0</v>
      </c>
      <c r="BB40" s="229">
        <v>0</v>
      </c>
      <c r="BC40" s="229">
        <v>0</v>
      </c>
      <c r="BD40" s="229">
        <v>0</v>
      </c>
      <c r="BE40" s="228">
        <v>1</v>
      </c>
      <c r="BF40" s="229">
        <v>2</v>
      </c>
      <c r="BG40" s="229">
        <v>1</v>
      </c>
      <c r="BH40" s="229">
        <v>0</v>
      </c>
      <c r="BI40" s="229">
        <v>0</v>
      </c>
      <c r="BJ40" s="228">
        <v>1</v>
      </c>
      <c r="BK40" s="229">
        <v>2</v>
      </c>
      <c r="BL40" s="229">
        <v>1</v>
      </c>
      <c r="BM40" s="229">
        <v>0</v>
      </c>
      <c r="BN40" s="229">
        <v>0</v>
      </c>
      <c r="BO40" s="228">
        <v>1</v>
      </c>
      <c r="BP40" s="229">
        <v>0</v>
      </c>
      <c r="BQ40" s="229">
        <v>0</v>
      </c>
      <c r="BR40" s="229">
        <v>0</v>
      </c>
      <c r="BS40" s="229">
        <v>0</v>
      </c>
      <c r="BT40" s="228">
        <v>1</v>
      </c>
      <c r="BU40" s="229">
        <v>0</v>
      </c>
      <c r="BV40" s="229">
        <v>0</v>
      </c>
      <c r="BW40" s="229">
        <v>0</v>
      </c>
      <c r="BX40" s="229">
        <v>0</v>
      </c>
      <c r="BY40" s="228">
        <v>1</v>
      </c>
      <c r="BZ40" s="229">
        <v>0</v>
      </c>
      <c r="CA40" s="229">
        <v>0</v>
      </c>
      <c r="CB40" s="229">
        <v>0</v>
      </c>
      <c r="CC40" s="229">
        <v>0</v>
      </c>
      <c r="CD40" s="228">
        <v>1</v>
      </c>
      <c r="CE40" s="229">
        <v>0</v>
      </c>
      <c r="CF40" s="229">
        <v>0</v>
      </c>
      <c r="CG40" s="229">
        <v>0</v>
      </c>
      <c r="CH40" s="229">
        <v>0</v>
      </c>
      <c r="CI40" s="228">
        <v>1</v>
      </c>
      <c r="CJ40" s="229">
        <v>0</v>
      </c>
      <c r="CK40" s="229">
        <v>0</v>
      </c>
      <c r="CL40" s="229">
        <v>0</v>
      </c>
      <c r="CM40" s="229">
        <v>0</v>
      </c>
      <c r="CN40" s="228">
        <v>1</v>
      </c>
      <c r="CO40" s="229">
        <v>2</v>
      </c>
      <c r="CP40" s="229">
        <v>1</v>
      </c>
      <c r="CQ40" s="229">
        <v>0</v>
      </c>
      <c r="CR40" s="229">
        <v>0</v>
      </c>
      <c r="CS40" s="228">
        <v>1</v>
      </c>
      <c r="CT40" s="229">
        <v>0</v>
      </c>
      <c r="CU40" s="229">
        <v>0</v>
      </c>
      <c r="CV40" s="229">
        <v>0</v>
      </c>
      <c r="CW40" s="229">
        <v>0</v>
      </c>
      <c r="CX40" s="228">
        <v>1</v>
      </c>
      <c r="CY40" s="229">
        <v>2</v>
      </c>
      <c r="CZ40" s="229">
        <v>1</v>
      </c>
      <c r="DA40" s="229">
        <v>0</v>
      </c>
      <c r="DB40" s="229">
        <v>0</v>
      </c>
      <c r="DC40" s="228">
        <v>1</v>
      </c>
      <c r="DD40" s="229">
        <v>2</v>
      </c>
      <c r="DE40" s="229">
        <v>1</v>
      </c>
      <c r="DF40" s="229">
        <v>0</v>
      </c>
      <c r="DG40" s="229">
        <v>0</v>
      </c>
      <c r="DH40" s="228">
        <v>1</v>
      </c>
      <c r="DI40" s="229">
        <v>0</v>
      </c>
      <c r="DJ40" s="229">
        <v>0</v>
      </c>
      <c r="DK40" s="229">
        <v>0</v>
      </c>
      <c r="DL40" s="229">
        <v>0</v>
      </c>
      <c r="DM40" s="228">
        <v>1</v>
      </c>
      <c r="DN40" s="229">
        <v>0</v>
      </c>
      <c r="DO40" s="229">
        <v>0</v>
      </c>
      <c r="DP40" s="229">
        <v>0</v>
      </c>
      <c r="DQ40" s="229">
        <v>0</v>
      </c>
      <c r="DR40" s="228">
        <v>1</v>
      </c>
      <c r="DS40" s="229">
        <v>0</v>
      </c>
      <c r="DT40" s="229">
        <v>0</v>
      </c>
      <c r="DU40" s="229">
        <v>0</v>
      </c>
      <c r="DV40" s="229">
        <v>0</v>
      </c>
      <c r="DW40" s="228">
        <v>1</v>
      </c>
      <c r="DX40" s="229">
        <v>2</v>
      </c>
      <c r="DY40" s="229">
        <v>1</v>
      </c>
      <c r="DZ40" s="229">
        <v>0</v>
      </c>
      <c r="EA40" s="229">
        <v>0</v>
      </c>
      <c r="EB40" s="228">
        <v>1</v>
      </c>
      <c r="EC40" s="229">
        <v>0</v>
      </c>
      <c r="ED40" s="229">
        <v>0</v>
      </c>
      <c r="EE40" s="229">
        <v>0</v>
      </c>
      <c r="EF40" s="229">
        <v>0</v>
      </c>
      <c r="EG40" s="228">
        <v>1</v>
      </c>
      <c r="EH40" s="229">
        <v>0</v>
      </c>
      <c r="EI40" s="229">
        <v>0</v>
      </c>
      <c r="EJ40" s="229">
        <v>0</v>
      </c>
      <c r="EK40" s="229">
        <v>0</v>
      </c>
      <c r="EL40" s="228">
        <v>1</v>
      </c>
      <c r="EM40" s="229">
        <v>0</v>
      </c>
      <c r="EN40" s="229">
        <v>0</v>
      </c>
      <c r="EO40" s="229">
        <v>0</v>
      </c>
      <c r="EP40" s="229">
        <v>0</v>
      </c>
      <c r="EQ40" s="228">
        <v>1</v>
      </c>
      <c r="ER40" s="229">
        <v>0</v>
      </c>
      <c r="ES40" s="229">
        <v>0</v>
      </c>
      <c r="ET40" s="229">
        <v>0</v>
      </c>
      <c r="EU40" s="229">
        <v>0</v>
      </c>
      <c r="EV40" s="228">
        <v>1</v>
      </c>
      <c r="EW40" s="229">
        <v>0</v>
      </c>
      <c r="EX40" s="229">
        <v>0</v>
      </c>
      <c r="EY40" s="229">
        <v>0</v>
      </c>
      <c r="EZ40" s="229">
        <v>0</v>
      </c>
      <c r="FA40" s="228">
        <v>1</v>
      </c>
      <c r="FB40" s="229">
        <v>0</v>
      </c>
      <c r="FC40" s="229">
        <v>0</v>
      </c>
      <c r="FD40" s="229">
        <v>0</v>
      </c>
      <c r="FE40" s="229">
        <v>0</v>
      </c>
      <c r="FF40" s="223">
        <f t="shared" si="2"/>
        <v>0</v>
      </c>
      <c r="FG40" s="230">
        <f t="shared" si="0"/>
        <v>30</v>
      </c>
      <c r="FH40" s="231">
        <f t="shared" si="3"/>
        <v>30</v>
      </c>
      <c r="FI40" s="235">
        <f t="shared" si="1"/>
        <v>26</v>
      </c>
      <c r="FJ40" s="236">
        <f t="shared" si="1"/>
        <v>13</v>
      </c>
      <c r="FK40" s="238">
        <f t="shared" si="1"/>
        <v>0</v>
      </c>
      <c r="FL40" s="240">
        <f t="shared" si="1"/>
        <v>0</v>
      </c>
      <c r="FM40" s="232"/>
      <c r="FN40" s="233"/>
      <c r="FO40" s="234"/>
    </row>
    <row r="41" spans="1:171" x14ac:dyDescent="0.25">
      <c r="A41" s="88" t="s">
        <v>13</v>
      </c>
      <c r="B41" s="113">
        <v>37</v>
      </c>
      <c r="C41" s="85" t="s">
        <v>63</v>
      </c>
      <c r="D41" s="81">
        <v>47410160</v>
      </c>
      <c r="E41" s="83">
        <v>43617</v>
      </c>
      <c r="F41" s="84" t="s">
        <v>15</v>
      </c>
      <c r="G41" s="228">
        <v>1</v>
      </c>
      <c r="H41" s="229">
        <v>0</v>
      </c>
      <c r="I41" s="229">
        <v>0</v>
      </c>
      <c r="J41" s="229">
        <v>0</v>
      </c>
      <c r="K41" s="229">
        <v>0</v>
      </c>
      <c r="L41" s="228">
        <v>1</v>
      </c>
      <c r="M41" s="229">
        <v>0</v>
      </c>
      <c r="N41" s="229">
        <v>0</v>
      </c>
      <c r="O41" s="229">
        <v>0</v>
      </c>
      <c r="P41" s="229">
        <v>0</v>
      </c>
      <c r="Q41" s="228">
        <v>1</v>
      </c>
      <c r="R41" s="229">
        <v>0</v>
      </c>
      <c r="S41" s="229">
        <v>0</v>
      </c>
      <c r="T41" s="229">
        <v>0</v>
      </c>
      <c r="U41" s="229">
        <v>0</v>
      </c>
      <c r="V41" s="228">
        <v>1</v>
      </c>
      <c r="W41" s="229">
        <v>0</v>
      </c>
      <c r="X41" s="229">
        <v>0</v>
      </c>
      <c r="Y41" s="229">
        <v>0</v>
      </c>
      <c r="Z41" s="229">
        <v>0</v>
      </c>
      <c r="AA41" s="228">
        <v>1</v>
      </c>
      <c r="AB41" s="229">
        <v>0</v>
      </c>
      <c r="AC41" s="229">
        <v>0</v>
      </c>
      <c r="AD41" s="229">
        <v>0</v>
      </c>
      <c r="AE41" s="229">
        <v>0</v>
      </c>
      <c r="AF41" s="228">
        <v>1</v>
      </c>
      <c r="AG41" s="229">
        <v>0</v>
      </c>
      <c r="AH41" s="229">
        <v>0</v>
      </c>
      <c r="AI41" s="229">
        <v>0</v>
      </c>
      <c r="AJ41" s="229">
        <v>0</v>
      </c>
      <c r="AK41" s="228">
        <v>1</v>
      </c>
      <c r="AL41" s="229">
        <v>0</v>
      </c>
      <c r="AM41" s="229">
        <v>0</v>
      </c>
      <c r="AN41" s="229">
        <v>0</v>
      </c>
      <c r="AO41" s="229">
        <v>0</v>
      </c>
      <c r="AP41" s="228">
        <v>1</v>
      </c>
      <c r="AQ41" s="229">
        <v>2</v>
      </c>
      <c r="AR41" s="229">
        <v>0</v>
      </c>
      <c r="AS41" s="229">
        <v>0</v>
      </c>
      <c r="AT41" s="229">
        <v>2</v>
      </c>
      <c r="AU41" s="228">
        <v>1</v>
      </c>
      <c r="AV41" s="229">
        <v>2</v>
      </c>
      <c r="AW41" s="229">
        <v>0</v>
      </c>
      <c r="AX41" s="229">
        <v>0</v>
      </c>
      <c r="AY41" s="229">
        <v>2</v>
      </c>
      <c r="AZ41" s="228">
        <v>1</v>
      </c>
      <c r="BA41" s="229">
        <v>0</v>
      </c>
      <c r="BB41" s="229">
        <v>0</v>
      </c>
      <c r="BC41" s="229">
        <v>0</v>
      </c>
      <c r="BD41" s="229">
        <v>0</v>
      </c>
      <c r="BE41" s="228">
        <v>1</v>
      </c>
      <c r="BF41" s="229">
        <v>0</v>
      </c>
      <c r="BG41" s="229">
        <v>0</v>
      </c>
      <c r="BH41" s="229">
        <v>0</v>
      </c>
      <c r="BI41" s="229">
        <v>0</v>
      </c>
      <c r="BJ41" s="228">
        <v>1</v>
      </c>
      <c r="BK41" s="229">
        <v>1.5</v>
      </c>
      <c r="BL41" s="229">
        <v>0</v>
      </c>
      <c r="BM41" s="229">
        <v>0</v>
      </c>
      <c r="BN41" s="229">
        <v>1.5</v>
      </c>
      <c r="BO41" s="228">
        <v>1</v>
      </c>
      <c r="BP41" s="229">
        <v>0</v>
      </c>
      <c r="BQ41" s="229">
        <v>0</v>
      </c>
      <c r="BR41" s="229">
        <v>0</v>
      </c>
      <c r="BS41" s="229">
        <v>0</v>
      </c>
      <c r="BT41" s="228">
        <v>1</v>
      </c>
      <c r="BU41" s="229">
        <v>0</v>
      </c>
      <c r="BV41" s="229">
        <v>0</v>
      </c>
      <c r="BW41" s="229">
        <v>0</v>
      </c>
      <c r="BX41" s="229">
        <v>0</v>
      </c>
      <c r="BY41" s="228">
        <v>1</v>
      </c>
      <c r="BZ41" s="229">
        <v>0</v>
      </c>
      <c r="CA41" s="229">
        <v>0</v>
      </c>
      <c r="CB41" s="229">
        <v>0</v>
      </c>
      <c r="CC41" s="229">
        <v>0</v>
      </c>
      <c r="CD41" s="228">
        <v>1</v>
      </c>
      <c r="CE41" s="229">
        <v>0</v>
      </c>
      <c r="CF41" s="229">
        <v>0</v>
      </c>
      <c r="CG41" s="229">
        <v>0</v>
      </c>
      <c r="CH41" s="229">
        <v>0</v>
      </c>
      <c r="CI41" s="228">
        <v>1</v>
      </c>
      <c r="CJ41" s="229">
        <v>0</v>
      </c>
      <c r="CK41" s="229">
        <v>0</v>
      </c>
      <c r="CL41" s="229">
        <v>0</v>
      </c>
      <c r="CM41" s="229">
        <v>0</v>
      </c>
      <c r="CN41" s="228">
        <v>1</v>
      </c>
      <c r="CO41" s="229">
        <v>0</v>
      </c>
      <c r="CP41" s="229">
        <v>0</v>
      </c>
      <c r="CQ41" s="229">
        <v>0</v>
      </c>
      <c r="CR41" s="229">
        <v>0</v>
      </c>
      <c r="CS41" s="228">
        <v>1</v>
      </c>
      <c r="CT41" s="229">
        <v>0</v>
      </c>
      <c r="CU41" s="229">
        <v>0</v>
      </c>
      <c r="CV41" s="229">
        <v>0</v>
      </c>
      <c r="CW41" s="229">
        <v>0</v>
      </c>
      <c r="CX41" s="228">
        <v>1</v>
      </c>
      <c r="CY41" s="229">
        <v>0</v>
      </c>
      <c r="CZ41" s="229">
        <v>0</v>
      </c>
      <c r="DA41" s="229">
        <v>0</v>
      </c>
      <c r="DB41" s="229">
        <v>0</v>
      </c>
      <c r="DC41" s="228">
        <v>1</v>
      </c>
      <c r="DD41" s="229">
        <v>0</v>
      </c>
      <c r="DE41" s="229">
        <v>0</v>
      </c>
      <c r="DF41" s="229">
        <v>0</v>
      </c>
      <c r="DG41" s="229">
        <v>0</v>
      </c>
      <c r="DH41" s="228">
        <v>1</v>
      </c>
      <c r="DI41" s="229">
        <v>0</v>
      </c>
      <c r="DJ41" s="229">
        <v>0</v>
      </c>
      <c r="DK41" s="229">
        <v>0</v>
      </c>
      <c r="DL41" s="229">
        <v>0</v>
      </c>
      <c r="DM41" s="228">
        <v>1</v>
      </c>
      <c r="DN41" s="229">
        <v>2</v>
      </c>
      <c r="DO41" s="229">
        <v>1.5</v>
      </c>
      <c r="DP41" s="229">
        <v>0</v>
      </c>
      <c r="DQ41" s="229">
        <v>0</v>
      </c>
      <c r="DR41" s="228">
        <v>1</v>
      </c>
      <c r="DS41" s="229">
        <v>0</v>
      </c>
      <c r="DT41" s="229">
        <v>0</v>
      </c>
      <c r="DU41" s="229">
        <v>0</v>
      </c>
      <c r="DV41" s="229">
        <v>0</v>
      </c>
      <c r="DW41" s="228">
        <v>1</v>
      </c>
      <c r="DX41" s="229">
        <v>2</v>
      </c>
      <c r="DY41" s="229">
        <v>1</v>
      </c>
      <c r="DZ41" s="229">
        <v>0</v>
      </c>
      <c r="EA41" s="229">
        <v>0</v>
      </c>
      <c r="EB41" s="228">
        <v>1</v>
      </c>
      <c r="EC41" s="229">
        <v>1</v>
      </c>
      <c r="ED41" s="229">
        <v>0</v>
      </c>
      <c r="EE41" s="229">
        <v>0</v>
      </c>
      <c r="EF41" s="229">
        <v>0</v>
      </c>
      <c r="EG41" s="228">
        <v>1</v>
      </c>
      <c r="EH41" s="229">
        <v>2</v>
      </c>
      <c r="EI41" s="229">
        <v>1.5</v>
      </c>
      <c r="EJ41" s="229">
        <v>0</v>
      </c>
      <c r="EK41" s="229">
        <v>0</v>
      </c>
      <c r="EL41" s="228">
        <v>1</v>
      </c>
      <c r="EM41" s="229">
        <v>1</v>
      </c>
      <c r="EN41" s="229">
        <v>0</v>
      </c>
      <c r="EO41" s="229">
        <v>0</v>
      </c>
      <c r="EP41" s="229">
        <v>0</v>
      </c>
      <c r="EQ41" s="228">
        <v>1</v>
      </c>
      <c r="ER41" s="229">
        <v>2</v>
      </c>
      <c r="ES41" s="229">
        <v>0</v>
      </c>
      <c r="ET41" s="229">
        <v>0</v>
      </c>
      <c r="EU41" s="229">
        <v>0</v>
      </c>
      <c r="EV41" s="228">
        <v>1</v>
      </c>
      <c r="EW41" s="229">
        <v>0</v>
      </c>
      <c r="EX41" s="229">
        <v>0</v>
      </c>
      <c r="EY41" s="229">
        <v>0</v>
      </c>
      <c r="EZ41" s="229">
        <v>0</v>
      </c>
      <c r="FA41" s="228">
        <v>1</v>
      </c>
      <c r="FB41" s="229">
        <v>0</v>
      </c>
      <c r="FC41" s="229">
        <v>0</v>
      </c>
      <c r="FD41" s="229">
        <v>0</v>
      </c>
      <c r="FE41" s="229">
        <v>0</v>
      </c>
      <c r="FF41" s="223">
        <f t="shared" si="2"/>
        <v>0</v>
      </c>
      <c r="FG41" s="230">
        <f t="shared" si="0"/>
        <v>30</v>
      </c>
      <c r="FH41" s="231">
        <f t="shared" si="3"/>
        <v>30</v>
      </c>
      <c r="FI41" s="235">
        <f t="shared" si="1"/>
        <v>15.5</v>
      </c>
      <c r="FJ41" s="236">
        <f t="shared" si="1"/>
        <v>4</v>
      </c>
      <c r="FK41" s="238">
        <f t="shared" si="1"/>
        <v>0</v>
      </c>
      <c r="FL41" s="240">
        <f t="shared" si="1"/>
        <v>5.5</v>
      </c>
      <c r="FM41" s="232"/>
      <c r="FN41" s="233"/>
      <c r="FO41" s="234"/>
    </row>
    <row r="42" spans="1:171" x14ac:dyDescent="0.25">
      <c r="A42" s="88" t="s">
        <v>13</v>
      </c>
      <c r="B42" s="81">
        <v>38</v>
      </c>
      <c r="C42" s="85" t="s">
        <v>64</v>
      </c>
      <c r="D42" s="81">
        <v>41312502</v>
      </c>
      <c r="E42" s="83">
        <v>43617</v>
      </c>
      <c r="F42" s="84" t="s">
        <v>15</v>
      </c>
      <c r="G42" s="228">
        <v>1</v>
      </c>
      <c r="H42" s="229">
        <v>0</v>
      </c>
      <c r="I42" s="229">
        <v>0</v>
      </c>
      <c r="J42" s="229">
        <v>0</v>
      </c>
      <c r="K42" s="229">
        <v>0</v>
      </c>
      <c r="L42" s="228">
        <v>1</v>
      </c>
      <c r="M42" s="229">
        <v>0</v>
      </c>
      <c r="N42" s="229">
        <v>0</v>
      </c>
      <c r="O42" s="229">
        <v>0</v>
      </c>
      <c r="P42" s="229">
        <v>0</v>
      </c>
      <c r="Q42" s="228">
        <v>1</v>
      </c>
      <c r="R42" s="229">
        <v>0</v>
      </c>
      <c r="S42" s="229">
        <v>0</v>
      </c>
      <c r="T42" s="229">
        <v>0</v>
      </c>
      <c r="U42" s="229">
        <v>0</v>
      </c>
      <c r="V42" s="228">
        <v>1</v>
      </c>
      <c r="W42" s="229">
        <v>0</v>
      </c>
      <c r="X42" s="229">
        <v>0</v>
      </c>
      <c r="Y42" s="229">
        <v>0</v>
      </c>
      <c r="Z42" s="229">
        <v>0</v>
      </c>
      <c r="AA42" s="228">
        <v>1</v>
      </c>
      <c r="AB42" s="229">
        <v>2</v>
      </c>
      <c r="AC42" s="229">
        <v>0</v>
      </c>
      <c r="AD42" s="229">
        <v>0</v>
      </c>
      <c r="AE42" s="229">
        <v>2</v>
      </c>
      <c r="AF42" s="228">
        <v>1</v>
      </c>
      <c r="AG42" s="229">
        <v>2</v>
      </c>
      <c r="AH42" s="229">
        <v>0</v>
      </c>
      <c r="AI42" s="229">
        <v>0</v>
      </c>
      <c r="AJ42" s="229">
        <v>1</v>
      </c>
      <c r="AK42" s="228">
        <v>1</v>
      </c>
      <c r="AL42" s="229">
        <v>0</v>
      </c>
      <c r="AM42" s="229">
        <v>0</v>
      </c>
      <c r="AN42" s="229">
        <v>0</v>
      </c>
      <c r="AO42" s="229">
        <v>0</v>
      </c>
      <c r="AP42" s="228">
        <v>1</v>
      </c>
      <c r="AQ42" s="229">
        <v>2</v>
      </c>
      <c r="AR42" s="229">
        <v>0</v>
      </c>
      <c r="AS42" s="229">
        <v>0</v>
      </c>
      <c r="AT42" s="229">
        <v>2</v>
      </c>
      <c r="AU42" s="228">
        <v>1</v>
      </c>
      <c r="AV42" s="229">
        <v>2</v>
      </c>
      <c r="AW42" s="229">
        <v>0</v>
      </c>
      <c r="AX42" s="229">
        <v>0</v>
      </c>
      <c r="AY42" s="229">
        <v>2</v>
      </c>
      <c r="AZ42" s="228">
        <v>1</v>
      </c>
      <c r="BA42" s="229">
        <v>0</v>
      </c>
      <c r="BB42" s="229">
        <v>0</v>
      </c>
      <c r="BC42" s="229">
        <v>0</v>
      </c>
      <c r="BD42" s="229">
        <v>0</v>
      </c>
      <c r="BE42" s="228">
        <v>1</v>
      </c>
      <c r="BF42" s="229">
        <v>0</v>
      </c>
      <c r="BG42" s="229">
        <v>0</v>
      </c>
      <c r="BH42" s="229">
        <v>0</v>
      </c>
      <c r="BI42" s="229">
        <v>0</v>
      </c>
      <c r="BJ42" s="228">
        <v>1</v>
      </c>
      <c r="BK42" s="229">
        <v>1.5</v>
      </c>
      <c r="BL42" s="229">
        <v>0</v>
      </c>
      <c r="BM42" s="229">
        <v>0</v>
      </c>
      <c r="BN42" s="229">
        <v>1.5</v>
      </c>
      <c r="BO42" s="228">
        <v>1</v>
      </c>
      <c r="BP42" s="229">
        <v>0</v>
      </c>
      <c r="BQ42" s="229">
        <v>0</v>
      </c>
      <c r="BR42" s="229">
        <v>0</v>
      </c>
      <c r="BS42" s="229">
        <v>0</v>
      </c>
      <c r="BT42" s="228">
        <v>1</v>
      </c>
      <c r="BU42" s="229">
        <v>0</v>
      </c>
      <c r="BV42" s="229">
        <v>0</v>
      </c>
      <c r="BW42" s="229">
        <v>0</v>
      </c>
      <c r="BX42" s="229">
        <v>0</v>
      </c>
      <c r="BY42" s="228">
        <v>1</v>
      </c>
      <c r="BZ42" s="229">
        <v>0</v>
      </c>
      <c r="CA42" s="229">
        <v>0</v>
      </c>
      <c r="CB42" s="229">
        <v>0</v>
      </c>
      <c r="CC42" s="229">
        <v>0</v>
      </c>
      <c r="CD42" s="228">
        <v>1</v>
      </c>
      <c r="CE42" s="229">
        <v>1</v>
      </c>
      <c r="CF42" s="229">
        <v>0</v>
      </c>
      <c r="CG42" s="229">
        <v>0</v>
      </c>
      <c r="CH42" s="229">
        <v>1</v>
      </c>
      <c r="CI42" s="228">
        <v>1</v>
      </c>
      <c r="CJ42" s="229">
        <v>0</v>
      </c>
      <c r="CK42" s="229">
        <v>0</v>
      </c>
      <c r="CL42" s="229">
        <v>0</v>
      </c>
      <c r="CM42" s="229">
        <v>0</v>
      </c>
      <c r="CN42" s="228">
        <v>1</v>
      </c>
      <c r="CO42" s="229">
        <v>0</v>
      </c>
      <c r="CP42" s="229">
        <v>0</v>
      </c>
      <c r="CQ42" s="229">
        <v>0</v>
      </c>
      <c r="CR42" s="229">
        <v>0</v>
      </c>
      <c r="CS42" s="228">
        <v>1</v>
      </c>
      <c r="CT42" s="229">
        <v>0</v>
      </c>
      <c r="CU42" s="229">
        <v>0</v>
      </c>
      <c r="CV42" s="229">
        <v>0</v>
      </c>
      <c r="CW42" s="229">
        <v>0</v>
      </c>
      <c r="CX42" s="228">
        <v>1</v>
      </c>
      <c r="CY42" s="229">
        <v>0</v>
      </c>
      <c r="CZ42" s="229">
        <v>0</v>
      </c>
      <c r="DA42" s="229">
        <v>0</v>
      </c>
      <c r="DB42" s="229">
        <v>0</v>
      </c>
      <c r="DC42" s="228">
        <v>1</v>
      </c>
      <c r="DD42" s="229">
        <v>0</v>
      </c>
      <c r="DE42" s="229">
        <v>0</v>
      </c>
      <c r="DF42" s="229">
        <v>0</v>
      </c>
      <c r="DG42" s="229">
        <v>0</v>
      </c>
      <c r="DH42" s="228">
        <v>1</v>
      </c>
      <c r="DI42" s="229">
        <v>0</v>
      </c>
      <c r="DJ42" s="229">
        <v>0</v>
      </c>
      <c r="DK42" s="229">
        <v>0</v>
      </c>
      <c r="DL42" s="229">
        <v>0</v>
      </c>
      <c r="DM42" s="228">
        <v>1</v>
      </c>
      <c r="DN42" s="229">
        <v>2</v>
      </c>
      <c r="DO42" s="229">
        <v>1.5</v>
      </c>
      <c r="DP42" s="229">
        <v>0</v>
      </c>
      <c r="DQ42" s="229">
        <v>0</v>
      </c>
      <c r="DR42" s="228">
        <v>1</v>
      </c>
      <c r="DS42" s="229">
        <v>0</v>
      </c>
      <c r="DT42" s="229">
        <v>0</v>
      </c>
      <c r="DU42" s="229">
        <v>0</v>
      </c>
      <c r="DV42" s="229">
        <v>0</v>
      </c>
      <c r="DW42" s="228">
        <v>1</v>
      </c>
      <c r="DX42" s="229">
        <v>2</v>
      </c>
      <c r="DY42" s="229">
        <v>1</v>
      </c>
      <c r="DZ42" s="229">
        <v>0</v>
      </c>
      <c r="EA42" s="229">
        <v>0</v>
      </c>
      <c r="EB42" s="228">
        <v>1</v>
      </c>
      <c r="EC42" s="229">
        <v>1</v>
      </c>
      <c r="ED42" s="229">
        <v>0</v>
      </c>
      <c r="EE42" s="229">
        <v>0</v>
      </c>
      <c r="EF42" s="229">
        <v>0</v>
      </c>
      <c r="EG42" s="228">
        <v>1</v>
      </c>
      <c r="EH42" s="229">
        <v>2</v>
      </c>
      <c r="EI42" s="229">
        <v>1.5</v>
      </c>
      <c r="EJ42" s="229">
        <v>0</v>
      </c>
      <c r="EK42" s="229">
        <v>0</v>
      </c>
      <c r="EL42" s="228">
        <v>1</v>
      </c>
      <c r="EM42" s="229">
        <v>1</v>
      </c>
      <c r="EN42" s="229">
        <v>0</v>
      </c>
      <c r="EO42" s="229">
        <v>0</v>
      </c>
      <c r="EP42" s="229">
        <v>0</v>
      </c>
      <c r="EQ42" s="228">
        <v>1</v>
      </c>
      <c r="ER42" s="229">
        <v>2</v>
      </c>
      <c r="ES42" s="229">
        <v>0</v>
      </c>
      <c r="ET42" s="229">
        <v>0</v>
      </c>
      <c r="EU42" s="229">
        <v>0</v>
      </c>
      <c r="EV42" s="228">
        <v>1</v>
      </c>
      <c r="EW42" s="229">
        <v>0</v>
      </c>
      <c r="EX42" s="229">
        <v>0</v>
      </c>
      <c r="EY42" s="229">
        <v>0</v>
      </c>
      <c r="EZ42" s="229">
        <v>0</v>
      </c>
      <c r="FA42" s="228">
        <v>1</v>
      </c>
      <c r="FB42" s="229">
        <v>0</v>
      </c>
      <c r="FC42" s="229">
        <v>0</v>
      </c>
      <c r="FD42" s="229">
        <v>0</v>
      </c>
      <c r="FE42" s="229">
        <v>0</v>
      </c>
      <c r="FF42" s="223">
        <f t="shared" si="2"/>
        <v>0</v>
      </c>
      <c r="FG42" s="230">
        <f t="shared" si="0"/>
        <v>30</v>
      </c>
      <c r="FH42" s="231">
        <f t="shared" si="3"/>
        <v>30</v>
      </c>
      <c r="FI42" s="235">
        <f t="shared" si="1"/>
        <v>20.5</v>
      </c>
      <c r="FJ42" s="236">
        <f t="shared" si="1"/>
        <v>4</v>
      </c>
      <c r="FK42" s="238">
        <f t="shared" si="1"/>
        <v>0</v>
      </c>
      <c r="FL42" s="240">
        <f t="shared" si="1"/>
        <v>9.5</v>
      </c>
      <c r="FM42" s="232"/>
      <c r="FN42" s="233"/>
      <c r="FO42" s="234"/>
    </row>
    <row r="43" spans="1:171" ht="13.5" customHeight="1" x14ac:dyDescent="0.25">
      <c r="A43" s="88" t="s">
        <v>13</v>
      </c>
      <c r="B43" s="113">
        <v>39</v>
      </c>
      <c r="C43" s="85" t="s">
        <v>65</v>
      </c>
      <c r="D43" s="81">
        <v>43976251</v>
      </c>
      <c r="E43" s="83">
        <v>43617</v>
      </c>
      <c r="F43" s="84" t="s">
        <v>22</v>
      </c>
      <c r="G43" s="228">
        <v>1</v>
      </c>
      <c r="H43" s="229">
        <v>0</v>
      </c>
      <c r="I43" s="229">
        <v>0</v>
      </c>
      <c r="J43" s="229">
        <v>0</v>
      </c>
      <c r="K43" s="229">
        <v>0</v>
      </c>
      <c r="L43" s="228">
        <v>1</v>
      </c>
      <c r="M43" s="229">
        <v>0</v>
      </c>
      <c r="N43" s="229">
        <v>0</v>
      </c>
      <c r="O43" s="229">
        <v>0</v>
      </c>
      <c r="P43" s="229">
        <v>0</v>
      </c>
      <c r="Q43" s="228">
        <v>1</v>
      </c>
      <c r="R43" s="229">
        <v>0</v>
      </c>
      <c r="S43" s="229">
        <v>0</v>
      </c>
      <c r="T43" s="229">
        <v>0</v>
      </c>
      <c r="U43" s="229">
        <v>0</v>
      </c>
      <c r="V43" s="228">
        <v>1</v>
      </c>
      <c r="W43" s="229">
        <v>0</v>
      </c>
      <c r="X43" s="229">
        <v>0</v>
      </c>
      <c r="Y43" s="229">
        <v>0</v>
      </c>
      <c r="Z43" s="229">
        <v>0</v>
      </c>
      <c r="AA43" s="228">
        <v>1</v>
      </c>
      <c r="AB43" s="229">
        <v>0</v>
      </c>
      <c r="AC43" s="229">
        <v>0</v>
      </c>
      <c r="AD43" s="229">
        <v>0</v>
      </c>
      <c r="AE43" s="229">
        <v>0</v>
      </c>
      <c r="AF43" s="228">
        <v>1</v>
      </c>
      <c r="AG43" s="229">
        <v>0</v>
      </c>
      <c r="AH43" s="229">
        <v>0</v>
      </c>
      <c r="AI43" s="229">
        <v>0</v>
      </c>
      <c r="AJ43" s="229">
        <v>0</v>
      </c>
      <c r="AK43" s="228">
        <v>1</v>
      </c>
      <c r="AL43" s="229">
        <v>2</v>
      </c>
      <c r="AM43" s="229">
        <v>1</v>
      </c>
      <c r="AN43" s="229">
        <v>0</v>
      </c>
      <c r="AO43" s="229">
        <v>0</v>
      </c>
      <c r="AP43" s="228">
        <v>1</v>
      </c>
      <c r="AQ43" s="229">
        <v>2</v>
      </c>
      <c r="AR43" s="229">
        <v>1</v>
      </c>
      <c r="AS43" s="229">
        <v>0</v>
      </c>
      <c r="AT43" s="229">
        <v>0</v>
      </c>
      <c r="AU43" s="228">
        <v>1</v>
      </c>
      <c r="AV43" s="229">
        <v>2</v>
      </c>
      <c r="AW43" s="229">
        <v>1</v>
      </c>
      <c r="AX43" s="229">
        <v>0</v>
      </c>
      <c r="AY43" s="229">
        <v>0</v>
      </c>
      <c r="AZ43" s="228">
        <v>1</v>
      </c>
      <c r="BA43" s="229">
        <v>0</v>
      </c>
      <c r="BB43" s="229">
        <v>0</v>
      </c>
      <c r="BC43" s="229">
        <v>0</v>
      </c>
      <c r="BD43" s="229">
        <v>0</v>
      </c>
      <c r="BE43" s="228">
        <v>1</v>
      </c>
      <c r="BF43" s="229">
        <v>2</v>
      </c>
      <c r="BG43" s="229">
        <v>1</v>
      </c>
      <c r="BH43" s="229">
        <v>0</v>
      </c>
      <c r="BI43" s="229">
        <v>0</v>
      </c>
      <c r="BJ43" s="228">
        <v>1</v>
      </c>
      <c r="BK43" s="229">
        <v>2</v>
      </c>
      <c r="BL43" s="229">
        <v>1</v>
      </c>
      <c r="BM43" s="229">
        <v>0</v>
      </c>
      <c r="BN43" s="229">
        <v>0</v>
      </c>
      <c r="BO43" s="228">
        <v>1</v>
      </c>
      <c r="BP43" s="229">
        <v>2</v>
      </c>
      <c r="BQ43" s="229">
        <v>1</v>
      </c>
      <c r="BR43" s="229">
        <v>0</v>
      </c>
      <c r="BS43" s="229">
        <v>0</v>
      </c>
      <c r="BT43" s="228">
        <v>1</v>
      </c>
      <c r="BU43" s="229">
        <v>2</v>
      </c>
      <c r="BV43" s="229">
        <v>1</v>
      </c>
      <c r="BW43" s="229">
        <v>0</v>
      </c>
      <c r="BX43" s="229">
        <v>0</v>
      </c>
      <c r="BY43" s="228">
        <v>1</v>
      </c>
      <c r="BZ43" s="229">
        <v>2</v>
      </c>
      <c r="CA43" s="229">
        <v>1</v>
      </c>
      <c r="CB43" s="229">
        <v>0</v>
      </c>
      <c r="CC43" s="229">
        <v>0</v>
      </c>
      <c r="CD43" s="228">
        <v>1</v>
      </c>
      <c r="CE43" s="229">
        <v>2</v>
      </c>
      <c r="CF43" s="229">
        <v>1</v>
      </c>
      <c r="CG43" s="229">
        <v>0</v>
      </c>
      <c r="CH43" s="229">
        <v>0</v>
      </c>
      <c r="CI43" s="228">
        <v>1</v>
      </c>
      <c r="CJ43" s="229">
        <v>0</v>
      </c>
      <c r="CK43" s="229">
        <v>0</v>
      </c>
      <c r="CL43" s="229">
        <v>0</v>
      </c>
      <c r="CM43" s="229">
        <v>0</v>
      </c>
      <c r="CN43" s="228">
        <v>1</v>
      </c>
      <c r="CO43" s="229">
        <v>2</v>
      </c>
      <c r="CP43" s="229">
        <v>1</v>
      </c>
      <c r="CQ43" s="229">
        <v>0</v>
      </c>
      <c r="CR43" s="229">
        <v>0</v>
      </c>
      <c r="CS43" s="228">
        <v>1</v>
      </c>
      <c r="CT43" s="229">
        <v>2</v>
      </c>
      <c r="CU43" s="229">
        <v>1</v>
      </c>
      <c r="CV43" s="229">
        <v>0</v>
      </c>
      <c r="CW43" s="229">
        <v>0</v>
      </c>
      <c r="CX43" s="228">
        <v>1</v>
      </c>
      <c r="CY43" s="229">
        <v>2</v>
      </c>
      <c r="CZ43" s="229">
        <v>0</v>
      </c>
      <c r="DA43" s="229">
        <v>0</v>
      </c>
      <c r="DB43" s="229">
        <v>0</v>
      </c>
      <c r="DC43" s="228">
        <v>1</v>
      </c>
      <c r="DD43" s="229">
        <v>2</v>
      </c>
      <c r="DE43" s="229">
        <v>0</v>
      </c>
      <c r="DF43" s="229">
        <v>0</v>
      </c>
      <c r="DG43" s="229">
        <v>0</v>
      </c>
      <c r="DH43" s="228">
        <v>1</v>
      </c>
      <c r="DI43" s="229">
        <v>2</v>
      </c>
      <c r="DJ43" s="229">
        <v>0</v>
      </c>
      <c r="DK43" s="229">
        <v>0</v>
      </c>
      <c r="DL43" s="229">
        <v>0</v>
      </c>
      <c r="DM43" s="228">
        <v>1</v>
      </c>
      <c r="DN43" s="229">
        <v>0</v>
      </c>
      <c r="DO43" s="229">
        <v>0</v>
      </c>
      <c r="DP43" s="229">
        <v>0</v>
      </c>
      <c r="DQ43" s="229">
        <v>0</v>
      </c>
      <c r="DR43" s="228">
        <v>1</v>
      </c>
      <c r="DS43" s="229">
        <v>0</v>
      </c>
      <c r="DT43" s="229">
        <v>0</v>
      </c>
      <c r="DU43" s="229">
        <v>0</v>
      </c>
      <c r="DV43" s="229">
        <v>0</v>
      </c>
      <c r="DW43" s="228">
        <v>1</v>
      </c>
      <c r="DX43" s="229">
        <v>2</v>
      </c>
      <c r="DY43" s="229">
        <v>1</v>
      </c>
      <c r="DZ43" s="229">
        <v>0</v>
      </c>
      <c r="EA43" s="229">
        <v>0</v>
      </c>
      <c r="EB43" s="228">
        <v>1</v>
      </c>
      <c r="EC43" s="229">
        <v>0</v>
      </c>
      <c r="ED43" s="229">
        <v>0</v>
      </c>
      <c r="EE43" s="229">
        <v>0</v>
      </c>
      <c r="EF43" s="229">
        <v>0</v>
      </c>
      <c r="EG43" s="228">
        <v>1</v>
      </c>
      <c r="EH43" s="229">
        <v>0</v>
      </c>
      <c r="EI43" s="229">
        <v>0</v>
      </c>
      <c r="EJ43" s="229">
        <v>0</v>
      </c>
      <c r="EK43" s="229">
        <v>0</v>
      </c>
      <c r="EL43" s="228">
        <v>1</v>
      </c>
      <c r="EM43" s="229">
        <v>0</v>
      </c>
      <c r="EN43" s="229">
        <v>0</v>
      </c>
      <c r="EO43" s="229">
        <v>0</v>
      </c>
      <c r="EP43" s="229">
        <v>0</v>
      </c>
      <c r="EQ43" s="228">
        <v>1</v>
      </c>
      <c r="ER43" s="229">
        <v>0</v>
      </c>
      <c r="ES43" s="229">
        <v>0</v>
      </c>
      <c r="ET43" s="229">
        <v>0</v>
      </c>
      <c r="EU43" s="229">
        <v>0</v>
      </c>
      <c r="EV43" s="228">
        <v>1</v>
      </c>
      <c r="EW43" s="229">
        <v>0</v>
      </c>
      <c r="EX43" s="229">
        <v>0</v>
      </c>
      <c r="EY43" s="229">
        <v>0</v>
      </c>
      <c r="EZ43" s="229">
        <v>0</v>
      </c>
      <c r="FA43" s="228">
        <v>1</v>
      </c>
      <c r="FB43" s="229">
        <v>0</v>
      </c>
      <c r="FC43" s="229">
        <v>0</v>
      </c>
      <c r="FD43" s="229">
        <v>0</v>
      </c>
      <c r="FE43" s="229">
        <v>0</v>
      </c>
      <c r="FF43" s="223">
        <f t="shared" si="2"/>
        <v>0</v>
      </c>
      <c r="FG43" s="230">
        <f t="shared" si="0"/>
        <v>30</v>
      </c>
      <c r="FH43" s="231">
        <f t="shared" si="3"/>
        <v>30</v>
      </c>
      <c r="FI43" s="235">
        <f t="shared" si="1"/>
        <v>30</v>
      </c>
      <c r="FJ43" s="236">
        <f t="shared" si="1"/>
        <v>12</v>
      </c>
      <c r="FK43" s="238">
        <f t="shared" si="1"/>
        <v>0</v>
      </c>
      <c r="FL43" s="240">
        <f t="shared" si="1"/>
        <v>0</v>
      </c>
      <c r="FM43" s="232"/>
      <c r="FN43" s="233"/>
      <c r="FO43" s="234"/>
    </row>
    <row r="44" spans="1:171" x14ac:dyDescent="0.25">
      <c r="A44" s="88" t="s">
        <v>110</v>
      </c>
      <c r="B44" s="81">
        <v>40</v>
      </c>
      <c r="C44" s="85" t="s">
        <v>66</v>
      </c>
      <c r="D44" s="81">
        <v>73220448</v>
      </c>
      <c r="E44" s="83">
        <v>43617</v>
      </c>
      <c r="F44" s="84" t="s">
        <v>15</v>
      </c>
      <c r="G44" s="228">
        <v>1</v>
      </c>
      <c r="H44" s="229">
        <v>0</v>
      </c>
      <c r="I44" s="229">
        <v>0</v>
      </c>
      <c r="J44" s="229">
        <v>0</v>
      </c>
      <c r="K44" s="229">
        <v>0</v>
      </c>
      <c r="L44" s="228">
        <v>1</v>
      </c>
      <c r="M44" s="229">
        <v>0</v>
      </c>
      <c r="N44" s="229">
        <v>0</v>
      </c>
      <c r="O44" s="229">
        <v>0</v>
      </c>
      <c r="P44" s="229">
        <v>0</v>
      </c>
      <c r="Q44" s="228">
        <v>1</v>
      </c>
      <c r="R44" s="229">
        <v>0</v>
      </c>
      <c r="S44" s="229">
        <v>0</v>
      </c>
      <c r="T44" s="229">
        <v>0</v>
      </c>
      <c r="U44" s="229">
        <v>0</v>
      </c>
      <c r="V44" s="228">
        <v>1</v>
      </c>
      <c r="W44" s="229">
        <v>0</v>
      </c>
      <c r="X44" s="229">
        <v>0</v>
      </c>
      <c r="Y44" s="229">
        <v>0</v>
      </c>
      <c r="Z44" s="229">
        <v>0</v>
      </c>
      <c r="AA44" s="228">
        <v>1</v>
      </c>
      <c r="AB44" s="229">
        <v>0</v>
      </c>
      <c r="AC44" s="229">
        <v>0</v>
      </c>
      <c r="AD44" s="229">
        <v>0</v>
      </c>
      <c r="AE44" s="229">
        <v>0</v>
      </c>
      <c r="AF44" s="228">
        <v>1</v>
      </c>
      <c r="AG44" s="229">
        <v>0</v>
      </c>
      <c r="AH44" s="229">
        <v>0</v>
      </c>
      <c r="AI44" s="229">
        <v>0</v>
      </c>
      <c r="AJ44" s="229">
        <v>0</v>
      </c>
      <c r="AK44" s="228">
        <v>1</v>
      </c>
      <c r="AL44" s="229">
        <v>0</v>
      </c>
      <c r="AM44" s="229">
        <v>0</v>
      </c>
      <c r="AN44" s="229">
        <v>0</v>
      </c>
      <c r="AO44" s="229">
        <v>0</v>
      </c>
      <c r="AP44" s="228">
        <v>1</v>
      </c>
      <c r="AQ44" s="229">
        <v>0</v>
      </c>
      <c r="AR44" s="229">
        <v>0</v>
      </c>
      <c r="AS44" s="229">
        <v>0</v>
      </c>
      <c r="AT44" s="229">
        <v>0</v>
      </c>
      <c r="AU44" s="228">
        <v>1</v>
      </c>
      <c r="AV44" s="229">
        <v>0</v>
      </c>
      <c r="AW44" s="229">
        <v>0</v>
      </c>
      <c r="AX44" s="229">
        <v>0</v>
      </c>
      <c r="AY44" s="229">
        <v>0</v>
      </c>
      <c r="AZ44" s="228">
        <v>1</v>
      </c>
      <c r="BA44" s="229">
        <v>0</v>
      </c>
      <c r="BB44" s="229">
        <v>0</v>
      </c>
      <c r="BC44" s="229">
        <v>0</v>
      </c>
      <c r="BD44" s="229">
        <v>0</v>
      </c>
      <c r="BE44" s="228">
        <v>1</v>
      </c>
      <c r="BF44" s="229">
        <v>0</v>
      </c>
      <c r="BG44" s="229">
        <v>0</v>
      </c>
      <c r="BH44" s="229">
        <v>0</v>
      </c>
      <c r="BI44" s="229">
        <v>0</v>
      </c>
      <c r="BJ44" s="228">
        <v>1</v>
      </c>
      <c r="BK44" s="229">
        <v>0</v>
      </c>
      <c r="BL44" s="229">
        <v>0</v>
      </c>
      <c r="BM44" s="229">
        <v>0</v>
      </c>
      <c r="BN44" s="229">
        <v>0</v>
      </c>
      <c r="BO44" s="228">
        <v>1</v>
      </c>
      <c r="BP44" s="229">
        <v>0</v>
      </c>
      <c r="BQ44" s="229">
        <v>0</v>
      </c>
      <c r="BR44" s="229">
        <v>0</v>
      </c>
      <c r="BS44" s="229">
        <v>0</v>
      </c>
      <c r="BT44" s="228">
        <v>1</v>
      </c>
      <c r="BU44" s="229">
        <v>0</v>
      </c>
      <c r="BV44" s="229">
        <v>0</v>
      </c>
      <c r="BW44" s="229">
        <v>0</v>
      </c>
      <c r="BX44" s="229">
        <v>0</v>
      </c>
      <c r="BY44" s="228">
        <v>1</v>
      </c>
      <c r="BZ44" s="229">
        <v>0</v>
      </c>
      <c r="CA44" s="229">
        <v>0</v>
      </c>
      <c r="CB44" s="229">
        <v>0</v>
      </c>
      <c r="CC44" s="229">
        <v>0</v>
      </c>
      <c r="CD44" s="228">
        <v>1</v>
      </c>
      <c r="CE44" s="229">
        <v>0</v>
      </c>
      <c r="CF44" s="229">
        <v>0</v>
      </c>
      <c r="CG44" s="229">
        <v>0</v>
      </c>
      <c r="CH44" s="229">
        <v>0</v>
      </c>
      <c r="CI44" s="228">
        <v>1</v>
      </c>
      <c r="CJ44" s="229">
        <v>0</v>
      </c>
      <c r="CK44" s="229">
        <v>0</v>
      </c>
      <c r="CL44" s="229">
        <v>0</v>
      </c>
      <c r="CM44" s="229">
        <v>0</v>
      </c>
      <c r="CN44" s="228">
        <v>1</v>
      </c>
      <c r="CO44" s="229">
        <v>0</v>
      </c>
      <c r="CP44" s="229">
        <v>0</v>
      </c>
      <c r="CQ44" s="229">
        <v>0</v>
      </c>
      <c r="CR44" s="229">
        <v>0</v>
      </c>
      <c r="CS44" s="228">
        <v>1</v>
      </c>
      <c r="CT44" s="229">
        <v>0</v>
      </c>
      <c r="CU44" s="229">
        <v>0</v>
      </c>
      <c r="CV44" s="229">
        <v>0</v>
      </c>
      <c r="CW44" s="229">
        <v>0</v>
      </c>
      <c r="CX44" s="228">
        <v>1</v>
      </c>
      <c r="CY44" s="229">
        <v>0</v>
      </c>
      <c r="CZ44" s="229">
        <v>0</v>
      </c>
      <c r="DA44" s="229">
        <v>0</v>
      </c>
      <c r="DB44" s="229">
        <v>0</v>
      </c>
      <c r="DC44" s="228">
        <v>1</v>
      </c>
      <c r="DD44" s="229">
        <v>0</v>
      </c>
      <c r="DE44" s="229">
        <v>0</v>
      </c>
      <c r="DF44" s="229">
        <v>0</v>
      </c>
      <c r="DG44" s="229">
        <v>0</v>
      </c>
      <c r="DH44" s="228">
        <v>1</v>
      </c>
      <c r="DI44" s="229">
        <v>0</v>
      </c>
      <c r="DJ44" s="229">
        <v>0</v>
      </c>
      <c r="DK44" s="229">
        <v>0</v>
      </c>
      <c r="DL44" s="229">
        <v>0</v>
      </c>
      <c r="DM44" s="228">
        <v>1</v>
      </c>
      <c r="DN44" s="229">
        <v>0</v>
      </c>
      <c r="DO44" s="229">
        <v>0</v>
      </c>
      <c r="DP44" s="229">
        <v>0</v>
      </c>
      <c r="DQ44" s="229">
        <v>0</v>
      </c>
      <c r="DR44" s="228">
        <v>1</v>
      </c>
      <c r="DS44" s="229">
        <v>0</v>
      </c>
      <c r="DT44" s="229">
        <v>0</v>
      </c>
      <c r="DU44" s="229">
        <v>0</v>
      </c>
      <c r="DV44" s="229">
        <v>0</v>
      </c>
      <c r="DW44" s="228">
        <v>1</v>
      </c>
      <c r="DX44" s="229">
        <v>0</v>
      </c>
      <c r="DY44" s="229">
        <v>0</v>
      </c>
      <c r="DZ44" s="229">
        <v>0</v>
      </c>
      <c r="EA44" s="229">
        <v>0</v>
      </c>
      <c r="EB44" s="228">
        <v>1</v>
      </c>
      <c r="EC44" s="229">
        <v>0</v>
      </c>
      <c r="ED44" s="229">
        <v>0</v>
      </c>
      <c r="EE44" s="229">
        <v>0</v>
      </c>
      <c r="EF44" s="229">
        <v>0</v>
      </c>
      <c r="EG44" s="228">
        <v>1</v>
      </c>
      <c r="EH44" s="229">
        <v>0</v>
      </c>
      <c r="EI44" s="229">
        <v>0</v>
      </c>
      <c r="EJ44" s="229">
        <v>0</v>
      </c>
      <c r="EK44" s="229">
        <v>0</v>
      </c>
      <c r="EL44" s="228">
        <v>1</v>
      </c>
      <c r="EM44" s="229">
        <v>0</v>
      </c>
      <c r="EN44" s="229">
        <v>0</v>
      </c>
      <c r="EO44" s="229">
        <v>0</v>
      </c>
      <c r="EP44" s="229">
        <v>0</v>
      </c>
      <c r="EQ44" s="228">
        <v>1</v>
      </c>
      <c r="ER44" s="229">
        <v>0</v>
      </c>
      <c r="ES44" s="229">
        <v>0</v>
      </c>
      <c r="ET44" s="229">
        <v>0</v>
      </c>
      <c r="EU44" s="229">
        <v>0</v>
      </c>
      <c r="EV44" s="228">
        <v>1</v>
      </c>
      <c r="EW44" s="229">
        <v>0</v>
      </c>
      <c r="EX44" s="229">
        <v>0</v>
      </c>
      <c r="EY44" s="229">
        <v>0</v>
      </c>
      <c r="EZ44" s="229">
        <v>0</v>
      </c>
      <c r="FA44" s="228">
        <v>1</v>
      </c>
      <c r="FB44" s="229">
        <v>0</v>
      </c>
      <c r="FC44" s="229">
        <v>0</v>
      </c>
      <c r="FD44" s="229">
        <v>0</v>
      </c>
      <c r="FE44" s="229">
        <v>0</v>
      </c>
      <c r="FF44" s="223">
        <f t="shared" si="2"/>
        <v>0</v>
      </c>
      <c r="FG44" s="230">
        <f t="shared" si="0"/>
        <v>30</v>
      </c>
      <c r="FH44" s="231">
        <f t="shared" si="3"/>
        <v>30</v>
      </c>
      <c r="FI44" s="235">
        <f t="shared" si="1"/>
        <v>0</v>
      </c>
      <c r="FJ44" s="236">
        <f t="shared" si="1"/>
        <v>0</v>
      </c>
      <c r="FK44" s="238">
        <f t="shared" si="1"/>
        <v>0</v>
      </c>
      <c r="FL44" s="240">
        <f t="shared" si="1"/>
        <v>0</v>
      </c>
      <c r="FM44" s="232"/>
      <c r="FN44" s="233"/>
      <c r="FO44" s="234"/>
    </row>
    <row r="45" spans="1:171" x14ac:dyDescent="0.25">
      <c r="A45" s="88" t="s">
        <v>32</v>
      </c>
      <c r="B45" s="113">
        <v>41</v>
      </c>
      <c r="C45" s="85" t="s">
        <v>67</v>
      </c>
      <c r="D45" s="81">
        <v>41696368</v>
      </c>
      <c r="E45" s="83">
        <v>43617</v>
      </c>
      <c r="F45" s="84" t="s">
        <v>15</v>
      </c>
      <c r="G45" s="228">
        <v>1</v>
      </c>
      <c r="H45" s="229">
        <v>0</v>
      </c>
      <c r="I45" s="229">
        <v>0</v>
      </c>
      <c r="J45" s="229">
        <v>0</v>
      </c>
      <c r="K45" s="229">
        <v>0</v>
      </c>
      <c r="L45" s="228">
        <v>1</v>
      </c>
      <c r="M45" s="229">
        <v>0</v>
      </c>
      <c r="N45" s="229">
        <v>0</v>
      </c>
      <c r="O45" s="229">
        <v>0</v>
      </c>
      <c r="P45" s="229">
        <v>0</v>
      </c>
      <c r="Q45" s="228">
        <v>1</v>
      </c>
      <c r="R45" s="229">
        <v>0</v>
      </c>
      <c r="S45" s="229">
        <v>0</v>
      </c>
      <c r="T45" s="229">
        <v>0</v>
      </c>
      <c r="U45" s="229">
        <v>0</v>
      </c>
      <c r="V45" s="228">
        <v>1</v>
      </c>
      <c r="W45" s="229">
        <v>0</v>
      </c>
      <c r="X45" s="229">
        <v>0</v>
      </c>
      <c r="Y45" s="229">
        <v>0</v>
      </c>
      <c r="Z45" s="229">
        <v>0</v>
      </c>
      <c r="AA45" s="228">
        <v>1</v>
      </c>
      <c r="AB45" s="229">
        <v>0</v>
      </c>
      <c r="AC45" s="229">
        <v>0</v>
      </c>
      <c r="AD45" s="229">
        <v>0</v>
      </c>
      <c r="AE45" s="229">
        <v>0</v>
      </c>
      <c r="AF45" s="228">
        <v>1</v>
      </c>
      <c r="AG45" s="229">
        <v>0</v>
      </c>
      <c r="AH45" s="229">
        <v>0</v>
      </c>
      <c r="AI45" s="229">
        <v>0</v>
      </c>
      <c r="AJ45" s="229">
        <v>0</v>
      </c>
      <c r="AK45" s="228">
        <v>1</v>
      </c>
      <c r="AL45" s="229">
        <v>0</v>
      </c>
      <c r="AM45" s="229">
        <v>0</v>
      </c>
      <c r="AN45" s="229">
        <v>0</v>
      </c>
      <c r="AO45" s="229">
        <v>0</v>
      </c>
      <c r="AP45" s="228">
        <v>1</v>
      </c>
      <c r="AQ45" s="229">
        <v>0</v>
      </c>
      <c r="AR45" s="229">
        <v>0</v>
      </c>
      <c r="AS45" s="229">
        <v>0</v>
      </c>
      <c r="AT45" s="229">
        <v>0</v>
      </c>
      <c r="AU45" s="228">
        <v>1</v>
      </c>
      <c r="AV45" s="229">
        <v>0</v>
      </c>
      <c r="AW45" s="229">
        <v>0</v>
      </c>
      <c r="AX45" s="229">
        <v>0</v>
      </c>
      <c r="AY45" s="229">
        <v>0</v>
      </c>
      <c r="AZ45" s="228">
        <v>1</v>
      </c>
      <c r="BA45" s="229">
        <v>0</v>
      </c>
      <c r="BB45" s="229">
        <v>0</v>
      </c>
      <c r="BC45" s="229">
        <v>0</v>
      </c>
      <c r="BD45" s="229">
        <v>0</v>
      </c>
      <c r="BE45" s="228">
        <v>1</v>
      </c>
      <c r="BF45" s="229">
        <v>0</v>
      </c>
      <c r="BG45" s="229">
        <v>0</v>
      </c>
      <c r="BH45" s="229">
        <v>0</v>
      </c>
      <c r="BI45" s="229">
        <v>0</v>
      </c>
      <c r="BJ45" s="228">
        <v>1</v>
      </c>
      <c r="BK45" s="229">
        <v>0</v>
      </c>
      <c r="BL45" s="229">
        <v>0</v>
      </c>
      <c r="BM45" s="229">
        <v>0</v>
      </c>
      <c r="BN45" s="229">
        <v>0</v>
      </c>
      <c r="BO45" s="228">
        <v>1</v>
      </c>
      <c r="BP45" s="229">
        <v>0</v>
      </c>
      <c r="BQ45" s="229">
        <v>0</v>
      </c>
      <c r="BR45" s="229">
        <v>0</v>
      </c>
      <c r="BS45" s="229">
        <v>0</v>
      </c>
      <c r="BT45" s="228">
        <v>1</v>
      </c>
      <c r="BU45" s="229">
        <v>0</v>
      </c>
      <c r="BV45" s="229">
        <v>0</v>
      </c>
      <c r="BW45" s="229">
        <v>0</v>
      </c>
      <c r="BX45" s="229">
        <v>0</v>
      </c>
      <c r="BY45" s="228">
        <v>1</v>
      </c>
      <c r="BZ45" s="229">
        <v>0</v>
      </c>
      <c r="CA45" s="229">
        <v>0</v>
      </c>
      <c r="CB45" s="229">
        <v>0</v>
      </c>
      <c r="CC45" s="229">
        <v>0</v>
      </c>
      <c r="CD45" s="228">
        <v>1</v>
      </c>
      <c r="CE45" s="229">
        <v>0</v>
      </c>
      <c r="CF45" s="229">
        <v>0</v>
      </c>
      <c r="CG45" s="229">
        <v>0</v>
      </c>
      <c r="CH45" s="229">
        <v>0</v>
      </c>
      <c r="CI45" s="228">
        <v>1</v>
      </c>
      <c r="CJ45" s="229">
        <v>0</v>
      </c>
      <c r="CK45" s="229">
        <v>0</v>
      </c>
      <c r="CL45" s="229">
        <v>0</v>
      </c>
      <c r="CM45" s="229">
        <v>0</v>
      </c>
      <c r="CN45" s="228">
        <v>1</v>
      </c>
      <c r="CO45" s="229">
        <v>0</v>
      </c>
      <c r="CP45" s="229">
        <v>0</v>
      </c>
      <c r="CQ45" s="229">
        <v>0</v>
      </c>
      <c r="CR45" s="229">
        <v>0</v>
      </c>
      <c r="CS45" s="228">
        <v>1</v>
      </c>
      <c r="CT45" s="229">
        <v>0</v>
      </c>
      <c r="CU45" s="229">
        <v>0</v>
      </c>
      <c r="CV45" s="229">
        <v>0</v>
      </c>
      <c r="CW45" s="229">
        <v>0</v>
      </c>
      <c r="CX45" s="228">
        <v>1</v>
      </c>
      <c r="CY45" s="229">
        <v>0</v>
      </c>
      <c r="CZ45" s="229">
        <v>0</v>
      </c>
      <c r="DA45" s="229">
        <v>0</v>
      </c>
      <c r="DB45" s="229">
        <v>0</v>
      </c>
      <c r="DC45" s="228">
        <v>1</v>
      </c>
      <c r="DD45" s="229">
        <v>0</v>
      </c>
      <c r="DE45" s="229">
        <v>0</v>
      </c>
      <c r="DF45" s="229">
        <v>0</v>
      </c>
      <c r="DG45" s="229">
        <v>0</v>
      </c>
      <c r="DH45" s="228">
        <v>1</v>
      </c>
      <c r="DI45" s="229">
        <v>0</v>
      </c>
      <c r="DJ45" s="229">
        <v>0</v>
      </c>
      <c r="DK45" s="229">
        <v>0</v>
      </c>
      <c r="DL45" s="229">
        <v>0</v>
      </c>
      <c r="DM45" s="228">
        <v>1</v>
      </c>
      <c r="DN45" s="229">
        <v>0</v>
      </c>
      <c r="DO45" s="229">
        <v>0</v>
      </c>
      <c r="DP45" s="229">
        <v>0</v>
      </c>
      <c r="DQ45" s="229">
        <v>0</v>
      </c>
      <c r="DR45" s="228">
        <v>1</v>
      </c>
      <c r="DS45" s="229">
        <v>0</v>
      </c>
      <c r="DT45" s="229">
        <v>0</v>
      </c>
      <c r="DU45" s="229">
        <v>0</v>
      </c>
      <c r="DV45" s="229">
        <v>0</v>
      </c>
      <c r="DW45" s="228">
        <v>1</v>
      </c>
      <c r="DX45" s="229">
        <v>0</v>
      </c>
      <c r="DY45" s="229">
        <v>0</v>
      </c>
      <c r="DZ45" s="229">
        <v>0</v>
      </c>
      <c r="EA45" s="229">
        <v>0</v>
      </c>
      <c r="EB45" s="228">
        <v>1</v>
      </c>
      <c r="EC45" s="229">
        <v>0</v>
      </c>
      <c r="ED45" s="229">
        <v>0</v>
      </c>
      <c r="EE45" s="229">
        <v>0</v>
      </c>
      <c r="EF45" s="229">
        <v>0</v>
      </c>
      <c r="EG45" s="228">
        <v>1</v>
      </c>
      <c r="EH45" s="229">
        <v>0</v>
      </c>
      <c r="EI45" s="229">
        <v>0</v>
      </c>
      <c r="EJ45" s="229">
        <v>0</v>
      </c>
      <c r="EK45" s="229">
        <v>0</v>
      </c>
      <c r="EL45" s="228">
        <v>1</v>
      </c>
      <c r="EM45" s="229">
        <v>0</v>
      </c>
      <c r="EN45" s="229">
        <v>0</v>
      </c>
      <c r="EO45" s="229">
        <v>0</v>
      </c>
      <c r="EP45" s="229">
        <v>0</v>
      </c>
      <c r="EQ45" s="228">
        <v>1</v>
      </c>
      <c r="ER45" s="229">
        <v>0</v>
      </c>
      <c r="ES45" s="229">
        <v>0</v>
      </c>
      <c r="ET45" s="229">
        <v>0</v>
      </c>
      <c r="EU45" s="229">
        <v>0</v>
      </c>
      <c r="EV45" s="228">
        <v>1</v>
      </c>
      <c r="EW45" s="229">
        <v>0</v>
      </c>
      <c r="EX45" s="229">
        <v>0</v>
      </c>
      <c r="EY45" s="229">
        <v>0</v>
      </c>
      <c r="EZ45" s="229">
        <v>0</v>
      </c>
      <c r="FA45" s="228">
        <v>1</v>
      </c>
      <c r="FB45" s="229">
        <v>0</v>
      </c>
      <c r="FC45" s="229">
        <v>0</v>
      </c>
      <c r="FD45" s="229">
        <v>0</v>
      </c>
      <c r="FE45" s="229">
        <v>0</v>
      </c>
      <c r="FF45" s="223">
        <f t="shared" si="2"/>
        <v>0</v>
      </c>
      <c r="FG45" s="230">
        <f t="shared" si="0"/>
        <v>30</v>
      </c>
      <c r="FH45" s="231">
        <f t="shared" si="3"/>
        <v>30</v>
      </c>
      <c r="FI45" s="235">
        <f t="shared" si="1"/>
        <v>0</v>
      </c>
      <c r="FJ45" s="236">
        <f t="shared" si="1"/>
        <v>0</v>
      </c>
      <c r="FK45" s="238">
        <f t="shared" si="1"/>
        <v>0</v>
      </c>
      <c r="FL45" s="240">
        <f t="shared" si="1"/>
        <v>0</v>
      </c>
      <c r="FM45" s="232"/>
      <c r="FN45" s="233"/>
      <c r="FO45" s="234"/>
    </row>
    <row r="46" spans="1:171" x14ac:dyDescent="0.25">
      <c r="A46" s="88" t="s">
        <v>13</v>
      </c>
      <c r="B46" s="81">
        <v>42</v>
      </c>
      <c r="C46" s="85" t="s">
        <v>68</v>
      </c>
      <c r="D46" s="81" t="s">
        <v>69</v>
      </c>
      <c r="E46" s="83">
        <v>43617</v>
      </c>
      <c r="F46" s="84" t="s">
        <v>15</v>
      </c>
      <c r="G46" s="228">
        <v>1</v>
      </c>
      <c r="H46" s="229">
        <v>0</v>
      </c>
      <c r="I46" s="229">
        <v>0</v>
      </c>
      <c r="J46" s="229">
        <v>0</v>
      </c>
      <c r="K46" s="229">
        <v>0</v>
      </c>
      <c r="L46" s="228">
        <v>1</v>
      </c>
      <c r="M46" s="229">
        <v>0</v>
      </c>
      <c r="N46" s="229">
        <v>0</v>
      </c>
      <c r="O46" s="229">
        <v>0</v>
      </c>
      <c r="P46" s="229">
        <v>0</v>
      </c>
      <c r="Q46" s="228">
        <v>1</v>
      </c>
      <c r="R46" s="229">
        <v>0</v>
      </c>
      <c r="S46" s="229">
        <v>0</v>
      </c>
      <c r="T46" s="229">
        <v>0</v>
      </c>
      <c r="U46" s="229">
        <v>0</v>
      </c>
      <c r="V46" s="228">
        <v>1</v>
      </c>
      <c r="W46" s="229">
        <v>0</v>
      </c>
      <c r="X46" s="229">
        <v>0</v>
      </c>
      <c r="Y46" s="229">
        <v>0</v>
      </c>
      <c r="Z46" s="229">
        <v>0</v>
      </c>
      <c r="AA46" s="228">
        <v>1</v>
      </c>
      <c r="AB46" s="229">
        <v>2</v>
      </c>
      <c r="AC46" s="229">
        <v>0</v>
      </c>
      <c r="AD46" s="229">
        <v>0</v>
      </c>
      <c r="AE46" s="229">
        <v>0</v>
      </c>
      <c r="AF46" s="228">
        <v>1</v>
      </c>
      <c r="AG46" s="229">
        <v>0</v>
      </c>
      <c r="AH46" s="229">
        <v>0</v>
      </c>
      <c r="AI46" s="229">
        <v>0</v>
      </c>
      <c r="AJ46" s="229">
        <v>0</v>
      </c>
      <c r="AK46" s="228">
        <v>1</v>
      </c>
      <c r="AL46" s="229">
        <v>0</v>
      </c>
      <c r="AM46" s="229">
        <v>0</v>
      </c>
      <c r="AN46" s="229">
        <v>0</v>
      </c>
      <c r="AO46" s="229">
        <v>0</v>
      </c>
      <c r="AP46" s="228">
        <v>1</v>
      </c>
      <c r="AQ46" s="229">
        <v>0</v>
      </c>
      <c r="AR46" s="229">
        <v>0</v>
      </c>
      <c r="AS46" s="229">
        <v>0</v>
      </c>
      <c r="AT46" s="229">
        <v>0</v>
      </c>
      <c r="AU46" s="228">
        <v>1</v>
      </c>
      <c r="AV46" s="229">
        <v>0</v>
      </c>
      <c r="AW46" s="229">
        <v>0</v>
      </c>
      <c r="AX46" s="229">
        <v>0</v>
      </c>
      <c r="AY46" s="229">
        <v>0</v>
      </c>
      <c r="AZ46" s="228">
        <v>1</v>
      </c>
      <c r="BA46" s="229">
        <v>0</v>
      </c>
      <c r="BB46" s="229">
        <v>0</v>
      </c>
      <c r="BC46" s="229">
        <v>0</v>
      </c>
      <c r="BD46" s="229">
        <v>0</v>
      </c>
      <c r="BE46" s="228">
        <v>1</v>
      </c>
      <c r="BF46" s="229">
        <v>0</v>
      </c>
      <c r="BG46" s="229">
        <v>0</v>
      </c>
      <c r="BH46" s="229">
        <v>0</v>
      </c>
      <c r="BI46" s="229">
        <v>0</v>
      </c>
      <c r="BJ46" s="228">
        <v>1</v>
      </c>
      <c r="BK46" s="229">
        <v>0</v>
      </c>
      <c r="BL46" s="229">
        <v>0</v>
      </c>
      <c r="BM46" s="229">
        <v>0</v>
      </c>
      <c r="BN46" s="229">
        <v>0</v>
      </c>
      <c r="BO46" s="228">
        <v>1</v>
      </c>
      <c r="BP46" s="229">
        <v>0</v>
      </c>
      <c r="BQ46" s="229">
        <v>0</v>
      </c>
      <c r="BR46" s="229">
        <v>0</v>
      </c>
      <c r="BS46" s="229">
        <v>0</v>
      </c>
      <c r="BT46" s="228">
        <v>1</v>
      </c>
      <c r="BU46" s="229">
        <v>0</v>
      </c>
      <c r="BV46" s="229">
        <v>0</v>
      </c>
      <c r="BW46" s="229">
        <v>0</v>
      </c>
      <c r="BX46" s="229">
        <v>0</v>
      </c>
      <c r="BY46" s="228">
        <v>1</v>
      </c>
      <c r="BZ46" s="229">
        <v>0</v>
      </c>
      <c r="CA46" s="229">
        <v>0</v>
      </c>
      <c r="CB46" s="229">
        <v>0</v>
      </c>
      <c r="CC46" s="229">
        <v>0</v>
      </c>
      <c r="CD46" s="228">
        <v>1</v>
      </c>
      <c r="CE46" s="229">
        <v>0</v>
      </c>
      <c r="CF46" s="229">
        <v>0</v>
      </c>
      <c r="CG46" s="229">
        <v>0</v>
      </c>
      <c r="CH46" s="229">
        <v>0</v>
      </c>
      <c r="CI46" s="228">
        <v>1</v>
      </c>
      <c r="CJ46" s="229">
        <v>0</v>
      </c>
      <c r="CK46" s="229">
        <v>0</v>
      </c>
      <c r="CL46" s="229">
        <v>0</v>
      </c>
      <c r="CM46" s="229">
        <v>0</v>
      </c>
      <c r="CN46" s="228">
        <v>1</v>
      </c>
      <c r="CO46" s="229">
        <v>0</v>
      </c>
      <c r="CP46" s="229">
        <v>0</v>
      </c>
      <c r="CQ46" s="229">
        <v>0</v>
      </c>
      <c r="CR46" s="229">
        <v>0</v>
      </c>
      <c r="CS46" s="228">
        <v>1</v>
      </c>
      <c r="CT46" s="229">
        <v>0</v>
      </c>
      <c r="CU46" s="229">
        <v>0</v>
      </c>
      <c r="CV46" s="229">
        <v>0</v>
      </c>
      <c r="CW46" s="229">
        <v>0</v>
      </c>
      <c r="CX46" s="228">
        <v>1</v>
      </c>
      <c r="CY46" s="229">
        <v>0</v>
      </c>
      <c r="CZ46" s="229">
        <v>0</v>
      </c>
      <c r="DA46" s="229">
        <v>0</v>
      </c>
      <c r="DB46" s="229">
        <v>0</v>
      </c>
      <c r="DC46" s="228">
        <v>1</v>
      </c>
      <c r="DD46" s="229">
        <v>0</v>
      </c>
      <c r="DE46" s="229">
        <v>0</v>
      </c>
      <c r="DF46" s="229">
        <v>0</v>
      </c>
      <c r="DG46" s="229">
        <v>0</v>
      </c>
      <c r="DH46" s="228">
        <v>1</v>
      </c>
      <c r="DI46" s="229">
        <v>0</v>
      </c>
      <c r="DJ46" s="229">
        <v>0</v>
      </c>
      <c r="DK46" s="229">
        <v>0</v>
      </c>
      <c r="DL46" s="229">
        <v>0</v>
      </c>
      <c r="DM46" s="228">
        <v>1</v>
      </c>
      <c r="DN46" s="229">
        <v>0</v>
      </c>
      <c r="DO46" s="229">
        <v>0</v>
      </c>
      <c r="DP46" s="229">
        <v>0</v>
      </c>
      <c r="DQ46" s="229">
        <v>0</v>
      </c>
      <c r="DR46" s="228">
        <v>1</v>
      </c>
      <c r="DS46" s="229">
        <v>0</v>
      </c>
      <c r="DT46" s="229">
        <v>0</v>
      </c>
      <c r="DU46" s="229">
        <v>0</v>
      </c>
      <c r="DV46" s="229">
        <v>0</v>
      </c>
      <c r="DW46" s="228">
        <v>1</v>
      </c>
      <c r="DX46" s="229">
        <v>0</v>
      </c>
      <c r="DY46" s="229">
        <v>0</v>
      </c>
      <c r="DZ46" s="229">
        <v>0</v>
      </c>
      <c r="EA46" s="229">
        <v>0</v>
      </c>
      <c r="EB46" s="228">
        <v>1</v>
      </c>
      <c r="EC46" s="229">
        <v>0</v>
      </c>
      <c r="ED46" s="229">
        <v>0</v>
      </c>
      <c r="EE46" s="229">
        <v>0</v>
      </c>
      <c r="EF46" s="229">
        <v>0</v>
      </c>
      <c r="EG46" s="228">
        <v>1</v>
      </c>
      <c r="EH46" s="229">
        <v>0</v>
      </c>
      <c r="EI46" s="229">
        <v>0</v>
      </c>
      <c r="EJ46" s="229">
        <v>0</v>
      </c>
      <c r="EK46" s="229">
        <v>0</v>
      </c>
      <c r="EL46" s="228">
        <v>1</v>
      </c>
      <c r="EM46" s="229">
        <v>0</v>
      </c>
      <c r="EN46" s="229">
        <v>0</v>
      </c>
      <c r="EO46" s="229">
        <v>0</v>
      </c>
      <c r="EP46" s="229">
        <v>0</v>
      </c>
      <c r="EQ46" s="228">
        <v>1</v>
      </c>
      <c r="ER46" s="229">
        <v>0</v>
      </c>
      <c r="ES46" s="229">
        <v>0</v>
      </c>
      <c r="ET46" s="229">
        <v>0</v>
      </c>
      <c r="EU46" s="229">
        <v>0</v>
      </c>
      <c r="EV46" s="228">
        <v>1</v>
      </c>
      <c r="EW46" s="229">
        <v>0</v>
      </c>
      <c r="EX46" s="229">
        <v>0</v>
      </c>
      <c r="EY46" s="229">
        <v>0</v>
      </c>
      <c r="EZ46" s="229">
        <v>0</v>
      </c>
      <c r="FA46" s="228">
        <v>1</v>
      </c>
      <c r="FB46" s="229">
        <v>0</v>
      </c>
      <c r="FC46" s="229">
        <v>0</v>
      </c>
      <c r="FD46" s="229">
        <v>0</v>
      </c>
      <c r="FE46" s="229">
        <v>0</v>
      </c>
      <c r="FF46" s="223">
        <f t="shared" si="2"/>
        <v>0</v>
      </c>
      <c r="FG46" s="230">
        <f t="shared" si="0"/>
        <v>30</v>
      </c>
      <c r="FH46" s="231">
        <f t="shared" si="3"/>
        <v>30</v>
      </c>
      <c r="FI46" s="235">
        <f t="shared" si="1"/>
        <v>2</v>
      </c>
      <c r="FJ46" s="236">
        <f t="shared" si="1"/>
        <v>0</v>
      </c>
      <c r="FK46" s="238">
        <f t="shared" si="1"/>
        <v>0</v>
      </c>
      <c r="FL46" s="240">
        <f t="shared" si="1"/>
        <v>0</v>
      </c>
      <c r="FM46" s="232"/>
      <c r="FN46" s="233"/>
      <c r="FO46" s="234"/>
    </row>
    <row r="47" spans="1:171" x14ac:dyDescent="0.25">
      <c r="A47" s="88" t="s">
        <v>13</v>
      </c>
      <c r="B47" s="113">
        <v>43</v>
      </c>
      <c r="C47" s="85" t="s">
        <v>72</v>
      </c>
      <c r="D47" s="81">
        <v>48356563</v>
      </c>
      <c r="E47" s="83">
        <v>43617</v>
      </c>
      <c r="F47" s="84" t="s">
        <v>15</v>
      </c>
      <c r="G47" s="228">
        <v>1</v>
      </c>
      <c r="H47" s="229">
        <v>0</v>
      </c>
      <c r="I47" s="229">
        <v>0</v>
      </c>
      <c r="J47" s="229">
        <v>0</v>
      </c>
      <c r="K47" s="229">
        <v>0</v>
      </c>
      <c r="L47" s="228">
        <v>1</v>
      </c>
      <c r="M47" s="229">
        <v>0</v>
      </c>
      <c r="N47" s="229">
        <v>0</v>
      </c>
      <c r="O47" s="229">
        <v>0</v>
      </c>
      <c r="P47" s="229">
        <v>0</v>
      </c>
      <c r="Q47" s="228">
        <v>1</v>
      </c>
      <c r="R47" s="229">
        <v>0</v>
      </c>
      <c r="S47" s="229">
        <v>0</v>
      </c>
      <c r="T47" s="229">
        <v>0</v>
      </c>
      <c r="U47" s="229">
        <v>0</v>
      </c>
      <c r="V47" s="228">
        <v>1</v>
      </c>
      <c r="W47" s="229">
        <v>0</v>
      </c>
      <c r="X47" s="229">
        <v>0</v>
      </c>
      <c r="Y47" s="229">
        <v>0</v>
      </c>
      <c r="Z47" s="229">
        <v>0</v>
      </c>
      <c r="AA47" s="228">
        <v>1</v>
      </c>
      <c r="AB47" s="229">
        <v>0</v>
      </c>
      <c r="AC47" s="229">
        <v>0</v>
      </c>
      <c r="AD47" s="229">
        <v>0</v>
      </c>
      <c r="AE47" s="229">
        <v>0</v>
      </c>
      <c r="AF47" s="228">
        <v>1</v>
      </c>
      <c r="AG47" s="229">
        <v>0</v>
      </c>
      <c r="AH47" s="229">
        <v>0</v>
      </c>
      <c r="AI47" s="229">
        <v>0</v>
      </c>
      <c r="AJ47" s="229">
        <v>0</v>
      </c>
      <c r="AK47" s="228">
        <v>1</v>
      </c>
      <c r="AL47" s="229">
        <v>0</v>
      </c>
      <c r="AM47" s="229">
        <v>0</v>
      </c>
      <c r="AN47" s="229">
        <v>0</v>
      </c>
      <c r="AO47" s="229">
        <v>0</v>
      </c>
      <c r="AP47" s="228">
        <v>1</v>
      </c>
      <c r="AQ47" s="229">
        <v>0</v>
      </c>
      <c r="AR47" s="229">
        <v>0</v>
      </c>
      <c r="AS47" s="229">
        <v>0</v>
      </c>
      <c r="AT47" s="229">
        <v>0</v>
      </c>
      <c r="AU47" s="228">
        <v>1</v>
      </c>
      <c r="AV47" s="229">
        <v>0</v>
      </c>
      <c r="AW47" s="229">
        <v>0</v>
      </c>
      <c r="AX47" s="229">
        <v>0</v>
      </c>
      <c r="AY47" s="229">
        <v>0</v>
      </c>
      <c r="AZ47" s="228">
        <v>1</v>
      </c>
      <c r="BA47" s="229">
        <v>0</v>
      </c>
      <c r="BB47" s="229">
        <v>0</v>
      </c>
      <c r="BC47" s="229">
        <v>0</v>
      </c>
      <c r="BD47" s="229">
        <v>0</v>
      </c>
      <c r="BE47" s="228">
        <v>1</v>
      </c>
      <c r="BF47" s="229">
        <v>0</v>
      </c>
      <c r="BG47" s="229">
        <v>0</v>
      </c>
      <c r="BH47" s="229">
        <v>0</v>
      </c>
      <c r="BI47" s="229">
        <v>0</v>
      </c>
      <c r="BJ47" s="228">
        <v>1</v>
      </c>
      <c r="BK47" s="229">
        <v>0</v>
      </c>
      <c r="BL47" s="229">
        <v>0</v>
      </c>
      <c r="BM47" s="229">
        <v>0</v>
      </c>
      <c r="BN47" s="229">
        <v>0</v>
      </c>
      <c r="BO47" s="228">
        <v>1</v>
      </c>
      <c r="BP47" s="229">
        <v>0</v>
      </c>
      <c r="BQ47" s="229">
        <v>0</v>
      </c>
      <c r="BR47" s="229">
        <v>0</v>
      </c>
      <c r="BS47" s="229">
        <v>0</v>
      </c>
      <c r="BT47" s="228">
        <v>1</v>
      </c>
      <c r="BU47" s="229">
        <v>0</v>
      </c>
      <c r="BV47" s="229">
        <v>0</v>
      </c>
      <c r="BW47" s="229">
        <v>0</v>
      </c>
      <c r="BX47" s="229">
        <v>0</v>
      </c>
      <c r="BY47" s="228">
        <v>1</v>
      </c>
      <c r="BZ47" s="229">
        <v>0</v>
      </c>
      <c r="CA47" s="229">
        <v>0</v>
      </c>
      <c r="CB47" s="229">
        <v>0</v>
      </c>
      <c r="CC47" s="229">
        <v>0</v>
      </c>
      <c r="CD47" s="228">
        <v>1</v>
      </c>
      <c r="CE47" s="229">
        <v>0</v>
      </c>
      <c r="CF47" s="229">
        <v>0</v>
      </c>
      <c r="CG47" s="229">
        <v>0</v>
      </c>
      <c r="CH47" s="229">
        <v>0</v>
      </c>
      <c r="CI47" s="228">
        <v>1</v>
      </c>
      <c r="CJ47" s="229">
        <v>0</v>
      </c>
      <c r="CK47" s="229">
        <v>0</v>
      </c>
      <c r="CL47" s="229">
        <v>0</v>
      </c>
      <c r="CM47" s="229">
        <v>0</v>
      </c>
      <c r="CN47" s="228">
        <v>1</v>
      </c>
      <c r="CO47" s="229">
        <v>0</v>
      </c>
      <c r="CP47" s="229">
        <v>0</v>
      </c>
      <c r="CQ47" s="229">
        <v>0</v>
      </c>
      <c r="CR47" s="229">
        <v>0</v>
      </c>
      <c r="CS47" s="228">
        <v>1</v>
      </c>
      <c r="CT47" s="229">
        <v>0</v>
      </c>
      <c r="CU47" s="229">
        <v>0</v>
      </c>
      <c r="CV47" s="229">
        <v>0</v>
      </c>
      <c r="CW47" s="229">
        <v>0</v>
      </c>
      <c r="CX47" s="228">
        <v>1</v>
      </c>
      <c r="CY47" s="229">
        <v>2</v>
      </c>
      <c r="CZ47" s="229">
        <v>0</v>
      </c>
      <c r="DA47" s="229">
        <v>0</v>
      </c>
      <c r="DB47" s="229">
        <v>2</v>
      </c>
      <c r="DC47" s="228">
        <v>1</v>
      </c>
      <c r="DD47" s="229">
        <v>1</v>
      </c>
      <c r="DE47" s="229">
        <v>0</v>
      </c>
      <c r="DF47" s="229">
        <v>0</v>
      </c>
      <c r="DG47" s="229">
        <v>1</v>
      </c>
      <c r="DH47" s="228">
        <v>1</v>
      </c>
      <c r="DI47" s="229">
        <v>1</v>
      </c>
      <c r="DJ47" s="229">
        <v>0</v>
      </c>
      <c r="DK47" s="229">
        <v>0</v>
      </c>
      <c r="DL47" s="229">
        <v>1</v>
      </c>
      <c r="DM47" s="228">
        <v>1</v>
      </c>
      <c r="DN47" s="229">
        <v>2</v>
      </c>
      <c r="DO47" s="229">
        <v>0</v>
      </c>
      <c r="DP47" s="229">
        <v>0</v>
      </c>
      <c r="DQ47" s="229">
        <v>2</v>
      </c>
      <c r="DR47" s="228">
        <v>1</v>
      </c>
      <c r="DS47" s="229">
        <v>0</v>
      </c>
      <c r="DT47" s="229">
        <v>0</v>
      </c>
      <c r="DU47" s="229">
        <v>0</v>
      </c>
      <c r="DV47" s="229">
        <v>0</v>
      </c>
      <c r="DW47" s="228">
        <v>1</v>
      </c>
      <c r="DX47" s="229">
        <v>2</v>
      </c>
      <c r="DY47" s="229">
        <v>0.5</v>
      </c>
      <c r="DZ47" s="229">
        <v>0</v>
      </c>
      <c r="EA47" s="229">
        <v>2.5</v>
      </c>
      <c r="EB47" s="228">
        <v>1</v>
      </c>
      <c r="EC47" s="229">
        <v>1</v>
      </c>
      <c r="ED47" s="229">
        <v>0</v>
      </c>
      <c r="EE47" s="229">
        <v>0</v>
      </c>
      <c r="EF47" s="229">
        <v>1</v>
      </c>
      <c r="EG47" s="228">
        <v>1</v>
      </c>
      <c r="EH47" s="229">
        <v>0</v>
      </c>
      <c r="EI47" s="229">
        <v>0</v>
      </c>
      <c r="EJ47" s="229">
        <v>0</v>
      </c>
      <c r="EK47" s="229">
        <v>0</v>
      </c>
      <c r="EL47" s="228">
        <v>1</v>
      </c>
      <c r="EM47" s="229">
        <v>0</v>
      </c>
      <c r="EN47" s="229">
        <v>0</v>
      </c>
      <c r="EO47" s="229">
        <v>0</v>
      </c>
      <c r="EP47" s="229">
        <v>0</v>
      </c>
      <c r="EQ47" s="228">
        <v>1</v>
      </c>
      <c r="ER47" s="229">
        <v>0</v>
      </c>
      <c r="ES47" s="229">
        <v>0</v>
      </c>
      <c r="ET47" s="229">
        <v>0</v>
      </c>
      <c r="EU47" s="229">
        <v>0</v>
      </c>
      <c r="EV47" s="228">
        <v>1</v>
      </c>
      <c r="EW47" s="229">
        <v>2</v>
      </c>
      <c r="EX47" s="229">
        <v>0</v>
      </c>
      <c r="EY47" s="229">
        <v>0</v>
      </c>
      <c r="EZ47" s="229">
        <v>0</v>
      </c>
      <c r="FA47" s="228">
        <v>1</v>
      </c>
      <c r="FB47" s="229">
        <v>0</v>
      </c>
      <c r="FC47" s="229">
        <v>0</v>
      </c>
      <c r="FD47" s="229">
        <v>0</v>
      </c>
      <c r="FE47" s="229">
        <v>0</v>
      </c>
      <c r="FF47" s="223">
        <f t="shared" si="2"/>
        <v>0</v>
      </c>
      <c r="FG47" s="230">
        <f t="shared" si="0"/>
        <v>30</v>
      </c>
      <c r="FH47" s="231">
        <f t="shared" si="3"/>
        <v>30</v>
      </c>
      <c r="FI47" s="235">
        <f t="shared" si="1"/>
        <v>11</v>
      </c>
      <c r="FJ47" s="236">
        <f t="shared" si="1"/>
        <v>0.5</v>
      </c>
      <c r="FK47" s="238">
        <f t="shared" si="1"/>
        <v>0</v>
      </c>
      <c r="FL47" s="240">
        <f t="shared" si="1"/>
        <v>9.5</v>
      </c>
      <c r="FM47" s="232"/>
      <c r="FN47" s="233"/>
      <c r="FO47" s="234"/>
    </row>
    <row r="48" spans="1:171" x14ac:dyDescent="0.25">
      <c r="A48" s="88" t="s">
        <v>13</v>
      </c>
      <c r="B48" s="81">
        <v>44</v>
      </c>
      <c r="C48" s="85" t="s">
        <v>73</v>
      </c>
      <c r="D48" s="81">
        <v>47399166</v>
      </c>
      <c r="E48" s="83">
        <v>43617</v>
      </c>
      <c r="F48" s="84" t="s">
        <v>15</v>
      </c>
      <c r="G48" s="228">
        <v>1</v>
      </c>
      <c r="H48" s="229">
        <v>1</v>
      </c>
      <c r="I48" s="229">
        <v>0</v>
      </c>
      <c r="J48" s="229">
        <v>0</v>
      </c>
      <c r="K48" s="229">
        <v>0</v>
      </c>
      <c r="L48" s="228">
        <v>1</v>
      </c>
      <c r="M48" s="229">
        <v>0.5</v>
      </c>
      <c r="N48" s="229">
        <v>0</v>
      </c>
      <c r="O48" s="229">
        <v>0</v>
      </c>
      <c r="P48" s="229">
        <v>0</v>
      </c>
      <c r="Q48" s="228">
        <v>1</v>
      </c>
      <c r="R48" s="229">
        <v>0</v>
      </c>
      <c r="S48" s="229">
        <v>0</v>
      </c>
      <c r="T48" s="229">
        <v>0</v>
      </c>
      <c r="U48" s="229">
        <v>0</v>
      </c>
      <c r="V48" s="228">
        <v>1</v>
      </c>
      <c r="W48" s="229">
        <v>1</v>
      </c>
      <c r="X48" s="229">
        <v>0</v>
      </c>
      <c r="Y48" s="229">
        <v>0</v>
      </c>
      <c r="Z48" s="229">
        <v>0</v>
      </c>
      <c r="AA48" s="228">
        <v>1</v>
      </c>
      <c r="AB48" s="229">
        <v>0</v>
      </c>
      <c r="AC48" s="229">
        <v>0</v>
      </c>
      <c r="AD48" s="229">
        <v>0</v>
      </c>
      <c r="AE48" s="229">
        <v>0</v>
      </c>
      <c r="AF48" s="228">
        <v>1</v>
      </c>
      <c r="AG48" s="229">
        <v>0</v>
      </c>
      <c r="AH48" s="229">
        <v>0</v>
      </c>
      <c r="AI48" s="229">
        <v>0</v>
      </c>
      <c r="AJ48" s="229">
        <v>0</v>
      </c>
      <c r="AK48" s="228">
        <v>1</v>
      </c>
      <c r="AL48" s="229">
        <v>0</v>
      </c>
      <c r="AM48" s="229">
        <v>0</v>
      </c>
      <c r="AN48" s="229">
        <v>0</v>
      </c>
      <c r="AO48" s="229">
        <v>0</v>
      </c>
      <c r="AP48" s="228">
        <v>1</v>
      </c>
      <c r="AQ48" s="229">
        <v>1</v>
      </c>
      <c r="AR48" s="229">
        <v>0</v>
      </c>
      <c r="AS48" s="229">
        <v>0</v>
      </c>
      <c r="AT48" s="229">
        <v>0</v>
      </c>
      <c r="AU48" s="228">
        <v>1</v>
      </c>
      <c r="AV48" s="229">
        <v>0</v>
      </c>
      <c r="AW48" s="229">
        <v>0</v>
      </c>
      <c r="AX48" s="229">
        <v>0</v>
      </c>
      <c r="AY48" s="229">
        <v>0</v>
      </c>
      <c r="AZ48" s="228">
        <v>1</v>
      </c>
      <c r="BA48" s="229">
        <v>0</v>
      </c>
      <c r="BB48" s="229">
        <v>0</v>
      </c>
      <c r="BC48" s="229">
        <v>0</v>
      </c>
      <c r="BD48" s="229">
        <v>0</v>
      </c>
      <c r="BE48" s="228">
        <v>1</v>
      </c>
      <c r="BF48" s="229">
        <v>1</v>
      </c>
      <c r="BG48" s="229">
        <v>0</v>
      </c>
      <c r="BH48" s="229">
        <v>0</v>
      </c>
      <c r="BI48" s="229">
        <v>0</v>
      </c>
      <c r="BJ48" s="228">
        <v>1</v>
      </c>
      <c r="BK48" s="229">
        <v>1</v>
      </c>
      <c r="BL48" s="229">
        <v>0</v>
      </c>
      <c r="BM48" s="229">
        <v>0</v>
      </c>
      <c r="BN48" s="229">
        <v>0</v>
      </c>
      <c r="BO48" s="228">
        <v>1</v>
      </c>
      <c r="BP48" s="229">
        <v>1</v>
      </c>
      <c r="BQ48" s="229">
        <v>0</v>
      </c>
      <c r="BR48" s="229">
        <v>0</v>
      </c>
      <c r="BS48" s="229">
        <v>0</v>
      </c>
      <c r="BT48" s="228">
        <v>1</v>
      </c>
      <c r="BU48" s="229">
        <v>1.5</v>
      </c>
      <c r="BV48" s="229">
        <v>0</v>
      </c>
      <c r="BW48" s="229">
        <v>0</v>
      </c>
      <c r="BX48" s="229">
        <v>0</v>
      </c>
      <c r="BY48" s="228">
        <v>1</v>
      </c>
      <c r="BZ48" s="229">
        <v>1.5</v>
      </c>
      <c r="CA48" s="229">
        <v>0</v>
      </c>
      <c r="CB48" s="229">
        <v>0</v>
      </c>
      <c r="CC48" s="229">
        <v>0</v>
      </c>
      <c r="CD48" s="228">
        <v>1</v>
      </c>
      <c r="CE48" s="229">
        <v>1</v>
      </c>
      <c r="CF48" s="229">
        <v>0</v>
      </c>
      <c r="CG48" s="229">
        <v>0</v>
      </c>
      <c r="CH48" s="229">
        <v>0</v>
      </c>
      <c r="CI48" s="228">
        <v>1</v>
      </c>
      <c r="CJ48" s="229">
        <v>0</v>
      </c>
      <c r="CK48" s="229">
        <v>0</v>
      </c>
      <c r="CL48" s="229">
        <v>0</v>
      </c>
      <c r="CM48" s="229">
        <v>0</v>
      </c>
      <c r="CN48" s="228">
        <v>1</v>
      </c>
      <c r="CO48" s="229">
        <v>1</v>
      </c>
      <c r="CP48" s="229">
        <v>0</v>
      </c>
      <c r="CQ48" s="229">
        <v>0</v>
      </c>
      <c r="CR48" s="229">
        <v>0</v>
      </c>
      <c r="CS48" s="228">
        <v>1</v>
      </c>
      <c r="CT48" s="229">
        <v>0.5</v>
      </c>
      <c r="CU48" s="229">
        <v>0</v>
      </c>
      <c r="CV48" s="229">
        <v>0</v>
      </c>
      <c r="CW48" s="229">
        <v>0</v>
      </c>
      <c r="CX48" s="228">
        <v>1</v>
      </c>
      <c r="CY48" s="229">
        <v>2</v>
      </c>
      <c r="CZ48" s="229">
        <v>0</v>
      </c>
      <c r="DA48" s="229">
        <v>0</v>
      </c>
      <c r="DB48" s="229">
        <v>0</v>
      </c>
      <c r="DC48" s="228">
        <v>1</v>
      </c>
      <c r="DD48" s="229">
        <v>1</v>
      </c>
      <c r="DE48" s="229">
        <v>0</v>
      </c>
      <c r="DF48" s="229">
        <v>0</v>
      </c>
      <c r="DG48" s="229">
        <v>0</v>
      </c>
      <c r="DH48" s="228">
        <v>1</v>
      </c>
      <c r="DI48" s="229">
        <v>1.5</v>
      </c>
      <c r="DJ48" s="229">
        <v>0</v>
      </c>
      <c r="DK48" s="229">
        <v>0</v>
      </c>
      <c r="DL48" s="229">
        <v>0</v>
      </c>
      <c r="DM48" s="228">
        <v>1</v>
      </c>
      <c r="DN48" s="229">
        <v>1</v>
      </c>
      <c r="DO48" s="229">
        <v>0</v>
      </c>
      <c r="DP48" s="229">
        <v>0</v>
      </c>
      <c r="DQ48" s="229">
        <v>0</v>
      </c>
      <c r="DR48" s="228">
        <v>1</v>
      </c>
      <c r="DS48" s="229">
        <v>0</v>
      </c>
      <c r="DT48" s="229">
        <v>0</v>
      </c>
      <c r="DU48" s="229">
        <v>0</v>
      </c>
      <c r="DV48" s="229">
        <v>0</v>
      </c>
      <c r="DW48" s="228">
        <v>1</v>
      </c>
      <c r="DX48" s="229">
        <v>2</v>
      </c>
      <c r="DY48" s="229">
        <v>0</v>
      </c>
      <c r="DZ48" s="229">
        <v>0</v>
      </c>
      <c r="EA48" s="229">
        <v>0</v>
      </c>
      <c r="EB48" s="228">
        <v>1</v>
      </c>
      <c r="EC48" s="229">
        <v>1.5</v>
      </c>
      <c r="ED48" s="229">
        <v>0</v>
      </c>
      <c r="EE48" s="229">
        <v>0</v>
      </c>
      <c r="EF48" s="229">
        <v>0</v>
      </c>
      <c r="EG48" s="228">
        <v>1</v>
      </c>
      <c r="EH48" s="229">
        <v>1.5</v>
      </c>
      <c r="EI48" s="229">
        <v>0</v>
      </c>
      <c r="EJ48" s="229">
        <v>0</v>
      </c>
      <c r="EK48" s="229">
        <v>0</v>
      </c>
      <c r="EL48" s="228">
        <v>1</v>
      </c>
      <c r="EM48" s="229">
        <v>2</v>
      </c>
      <c r="EN48" s="229">
        <v>0</v>
      </c>
      <c r="EO48" s="229">
        <v>0</v>
      </c>
      <c r="EP48" s="229">
        <v>0</v>
      </c>
      <c r="EQ48" s="228">
        <v>1</v>
      </c>
      <c r="ER48" s="229">
        <v>1.5</v>
      </c>
      <c r="ES48" s="229">
        <v>0</v>
      </c>
      <c r="ET48" s="229">
        <v>0</v>
      </c>
      <c r="EU48" s="229">
        <v>0</v>
      </c>
      <c r="EV48" s="228">
        <v>1</v>
      </c>
      <c r="EW48" s="229">
        <v>1.5</v>
      </c>
      <c r="EX48" s="229">
        <v>0</v>
      </c>
      <c r="EY48" s="229">
        <v>0</v>
      </c>
      <c r="EZ48" s="229">
        <v>0</v>
      </c>
      <c r="FA48" s="228">
        <v>1</v>
      </c>
      <c r="FB48" s="229">
        <v>0</v>
      </c>
      <c r="FC48" s="229">
        <v>0</v>
      </c>
      <c r="FD48" s="229">
        <v>0</v>
      </c>
      <c r="FE48" s="229">
        <v>0</v>
      </c>
      <c r="FF48" s="223">
        <f t="shared" si="2"/>
        <v>0</v>
      </c>
      <c r="FG48" s="230">
        <f t="shared" si="0"/>
        <v>30</v>
      </c>
      <c r="FH48" s="231">
        <f t="shared" si="3"/>
        <v>30</v>
      </c>
      <c r="FI48" s="235">
        <f t="shared" si="1"/>
        <v>27.5</v>
      </c>
      <c r="FJ48" s="236">
        <f t="shared" si="1"/>
        <v>0</v>
      </c>
      <c r="FK48" s="238">
        <f t="shared" si="1"/>
        <v>0</v>
      </c>
      <c r="FL48" s="240">
        <f t="shared" si="1"/>
        <v>0</v>
      </c>
      <c r="FM48" s="232"/>
      <c r="FN48" s="233"/>
      <c r="FO48" s="234"/>
    </row>
    <row r="49" spans="1:171" x14ac:dyDescent="0.25">
      <c r="A49" s="88" t="s">
        <v>13</v>
      </c>
      <c r="B49" s="113">
        <v>45</v>
      </c>
      <c r="C49" s="85" t="s">
        <v>76</v>
      </c>
      <c r="D49" s="81">
        <v>47096680</v>
      </c>
      <c r="E49" s="83">
        <v>43831</v>
      </c>
      <c r="F49" s="84" t="s">
        <v>15</v>
      </c>
      <c r="G49" s="228">
        <v>1</v>
      </c>
      <c r="H49" s="229">
        <v>1.5</v>
      </c>
      <c r="I49" s="229">
        <v>0</v>
      </c>
      <c r="J49" s="229">
        <v>0</v>
      </c>
      <c r="K49" s="229">
        <v>0</v>
      </c>
      <c r="L49" s="228">
        <v>1</v>
      </c>
      <c r="M49" s="229">
        <v>0</v>
      </c>
      <c r="N49" s="229">
        <v>0</v>
      </c>
      <c r="O49" s="229">
        <v>0</v>
      </c>
      <c r="P49" s="229">
        <v>0</v>
      </c>
      <c r="Q49" s="228">
        <v>1</v>
      </c>
      <c r="R49" s="229">
        <v>0</v>
      </c>
      <c r="S49" s="229">
        <v>0</v>
      </c>
      <c r="T49" s="229">
        <v>0</v>
      </c>
      <c r="U49" s="229">
        <v>0</v>
      </c>
      <c r="V49" s="228">
        <v>1</v>
      </c>
      <c r="W49" s="229">
        <v>0</v>
      </c>
      <c r="X49" s="229">
        <v>0</v>
      </c>
      <c r="Y49" s="229">
        <v>0</v>
      </c>
      <c r="Z49" s="229">
        <v>0</v>
      </c>
      <c r="AA49" s="228">
        <v>1</v>
      </c>
      <c r="AB49" s="229">
        <v>2</v>
      </c>
      <c r="AC49" s="229">
        <v>0</v>
      </c>
      <c r="AD49" s="229">
        <v>0</v>
      </c>
      <c r="AE49" s="229">
        <v>2</v>
      </c>
      <c r="AF49" s="228">
        <v>1</v>
      </c>
      <c r="AG49" s="229">
        <v>2</v>
      </c>
      <c r="AH49" s="229">
        <v>0</v>
      </c>
      <c r="AI49" s="229">
        <v>0</v>
      </c>
      <c r="AJ49" s="229">
        <v>1</v>
      </c>
      <c r="AK49" s="228">
        <v>1</v>
      </c>
      <c r="AL49" s="229">
        <v>0</v>
      </c>
      <c r="AM49" s="229">
        <v>0</v>
      </c>
      <c r="AN49" s="229">
        <v>0</v>
      </c>
      <c r="AO49" s="229">
        <v>0</v>
      </c>
      <c r="AP49" s="228">
        <v>1</v>
      </c>
      <c r="AQ49" s="229">
        <v>1.5</v>
      </c>
      <c r="AR49" s="229">
        <v>0</v>
      </c>
      <c r="AS49" s="229">
        <v>0</v>
      </c>
      <c r="AT49" s="229">
        <v>0</v>
      </c>
      <c r="AU49" s="228">
        <v>1</v>
      </c>
      <c r="AV49" s="229">
        <v>1.5</v>
      </c>
      <c r="AW49" s="229">
        <v>0</v>
      </c>
      <c r="AX49" s="229">
        <v>0</v>
      </c>
      <c r="AY49" s="229">
        <v>0</v>
      </c>
      <c r="AZ49" s="228">
        <v>1</v>
      </c>
      <c r="BA49" s="229">
        <v>0</v>
      </c>
      <c r="BB49" s="229">
        <v>0</v>
      </c>
      <c r="BC49" s="229">
        <v>0</v>
      </c>
      <c r="BD49" s="229">
        <v>0</v>
      </c>
      <c r="BE49" s="228">
        <v>1</v>
      </c>
      <c r="BF49" s="229">
        <v>0.5</v>
      </c>
      <c r="BG49" s="229">
        <v>0</v>
      </c>
      <c r="BH49" s="229">
        <v>0</v>
      </c>
      <c r="BI49" s="229">
        <v>0</v>
      </c>
      <c r="BJ49" s="228">
        <v>1</v>
      </c>
      <c r="BK49" s="229">
        <v>0</v>
      </c>
      <c r="BL49" s="229">
        <v>0</v>
      </c>
      <c r="BM49" s="229">
        <v>0</v>
      </c>
      <c r="BN49" s="229">
        <v>0</v>
      </c>
      <c r="BO49" s="228">
        <v>1</v>
      </c>
      <c r="BP49" s="229">
        <v>0</v>
      </c>
      <c r="BQ49" s="229">
        <v>0</v>
      </c>
      <c r="BR49" s="229">
        <v>0</v>
      </c>
      <c r="BS49" s="229">
        <v>0</v>
      </c>
      <c r="BT49" s="228">
        <v>1</v>
      </c>
      <c r="BU49" s="229">
        <v>1</v>
      </c>
      <c r="BV49" s="229">
        <v>0</v>
      </c>
      <c r="BW49" s="229">
        <v>0</v>
      </c>
      <c r="BX49" s="229">
        <v>0</v>
      </c>
      <c r="BY49" s="228">
        <v>1</v>
      </c>
      <c r="BZ49" s="229">
        <v>0</v>
      </c>
      <c r="CA49" s="229">
        <v>0</v>
      </c>
      <c r="CB49" s="229">
        <v>0</v>
      </c>
      <c r="CC49" s="229">
        <v>0</v>
      </c>
      <c r="CD49" s="228">
        <v>1</v>
      </c>
      <c r="CE49" s="229">
        <v>0</v>
      </c>
      <c r="CF49" s="229">
        <v>0</v>
      </c>
      <c r="CG49" s="229">
        <v>0</v>
      </c>
      <c r="CH49" s="229">
        <v>0</v>
      </c>
      <c r="CI49" s="228">
        <v>1</v>
      </c>
      <c r="CJ49" s="229">
        <v>0</v>
      </c>
      <c r="CK49" s="229">
        <v>0</v>
      </c>
      <c r="CL49" s="229">
        <v>0</v>
      </c>
      <c r="CM49" s="229">
        <v>0</v>
      </c>
      <c r="CN49" s="228">
        <v>1</v>
      </c>
      <c r="CO49" s="229">
        <v>0</v>
      </c>
      <c r="CP49" s="229">
        <v>0</v>
      </c>
      <c r="CQ49" s="229">
        <v>0</v>
      </c>
      <c r="CR49" s="229">
        <v>0</v>
      </c>
      <c r="CS49" s="228">
        <v>1</v>
      </c>
      <c r="CT49" s="229">
        <v>0.5</v>
      </c>
      <c r="CU49" s="229">
        <v>0</v>
      </c>
      <c r="CV49" s="229">
        <v>0</v>
      </c>
      <c r="CW49" s="229">
        <v>0</v>
      </c>
      <c r="CX49" s="228">
        <v>1</v>
      </c>
      <c r="CY49" s="229">
        <v>0</v>
      </c>
      <c r="CZ49" s="229">
        <v>0</v>
      </c>
      <c r="DA49" s="229">
        <v>0</v>
      </c>
      <c r="DB49" s="229">
        <v>0</v>
      </c>
      <c r="DC49" s="228">
        <v>1</v>
      </c>
      <c r="DD49" s="229">
        <v>0</v>
      </c>
      <c r="DE49" s="229">
        <v>0</v>
      </c>
      <c r="DF49" s="229">
        <v>0</v>
      </c>
      <c r="DG49" s="229">
        <v>0</v>
      </c>
      <c r="DH49" s="228">
        <v>1</v>
      </c>
      <c r="DI49" s="229">
        <v>0</v>
      </c>
      <c r="DJ49" s="229">
        <v>0</v>
      </c>
      <c r="DK49" s="229">
        <v>0</v>
      </c>
      <c r="DL49" s="229">
        <v>0</v>
      </c>
      <c r="DM49" s="228">
        <v>1</v>
      </c>
      <c r="DN49" s="229">
        <v>2</v>
      </c>
      <c r="DO49" s="229">
        <v>1</v>
      </c>
      <c r="DP49" s="229">
        <v>0</v>
      </c>
      <c r="DQ49" s="229">
        <v>0</v>
      </c>
      <c r="DR49" s="228">
        <v>1</v>
      </c>
      <c r="DS49" s="229">
        <v>0</v>
      </c>
      <c r="DT49" s="229">
        <v>0</v>
      </c>
      <c r="DU49" s="229">
        <v>0</v>
      </c>
      <c r="DV49" s="229">
        <v>0</v>
      </c>
      <c r="DW49" s="228">
        <v>1</v>
      </c>
      <c r="DX49" s="229">
        <v>0</v>
      </c>
      <c r="DY49" s="229">
        <v>0</v>
      </c>
      <c r="DZ49" s="229">
        <v>0</v>
      </c>
      <c r="EA49" s="229">
        <v>0</v>
      </c>
      <c r="EB49" s="228">
        <v>1</v>
      </c>
      <c r="EC49" s="229">
        <v>2</v>
      </c>
      <c r="ED49" s="229">
        <v>0</v>
      </c>
      <c r="EE49" s="229">
        <v>0</v>
      </c>
      <c r="EF49" s="229">
        <v>0</v>
      </c>
      <c r="EG49" s="228">
        <v>1</v>
      </c>
      <c r="EH49" s="229">
        <v>1.5</v>
      </c>
      <c r="EI49" s="229">
        <v>0</v>
      </c>
      <c r="EJ49" s="229">
        <v>0</v>
      </c>
      <c r="EK49" s="229">
        <v>0</v>
      </c>
      <c r="EL49" s="228">
        <v>1</v>
      </c>
      <c r="EM49" s="229">
        <v>2</v>
      </c>
      <c r="EN49" s="229">
        <v>0</v>
      </c>
      <c r="EO49" s="229">
        <v>0</v>
      </c>
      <c r="EP49" s="229">
        <v>0</v>
      </c>
      <c r="EQ49" s="228">
        <v>1</v>
      </c>
      <c r="ER49" s="229">
        <v>0.5</v>
      </c>
      <c r="ES49" s="229">
        <v>0</v>
      </c>
      <c r="ET49" s="229">
        <v>0</v>
      </c>
      <c r="EU49" s="229">
        <v>0</v>
      </c>
      <c r="EV49" s="228">
        <v>1</v>
      </c>
      <c r="EW49" s="229">
        <v>0</v>
      </c>
      <c r="EX49" s="229">
        <v>0</v>
      </c>
      <c r="EY49" s="229">
        <v>0</v>
      </c>
      <c r="EZ49" s="229">
        <v>0</v>
      </c>
      <c r="FA49" s="228">
        <v>1</v>
      </c>
      <c r="FB49" s="229">
        <v>0</v>
      </c>
      <c r="FC49" s="229">
        <v>0</v>
      </c>
      <c r="FD49" s="229">
        <v>0</v>
      </c>
      <c r="FE49" s="229">
        <v>0</v>
      </c>
      <c r="FF49" s="223">
        <f t="shared" si="2"/>
        <v>0</v>
      </c>
      <c r="FG49" s="230">
        <f t="shared" si="0"/>
        <v>30</v>
      </c>
      <c r="FH49" s="231">
        <f t="shared" si="3"/>
        <v>30</v>
      </c>
      <c r="FI49" s="235">
        <f t="shared" si="1"/>
        <v>18.5</v>
      </c>
      <c r="FJ49" s="236">
        <f t="shared" si="1"/>
        <v>1</v>
      </c>
      <c r="FK49" s="238">
        <f t="shared" si="1"/>
        <v>0</v>
      </c>
      <c r="FL49" s="240">
        <f t="shared" si="1"/>
        <v>3</v>
      </c>
      <c r="FM49" s="232"/>
      <c r="FN49" s="233"/>
      <c r="FO49" s="234"/>
    </row>
    <row r="50" spans="1:171" x14ac:dyDescent="0.25">
      <c r="A50" s="88" t="s">
        <v>13</v>
      </c>
      <c r="B50" s="81">
        <v>46</v>
      </c>
      <c r="C50" s="85" t="s">
        <v>78</v>
      </c>
      <c r="D50" s="81">
        <v>18158277</v>
      </c>
      <c r="E50" s="83">
        <v>43617</v>
      </c>
      <c r="F50" s="84" t="s">
        <v>15</v>
      </c>
      <c r="G50" s="228">
        <v>1</v>
      </c>
      <c r="H50" s="229">
        <v>0</v>
      </c>
      <c r="I50" s="229">
        <v>0</v>
      </c>
      <c r="J50" s="229">
        <v>0</v>
      </c>
      <c r="K50" s="229">
        <v>0</v>
      </c>
      <c r="L50" s="228">
        <v>1</v>
      </c>
      <c r="M50" s="229">
        <v>0</v>
      </c>
      <c r="N50" s="229">
        <v>0</v>
      </c>
      <c r="O50" s="229">
        <v>0</v>
      </c>
      <c r="P50" s="229">
        <v>0</v>
      </c>
      <c r="Q50" s="228">
        <v>1</v>
      </c>
      <c r="R50" s="229">
        <v>0</v>
      </c>
      <c r="S50" s="229">
        <v>0</v>
      </c>
      <c r="T50" s="229">
        <v>0</v>
      </c>
      <c r="U50" s="229">
        <v>0</v>
      </c>
      <c r="V50" s="228">
        <v>1</v>
      </c>
      <c r="W50" s="229">
        <v>0</v>
      </c>
      <c r="X50" s="229">
        <v>0</v>
      </c>
      <c r="Y50" s="229">
        <v>0</v>
      </c>
      <c r="Z50" s="229">
        <v>0</v>
      </c>
      <c r="AA50" s="228">
        <v>1</v>
      </c>
      <c r="AB50" s="229">
        <v>0</v>
      </c>
      <c r="AC50" s="229">
        <v>0</v>
      </c>
      <c r="AD50" s="229">
        <v>0</v>
      </c>
      <c r="AE50" s="229">
        <v>0</v>
      </c>
      <c r="AF50" s="228">
        <v>1</v>
      </c>
      <c r="AG50" s="229">
        <v>0</v>
      </c>
      <c r="AH50" s="229">
        <v>0</v>
      </c>
      <c r="AI50" s="229">
        <v>0</v>
      </c>
      <c r="AJ50" s="229">
        <v>0</v>
      </c>
      <c r="AK50" s="228">
        <v>1</v>
      </c>
      <c r="AL50" s="229">
        <v>0</v>
      </c>
      <c r="AM50" s="229">
        <v>0</v>
      </c>
      <c r="AN50" s="229">
        <v>0</v>
      </c>
      <c r="AO50" s="229">
        <v>0</v>
      </c>
      <c r="AP50" s="228">
        <v>1</v>
      </c>
      <c r="AQ50" s="229">
        <v>0</v>
      </c>
      <c r="AR50" s="229">
        <v>0</v>
      </c>
      <c r="AS50" s="229">
        <v>0</v>
      </c>
      <c r="AT50" s="229">
        <v>0</v>
      </c>
      <c r="AU50" s="228">
        <v>1</v>
      </c>
      <c r="AV50" s="229">
        <v>0</v>
      </c>
      <c r="AW50" s="229">
        <v>0</v>
      </c>
      <c r="AX50" s="229">
        <v>0</v>
      </c>
      <c r="AY50" s="229">
        <v>0</v>
      </c>
      <c r="AZ50" s="228">
        <v>1</v>
      </c>
      <c r="BA50" s="229">
        <v>0</v>
      </c>
      <c r="BB50" s="229">
        <v>0</v>
      </c>
      <c r="BC50" s="229">
        <v>0</v>
      </c>
      <c r="BD50" s="229">
        <v>0</v>
      </c>
      <c r="BE50" s="228">
        <v>1</v>
      </c>
      <c r="BF50" s="229">
        <v>0</v>
      </c>
      <c r="BG50" s="229">
        <v>0</v>
      </c>
      <c r="BH50" s="229">
        <v>0</v>
      </c>
      <c r="BI50" s="229">
        <v>0</v>
      </c>
      <c r="BJ50" s="228">
        <v>1</v>
      </c>
      <c r="BK50" s="229">
        <v>0</v>
      </c>
      <c r="BL50" s="229">
        <v>0</v>
      </c>
      <c r="BM50" s="229">
        <v>0</v>
      </c>
      <c r="BN50" s="229">
        <v>0</v>
      </c>
      <c r="BO50" s="228">
        <v>1</v>
      </c>
      <c r="BP50" s="229">
        <v>0</v>
      </c>
      <c r="BQ50" s="229">
        <v>0</v>
      </c>
      <c r="BR50" s="229">
        <v>0</v>
      </c>
      <c r="BS50" s="229">
        <v>0</v>
      </c>
      <c r="BT50" s="228">
        <v>1</v>
      </c>
      <c r="BU50" s="229">
        <v>0</v>
      </c>
      <c r="BV50" s="229">
        <v>0</v>
      </c>
      <c r="BW50" s="229">
        <v>0</v>
      </c>
      <c r="BX50" s="229">
        <v>0</v>
      </c>
      <c r="BY50" s="228">
        <v>1</v>
      </c>
      <c r="BZ50" s="229">
        <v>0</v>
      </c>
      <c r="CA50" s="229">
        <v>0</v>
      </c>
      <c r="CB50" s="229">
        <v>0</v>
      </c>
      <c r="CC50" s="229">
        <v>0</v>
      </c>
      <c r="CD50" s="228">
        <v>1</v>
      </c>
      <c r="CE50" s="229">
        <v>0</v>
      </c>
      <c r="CF50" s="229">
        <v>0</v>
      </c>
      <c r="CG50" s="229">
        <v>0</v>
      </c>
      <c r="CH50" s="229">
        <v>0</v>
      </c>
      <c r="CI50" s="228">
        <v>1</v>
      </c>
      <c r="CJ50" s="229">
        <v>0</v>
      </c>
      <c r="CK50" s="229">
        <v>0</v>
      </c>
      <c r="CL50" s="229">
        <v>0</v>
      </c>
      <c r="CM50" s="229">
        <v>0</v>
      </c>
      <c r="CN50" s="228">
        <v>1</v>
      </c>
      <c r="CO50" s="229">
        <v>0.5</v>
      </c>
      <c r="CP50" s="229">
        <v>0</v>
      </c>
      <c r="CQ50" s="229">
        <v>0</v>
      </c>
      <c r="CR50" s="229">
        <v>0</v>
      </c>
      <c r="CS50" s="228">
        <v>1</v>
      </c>
      <c r="CT50" s="229">
        <v>0</v>
      </c>
      <c r="CU50" s="229">
        <v>0</v>
      </c>
      <c r="CV50" s="229">
        <v>0</v>
      </c>
      <c r="CW50" s="229">
        <v>0</v>
      </c>
      <c r="CX50" s="228">
        <v>1</v>
      </c>
      <c r="CY50" s="229">
        <v>0</v>
      </c>
      <c r="CZ50" s="229">
        <v>0</v>
      </c>
      <c r="DA50" s="229">
        <v>0</v>
      </c>
      <c r="DB50" s="229">
        <v>0</v>
      </c>
      <c r="DC50" s="228">
        <v>1</v>
      </c>
      <c r="DD50" s="229">
        <v>2</v>
      </c>
      <c r="DE50" s="229">
        <v>1</v>
      </c>
      <c r="DF50" s="229">
        <v>0</v>
      </c>
      <c r="DG50" s="229">
        <v>0</v>
      </c>
      <c r="DH50" s="228">
        <v>1</v>
      </c>
      <c r="DI50" s="229">
        <v>0</v>
      </c>
      <c r="DJ50" s="229">
        <v>0</v>
      </c>
      <c r="DK50" s="229">
        <v>0</v>
      </c>
      <c r="DL50" s="229">
        <v>0</v>
      </c>
      <c r="DM50" s="228">
        <v>1</v>
      </c>
      <c r="DN50" s="229">
        <v>1</v>
      </c>
      <c r="DO50" s="229">
        <v>0</v>
      </c>
      <c r="DP50" s="229">
        <v>0</v>
      </c>
      <c r="DQ50" s="229">
        <v>0</v>
      </c>
      <c r="DR50" s="228">
        <v>1</v>
      </c>
      <c r="DS50" s="229">
        <v>0</v>
      </c>
      <c r="DT50" s="229">
        <v>0</v>
      </c>
      <c r="DU50" s="229">
        <v>0</v>
      </c>
      <c r="DV50" s="229">
        <v>0</v>
      </c>
      <c r="DW50" s="228">
        <v>1</v>
      </c>
      <c r="DX50" s="229">
        <v>1</v>
      </c>
      <c r="DY50" s="229">
        <v>0</v>
      </c>
      <c r="DZ50" s="229">
        <v>0</v>
      </c>
      <c r="EA50" s="229">
        <v>0</v>
      </c>
      <c r="EB50" s="228">
        <v>1</v>
      </c>
      <c r="EC50" s="229">
        <v>1</v>
      </c>
      <c r="ED50" s="229">
        <v>0</v>
      </c>
      <c r="EE50" s="229">
        <v>0</v>
      </c>
      <c r="EF50" s="229">
        <v>0</v>
      </c>
      <c r="EG50" s="228">
        <v>1</v>
      </c>
      <c r="EH50" s="229">
        <v>1</v>
      </c>
      <c r="EI50" s="229">
        <v>0</v>
      </c>
      <c r="EJ50" s="229">
        <v>0</v>
      </c>
      <c r="EK50" s="229">
        <v>0</v>
      </c>
      <c r="EL50" s="228">
        <v>1</v>
      </c>
      <c r="EM50" s="229">
        <v>1</v>
      </c>
      <c r="EN50" s="229">
        <v>0</v>
      </c>
      <c r="EO50" s="229">
        <v>0</v>
      </c>
      <c r="EP50" s="229">
        <v>0</v>
      </c>
      <c r="EQ50" s="228">
        <v>1</v>
      </c>
      <c r="ER50" s="229">
        <v>0</v>
      </c>
      <c r="ES50" s="229">
        <v>0</v>
      </c>
      <c r="ET50" s="229">
        <v>0</v>
      </c>
      <c r="EU50" s="229">
        <v>0</v>
      </c>
      <c r="EV50" s="228">
        <v>1</v>
      </c>
      <c r="EW50" s="229">
        <v>1</v>
      </c>
      <c r="EX50" s="229">
        <v>0</v>
      </c>
      <c r="EY50" s="229">
        <v>0</v>
      </c>
      <c r="EZ50" s="229">
        <v>0</v>
      </c>
      <c r="FA50" s="228">
        <v>1</v>
      </c>
      <c r="FB50" s="229">
        <v>0</v>
      </c>
      <c r="FC50" s="229">
        <v>0</v>
      </c>
      <c r="FD50" s="229">
        <v>0</v>
      </c>
      <c r="FE50" s="229">
        <v>0</v>
      </c>
      <c r="FF50" s="223">
        <f t="shared" si="2"/>
        <v>0</v>
      </c>
      <c r="FG50" s="230">
        <f t="shared" si="0"/>
        <v>30</v>
      </c>
      <c r="FH50" s="231">
        <f t="shared" si="3"/>
        <v>30</v>
      </c>
      <c r="FI50" s="235">
        <f t="shared" si="1"/>
        <v>8.5</v>
      </c>
      <c r="FJ50" s="236">
        <f t="shared" si="1"/>
        <v>1</v>
      </c>
      <c r="FK50" s="238">
        <f t="shared" si="1"/>
        <v>0</v>
      </c>
      <c r="FL50" s="240">
        <f t="shared" si="1"/>
        <v>0</v>
      </c>
      <c r="FM50" s="232"/>
      <c r="FN50" s="233"/>
      <c r="FO50" s="234"/>
    </row>
    <row r="51" spans="1:171" x14ac:dyDescent="0.25">
      <c r="AF51" s="2"/>
      <c r="AG51" s="2"/>
      <c r="AH51" s="2"/>
      <c r="AI51" s="2"/>
      <c r="CR51" s="2"/>
      <c r="CS51" s="47"/>
      <c r="CT51" s="47"/>
      <c r="CU51" s="47"/>
      <c r="CV51" s="47"/>
      <c r="CW51" s="47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47"/>
      <c r="EC51" s="47"/>
      <c r="ED51" s="47"/>
      <c r="EE51" s="47"/>
      <c r="EF51" s="47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H51" s="8">
        <f t="shared" ref="FH51:FO51" si="4">SUM(FH5:FH50)</f>
        <v>1359</v>
      </c>
      <c r="FI51" s="8">
        <f t="shared" si="4"/>
        <v>508</v>
      </c>
      <c r="FJ51" s="8">
        <f t="shared" si="4"/>
        <v>78.5</v>
      </c>
      <c r="FK51" s="8">
        <f t="shared" si="4"/>
        <v>0</v>
      </c>
      <c r="FL51" s="8">
        <f t="shared" si="4"/>
        <v>341.5</v>
      </c>
      <c r="FM51" s="8">
        <f t="shared" si="4"/>
        <v>0</v>
      </c>
      <c r="FN51" s="8">
        <f t="shared" si="4"/>
        <v>0</v>
      </c>
      <c r="FO51" s="8">
        <f t="shared" si="4"/>
        <v>0</v>
      </c>
    </row>
    <row r="52" spans="1:171" x14ac:dyDescent="0.25">
      <c r="AF52" s="2"/>
      <c r="AG52" s="2"/>
      <c r="AH52" s="2"/>
      <c r="AI52" s="2"/>
    </row>
    <row r="53" spans="1:171" x14ac:dyDescent="0.25">
      <c r="AF53" s="2"/>
      <c r="AG53" s="2"/>
      <c r="AH53" s="2"/>
      <c r="AI53" s="2"/>
    </row>
    <row r="54" spans="1:171" x14ac:dyDescent="0.25">
      <c r="AF54" s="2"/>
      <c r="AG54" s="2"/>
      <c r="AH54" s="2"/>
      <c r="AI54" s="2"/>
    </row>
    <row r="55" spans="1:171" x14ac:dyDescent="0.25">
      <c r="AF55" s="2"/>
      <c r="AG55" s="2"/>
      <c r="AH55" s="2"/>
      <c r="AI55" s="2"/>
    </row>
    <row r="56" spans="1:171" x14ac:dyDescent="0.25">
      <c r="AF56" s="2"/>
      <c r="AG56" s="2"/>
      <c r="AH56" s="2"/>
      <c r="AI56" s="2"/>
    </row>
    <row r="57" spans="1:171" x14ac:dyDescent="0.25">
      <c r="AF57" s="2"/>
      <c r="AG57" s="2"/>
      <c r="AH57" s="2"/>
      <c r="AI57" s="2"/>
    </row>
    <row r="58" spans="1:171" x14ac:dyDescent="0.25">
      <c r="AF58" s="2"/>
      <c r="AG58" s="2"/>
      <c r="AH58" s="2"/>
      <c r="AI58" s="2"/>
    </row>
    <row r="59" spans="1:171" x14ac:dyDescent="0.25">
      <c r="AF59" s="2"/>
      <c r="AG59" s="2"/>
      <c r="AH59" s="2"/>
      <c r="AI59" s="2"/>
    </row>
    <row r="60" spans="1:171" x14ac:dyDescent="0.25">
      <c r="AF60" s="2"/>
      <c r="AG60" s="2"/>
      <c r="AH60" s="2"/>
      <c r="AI60" s="2"/>
    </row>
    <row r="61" spans="1:171" x14ac:dyDescent="0.25">
      <c r="AF61" s="2"/>
      <c r="AG61" s="2"/>
      <c r="AH61" s="2"/>
      <c r="AI61" s="2"/>
    </row>
    <row r="62" spans="1:171" x14ac:dyDescent="0.25">
      <c r="AF62" s="2"/>
      <c r="AG62" s="2"/>
      <c r="AH62" s="2"/>
      <c r="AI62" s="2"/>
    </row>
    <row r="63" spans="1:171" x14ac:dyDescent="0.25">
      <c r="AF63" s="2"/>
      <c r="AG63" s="2"/>
      <c r="AH63" s="2"/>
      <c r="AI63" s="2"/>
    </row>
    <row r="64" spans="1:171" x14ac:dyDescent="0.25">
      <c r="AF64" s="2"/>
      <c r="AG64" s="2"/>
      <c r="AH64" s="2"/>
      <c r="AI64" s="2"/>
    </row>
    <row r="65" spans="32:35" x14ac:dyDescent="0.25">
      <c r="AF65" s="2"/>
      <c r="AG65" s="2"/>
      <c r="AH65" s="2"/>
      <c r="AI65" s="2"/>
    </row>
    <row r="66" spans="32:35" x14ac:dyDescent="0.25">
      <c r="AF66" s="2"/>
      <c r="AG66" s="2"/>
      <c r="AH66" s="2"/>
      <c r="AI66" s="2"/>
    </row>
    <row r="67" spans="32:35" x14ac:dyDescent="0.25">
      <c r="AF67" s="2"/>
      <c r="AG67" s="2"/>
      <c r="AH67" s="2"/>
      <c r="AI67" s="2"/>
    </row>
    <row r="68" spans="32:35" x14ac:dyDescent="0.25">
      <c r="AF68" s="2"/>
      <c r="AG68" s="2"/>
      <c r="AH68" s="2"/>
      <c r="AI68" s="2"/>
    </row>
    <row r="69" spans="32:35" x14ac:dyDescent="0.25">
      <c r="AF69" s="2"/>
      <c r="AG69" s="2"/>
      <c r="AH69" s="2"/>
      <c r="AI69" s="2"/>
    </row>
    <row r="70" spans="32:35" x14ac:dyDescent="0.25">
      <c r="AF70" s="2"/>
      <c r="AG70" s="2"/>
      <c r="AH70" s="2"/>
      <c r="AI70" s="2"/>
    </row>
    <row r="71" spans="32:35" x14ac:dyDescent="0.25">
      <c r="AF71" s="2"/>
      <c r="AG71" s="2"/>
      <c r="AH71" s="2"/>
      <c r="AI71" s="2"/>
    </row>
    <row r="72" spans="32:35" x14ac:dyDescent="0.25">
      <c r="AF72" s="2"/>
      <c r="AG72" s="2"/>
      <c r="AH72" s="2"/>
      <c r="AI72" s="2"/>
    </row>
    <row r="73" spans="32:35" x14ac:dyDescent="0.25">
      <c r="AF73" s="2"/>
      <c r="AG73" s="2"/>
      <c r="AH73" s="2"/>
      <c r="AI73" s="2"/>
    </row>
    <row r="74" spans="32:35" x14ac:dyDescent="0.25">
      <c r="AF74" s="2"/>
      <c r="AG74" s="2"/>
      <c r="AH74" s="2"/>
      <c r="AI74" s="2"/>
    </row>
    <row r="75" spans="32:35" x14ac:dyDescent="0.25">
      <c r="AF75" s="2"/>
      <c r="AG75" s="2"/>
      <c r="AH75" s="2"/>
      <c r="AI75" s="2"/>
    </row>
  </sheetData>
  <mergeCells count="38">
    <mergeCell ref="FA3:FE3"/>
    <mergeCell ref="FF3:FL3"/>
    <mergeCell ref="FM3:FN3"/>
    <mergeCell ref="FO3:FO4"/>
    <mergeCell ref="DW3:EA3"/>
    <mergeCell ref="EB3:EF3"/>
    <mergeCell ref="EG3:EK3"/>
    <mergeCell ref="EL3:EP3"/>
    <mergeCell ref="EQ3:EU3"/>
    <mergeCell ref="EV3:EZ3"/>
    <mergeCell ref="DR3:DV3"/>
    <mergeCell ref="BO3:BS3"/>
    <mergeCell ref="BT3:BX3"/>
    <mergeCell ref="BY3:CC3"/>
    <mergeCell ref="CD3:CH3"/>
    <mergeCell ref="CI3:CM3"/>
    <mergeCell ref="CN3:CR3"/>
    <mergeCell ref="CS3:CW3"/>
    <mergeCell ref="CX3:DB3"/>
    <mergeCell ref="DC3:DG3"/>
    <mergeCell ref="DH3:DL3"/>
    <mergeCell ref="DM3:DQ3"/>
    <mergeCell ref="BJ3:BN3"/>
    <mergeCell ref="A1:C3"/>
    <mergeCell ref="FF1:FJ1"/>
    <mergeCell ref="AF2:AJ2"/>
    <mergeCell ref="AP2:AT2"/>
    <mergeCell ref="G3:K3"/>
    <mergeCell ref="L3:P3"/>
    <mergeCell ref="Q3:U3"/>
    <mergeCell ref="V3:Z3"/>
    <mergeCell ref="AA3:AE3"/>
    <mergeCell ref="AF3:AJ3"/>
    <mergeCell ref="AK3:AO3"/>
    <mergeCell ref="AP3:AT3"/>
    <mergeCell ref="AU3:AY3"/>
    <mergeCell ref="AZ3:BD3"/>
    <mergeCell ref="BE3:BI3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Q78"/>
  <sheetViews>
    <sheetView zoomScale="85" zoomScaleNormal="85" workbookViewId="0">
      <pane xSplit="6" ySplit="4" topLeftCell="G47" activePane="bottomRight" state="frozen"/>
      <selection pane="topRight" activeCell="G1" sqref="G1"/>
      <selection pane="bottomLeft" activeCell="A5" sqref="A5"/>
      <selection pane="bottomRight" activeCell="FG54" sqref="FG54"/>
    </sheetView>
  </sheetViews>
  <sheetFormatPr baseColWidth="10" defaultRowHeight="15" x14ac:dyDescent="0.25"/>
  <cols>
    <col min="1" max="1" width="15.5703125" bestFit="1" customWidth="1"/>
    <col min="2" max="2" width="3.140625" bestFit="1" customWidth="1"/>
    <col min="3" max="3" width="38.42578125" bestFit="1" customWidth="1"/>
    <col min="4" max="4" width="20" style="1" hidden="1" customWidth="1"/>
    <col min="5" max="5" width="16.28515625" style="1" hidden="1" customWidth="1"/>
    <col min="6" max="6" width="18.7109375" style="1" hidden="1" customWidth="1"/>
    <col min="7" max="7" width="5.7109375" style="1" hidden="1" customWidth="1"/>
    <col min="8" max="9" width="4.7109375" style="1" hidden="1" customWidth="1"/>
    <col min="10" max="10" width="5.7109375" style="1" hidden="1" customWidth="1"/>
    <col min="11" max="11" width="10.28515625" style="1" hidden="1" customWidth="1"/>
    <col min="12" max="40" width="11.42578125" style="1" hidden="1" customWidth="1"/>
    <col min="41" max="41" width="11.42578125" style="2" hidden="1" customWidth="1"/>
    <col min="42" max="46" width="11.42578125" style="1" hidden="1" customWidth="1"/>
    <col min="47" max="47" width="11.42578125" style="2" hidden="1" customWidth="1"/>
    <col min="48" max="161" width="11.42578125" style="1" hidden="1" customWidth="1"/>
    <col min="162" max="162" width="15.42578125" style="1" hidden="1" customWidth="1"/>
    <col min="163" max="163" width="10.42578125" style="1" bestFit="1" customWidth="1"/>
    <col min="164" max="164" width="11.5703125" style="1" bestFit="1" customWidth="1"/>
    <col min="165" max="165" width="7.7109375" style="1" bestFit="1" customWidth="1"/>
    <col min="166" max="166" width="10.5703125" style="1" customWidth="1"/>
    <col min="167" max="167" width="9.42578125" style="1" customWidth="1"/>
    <col min="168" max="168" width="10.7109375" style="1" customWidth="1"/>
    <col min="169" max="169" width="12.7109375" style="1" customWidth="1"/>
    <col min="170" max="170" width="11.5703125" style="1" bestFit="1" customWidth="1"/>
    <col min="171" max="171" width="17.7109375" style="1" customWidth="1"/>
    <col min="172" max="173" width="11.42578125" style="72"/>
    <col min="174" max="16384" width="11.42578125" style="73"/>
  </cols>
  <sheetData>
    <row r="1" spans="1:173" ht="15.75" customHeight="1" x14ac:dyDescent="0.25">
      <c r="A1" s="282" t="s">
        <v>113</v>
      </c>
      <c r="B1" s="282"/>
      <c r="C1" s="282"/>
      <c r="M1" s="2"/>
      <c r="N1" s="2"/>
      <c r="O1" s="3"/>
      <c r="P1" s="3"/>
      <c r="Q1" s="2"/>
      <c r="R1" s="2"/>
      <c r="V1" s="1">
        <f>6*31</f>
        <v>186</v>
      </c>
      <c r="AL1" s="1">
        <f>31*3</f>
        <v>93</v>
      </c>
      <c r="EK1" s="131"/>
      <c r="EL1" s="131"/>
      <c r="EM1" s="131"/>
      <c r="EN1" s="131"/>
      <c r="EO1" s="131"/>
      <c r="EP1" s="131"/>
      <c r="EQ1" s="131"/>
      <c r="ER1" s="131"/>
      <c r="ES1" s="131"/>
      <c r="ET1" s="131"/>
      <c r="EY1" s="4"/>
      <c r="EZ1" s="4"/>
      <c r="FA1" s="4"/>
      <c r="FB1" s="4"/>
      <c r="FC1" s="4"/>
      <c r="FD1" s="4"/>
      <c r="FE1" s="4"/>
      <c r="FF1" s="281" t="s">
        <v>100</v>
      </c>
      <c r="FG1" s="281"/>
      <c r="FH1" s="281"/>
      <c r="FI1" s="281"/>
      <c r="FJ1" s="281"/>
      <c r="FK1" s="156">
        <v>6</v>
      </c>
      <c r="FL1" s="6"/>
      <c r="FM1" s="6"/>
    </row>
    <row r="2" spans="1:173" ht="19.5" thickBot="1" x14ac:dyDescent="0.35">
      <c r="A2" s="282"/>
      <c r="B2" s="282"/>
      <c r="C2" s="282"/>
      <c r="AF2" s="7"/>
      <c r="AG2" s="7"/>
      <c r="AH2" s="7"/>
      <c r="AI2" s="7"/>
      <c r="AJ2" s="7"/>
      <c r="AK2" s="284"/>
      <c r="AL2" s="284"/>
      <c r="AM2" s="284"/>
      <c r="AN2" s="284"/>
      <c r="AO2" s="284"/>
      <c r="AU2" s="300"/>
      <c r="AV2" s="300"/>
      <c r="AW2" s="300"/>
      <c r="AX2" s="300"/>
      <c r="AY2" s="300"/>
      <c r="FF2" s="8"/>
      <c r="FG2" s="9"/>
      <c r="FH2" s="10"/>
      <c r="FI2" s="9"/>
    </row>
    <row r="3" spans="1:173" ht="15.75" thickBot="1" x14ac:dyDescent="0.3">
      <c r="A3" s="299"/>
      <c r="B3" s="299"/>
      <c r="C3" s="299"/>
      <c r="D3" s="168"/>
      <c r="E3" s="168"/>
      <c r="F3" s="168"/>
      <c r="G3" s="286">
        <v>44129</v>
      </c>
      <c r="H3" s="287"/>
      <c r="I3" s="287"/>
      <c r="J3" s="287"/>
      <c r="K3" s="288"/>
      <c r="L3" s="286">
        <v>44130</v>
      </c>
      <c r="M3" s="287"/>
      <c r="N3" s="287"/>
      <c r="O3" s="287"/>
      <c r="P3" s="288"/>
      <c r="Q3" s="286">
        <v>44131</v>
      </c>
      <c r="R3" s="287"/>
      <c r="S3" s="287"/>
      <c r="T3" s="287"/>
      <c r="U3" s="288"/>
      <c r="V3" s="286">
        <v>44132</v>
      </c>
      <c r="W3" s="287"/>
      <c r="X3" s="287"/>
      <c r="Y3" s="287"/>
      <c r="Z3" s="288"/>
      <c r="AA3" s="286">
        <v>44133</v>
      </c>
      <c r="AB3" s="287"/>
      <c r="AC3" s="287"/>
      <c r="AD3" s="287"/>
      <c r="AE3" s="288"/>
      <c r="AF3" s="286">
        <v>44134</v>
      </c>
      <c r="AG3" s="287"/>
      <c r="AH3" s="287"/>
      <c r="AI3" s="287"/>
      <c r="AJ3" s="288"/>
      <c r="AK3" s="286">
        <v>44135</v>
      </c>
      <c r="AL3" s="287"/>
      <c r="AM3" s="287"/>
      <c r="AN3" s="287"/>
      <c r="AO3" s="288"/>
      <c r="AP3" s="286">
        <v>44136</v>
      </c>
      <c r="AQ3" s="287"/>
      <c r="AR3" s="287"/>
      <c r="AS3" s="287"/>
      <c r="AT3" s="288"/>
      <c r="AU3" s="286">
        <v>44137</v>
      </c>
      <c r="AV3" s="287"/>
      <c r="AW3" s="287"/>
      <c r="AX3" s="287"/>
      <c r="AY3" s="288"/>
      <c r="AZ3" s="286">
        <v>44138</v>
      </c>
      <c r="BA3" s="287"/>
      <c r="BB3" s="287"/>
      <c r="BC3" s="287"/>
      <c r="BD3" s="288"/>
      <c r="BE3" s="286">
        <v>44139</v>
      </c>
      <c r="BF3" s="287"/>
      <c r="BG3" s="287"/>
      <c r="BH3" s="287"/>
      <c r="BI3" s="288"/>
      <c r="BJ3" s="286">
        <v>44140</v>
      </c>
      <c r="BK3" s="287"/>
      <c r="BL3" s="287"/>
      <c r="BM3" s="287"/>
      <c r="BN3" s="288"/>
      <c r="BO3" s="286">
        <v>44141</v>
      </c>
      <c r="BP3" s="287"/>
      <c r="BQ3" s="287"/>
      <c r="BR3" s="287"/>
      <c r="BS3" s="288"/>
      <c r="BT3" s="286">
        <v>44142</v>
      </c>
      <c r="BU3" s="287"/>
      <c r="BV3" s="287"/>
      <c r="BW3" s="287"/>
      <c r="BX3" s="288"/>
      <c r="BY3" s="286">
        <v>44143</v>
      </c>
      <c r="BZ3" s="287"/>
      <c r="CA3" s="287"/>
      <c r="CB3" s="287"/>
      <c r="CC3" s="288"/>
      <c r="CD3" s="286">
        <v>44144</v>
      </c>
      <c r="CE3" s="287"/>
      <c r="CF3" s="287"/>
      <c r="CG3" s="287"/>
      <c r="CH3" s="288"/>
      <c r="CI3" s="286">
        <v>44145</v>
      </c>
      <c r="CJ3" s="287"/>
      <c r="CK3" s="287"/>
      <c r="CL3" s="287"/>
      <c r="CM3" s="288"/>
      <c r="CN3" s="286">
        <v>44146</v>
      </c>
      <c r="CO3" s="287"/>
      <c r="CP3" s="287"/>
      <c r="CQ3" s="287"/>
      <c r="CR3" s="288"/>
      <c r="CS3" s="286">
        <v>44147</v>
      </c>
      <c r="CT3" s="287"/>
      <c r="CU3" s="287"/>
      <c r="CV3" s="287"/>
      <c r="CW3" s="288"/>
      <c r="CX3" s="286">
        <v>44148</v>
      </c>
      <c r="CY3" s="287"/>
      <c r="CZ3" s="287"/>
      <c r="DA3" s="287"/>
      <c r="DB3" s="288"/>
      <c r="DC3" s="286">
        <v>44149</v>
      </c>
      <c r="DD3" s="287"/>
      <c r="DE3" s="287"/>
      <c r="DF3" s="287"/>
      <c r="DG3" s="288"/>
      <c r="DH3" s="286">
        <v>44150</v>
      </c>
      <c r="DI3" s="287"/>
      <c r="DJ3" s="287"/>
      <c r="DK3" s="287"/>
      <c r="DL3" s="288"/>
      <c r="DM3" s="286">
        <v>44151</v>
      </c>
      <c r="DN3" s="287"/>
      <c r="DO3" s="287"/>
      <c r="DP3" s="287"/>
      <c r="DQ3" s="288"/>
      <c r="DR3" s="286">
        <v>44152</v>
      </c>
      <c r="DS3" s="287"/>
      <c r="DT3" s="287"/>
      <c r="DU3" s="287"/>
      <c r="DV3" s="288"/>
      <c r="DW3" s="286">
        <v>44153</v>
      </c>
      <c r="DX3" s="287"/>
      <c r="DY3" s="287"/>
      <c r="DZ3" s="287"/>
      <c r="EA3" s="288"/>
      <c r="EB3" s="286">
        <v>44154</v>
      </c>
      <c r="EC3" s="287"/>
      <c r="ED3" s="287"/>
      <c r="EE3" s="287"/>
      <c r="EF3" s="288"/>
      <c r="EG3" s="286">
        <v>44155</v>
      </c>
      <c r="EH3" s="287"/>
      <c r="EI3" s="287"/>
      <c r="EJ3" s="287"/>
      <c r="EK3" s="288"/>
      <c r="EL3" s="286">
        <v>44156</v>
      </c>
      <c r="EM3" s="287"/>
      <c r="EN3" s="287"/>
      <c r="EO3" s="287"/>
      <c r="EP3" s="288"/>
      <c r="EQ3" s="286">
        <v>44157</v>
      </c>
      <c r="ER3" s="287"/>
      <c r="ES3" s="287"/>
      <c r="ET3" s="287"/>
      <c r="EU3" s="288"/>
      <c r="EV3" s="286">
        <v>44158</v>
      </c>
      <c r="EW3" s="287"/>
      <c r="EX3" s="287"/>
      <c r="EY3" s="287"/>
      <c r="EZ3" s="288"/>
      <c r="FA3" s="286">
        <v>44159</v>
      </c>
      <c r="FB3" s="287"/>
      <c r="FC3" s="287"/>
      <c r="FD3" s="287"/>
      <c r="FE3" s="288"/>
      <c r="FF3" s="294" t="s">
        <v>116</v>
      </c>
      <c r="FG3" s="295"/>
      <c r="FH3" s="295"/>
      <c r="FI3" s="295"/>
      <c r="FJ3" s="295"/>
      <c r="FK3" s="295"/>
      <c r="FL3" s="296"/>
      <c r="FM3" s="297" t="s">
        <v>1</v>
      </c>
      <c r="FN3" s="301"/>
      <c r="FO3" s="292" t="s">
        <v>2</v>
      </c>
    </row>
    <row r="4" spans="1:173" ht="39.75" customHeight="1" thickBot="1" x14ac:dyDescent="0.3">
      <c r="A4" s="11" t="s">
        <v>3</v>
      </c>
      <c r="B4" s="80" t="s">
        <v>4</v>
      </c>
      <c r="C4" s="80" t="s">
        <v>5</v>
      </c>
      <c r="D4" s="12" t="s">
        <v>6</v>
      </c>
      <c r="E4" s="12" t="s">
        <v>7</v>
      </c>
      <c r="F4" s="13" t="s">
        <v>8</v>
      </c>
      <c r="G4" s="21" t="s">
        <v>9</v>
      </c>
      <c r="H4" s="22">
        <v>0.25</v>
      </c>
      <c r="I4" s="23">
        <v>0.35</v>
      </c>
      <c r="J4" s="24">
        <v>1</v>
      </c>
      <c r="K4" s="25" t="s">
        <v>10</v>
      </c>
      <c r="L4" s="21" t="s">
        <v>9</v>
      </c>
      <c r="M4" s="22">
        <v>0.25</v>
      </c>
      <c r="N4" s="23">
        <v>0.35</v>
      </c>
      <c r="O4" s="24">
        <v>1</v>
      </c>
      <c r="P4" s="25" t="s">
        <v>10</v>
      </c>
      <c r="Q4" s="21" t="s">
        <v>9</v>
      </c>
      <c r="R4" s="15">
        <v>0.25</v>
      </c>
      <c r="S4" s="16">
        <v>0.35</v>
      </c>
      <c r="T4" s="17">
        <v>1</v>
      </c>
      <c r="U4" s="18" t="s">
        <v>10</v>
      </c>
      <c r="V4" s="14" t="s">
        <v>9</v>
      </c>
      <c r="W4" s="15">
        <v>0.25</v>
      </c>
      <c r="X4" s="16">
        <v>0.35</v>
      </c>
      <c r="Y4" s="17">
        <v>1</v>
      </c>
      <c r="Z4" s="18" t="s">
        <v>10</v>
      </c>
      <c r="AA4" s="14" t="s">
        <v>9</v>
      </c>
      <c r="AB4" s="15">
        <v>0.25</v>
      </c>
      <c r="AC4" s="16">
        <v>0.35</v>
      </c>
      <c r="AD4" s="17">
        <v>1</v>
      </c>
      <c r="AE4" s="18" t="s">
        <v>10</v>
      </c>
      <c r="AF4" s="14" t="s">
        <v>9</v>
      </c>
      <c r="AG4" s="15">
        <v>0.25</v>
      </c>
      <c r="AH4" s="16">
        <v>0.35</v>
      </c>
      <c r="AI4" s="17">
        <v>1</v>
      </c>
      <c r="AJ4" s="18" t="s">
        <v>10</v>
      </c>
      <c r="AK4" s="14" t="s">
        <v>9</v>
      </c>
      <c r="AL4" s="15">
        <v>0.25</v>
      </c>
      <c r="AM4" s="16">
        <v>0.35</v>
      </c>
      <c r="AN4" s="17">
        <v>1</v>
      </c>
      <c r="AO4" s="112" t="s">
        <v>10</v>
      </c>
      <c r="AP4" s="19" t="s">
        <v>9</v>
      </c>
      <c r="AQ4" s="15">
        <v>0.25</v>
      </c>
      <c r="AR4" s="16">
        <v>0.35</v>
      </c>
      <c r="AS4" s="17">
        <v>1</v>
      </c>
      <c r="AT4" s="18" t="s">
        <v>10</v>
      </c>
      <c r="AU4" s="157" t="s">
        <v>9</v>
      </c>
      <c r="AV4" s="15">
        <v>0.25</v>
      </c>
      <c r="AW4" s="16">
        <v>0.35</v>
      </c>
      <c r="AX4" s="17">
        <v>1</v>
      </c>
      <c r="AY4" s="20" t="s">
        <v>10</v>
      </c>
      <c r="AZ4" s="14" t="s">
        <v>9</v>
      </c>
      <c r="BA4" s="15">
        <v>0.25</v>
      </c>
      <c r="BB4" s="16">
        <v>0.35</v>
      </c>
      <c r="BC4" s="17">
        <v>1</v>
      </c>
      <c r="BD4" s="18" t="s">
        <v>10</v>
      </c>
      <c r="BE4" s="19" t="s">
        <v>9</v>
      </c>
      <c r="BF4" s="15">
        <v>0.25</v>
      </c>
      <c r="BG4" s="16">
        <v>0.35</v>
      </c>
      <c r="BH4" s="17">
        <v>1</v>
      </c>
      <c r="BI4" s="20" t="s">
        <v>10</v>
      </c>
      <c r="BJ4" s="14" t="s">
        <v>9</v>
      </c>
      <c r="BK4" s="15">
        <v>0.25</v>
      </c>
      <c r="BL4" s="16">
        <v>0.35</v>
      </c>
      <c r="BM4" s="17">
        <v>1</v>
      </c>
      <c r="BN4" s="18" t="s">
        <v>10</v>
      </c>
      <c r="BO4" s="19" t="s">
        <v>9</v>
      </c>
      <c r="BP4" s="15">
        <v>0.25</v>
      </c>
      <c r="BQ4" s="16">
        <v>0.35</v>
      </c>
      <c r="BR4" s="17">
        <v>1</v>
      </c>
      <c r="BS4" s="20" t="s">
        <v>10</v>
      </c>
      <c r="BT4" s="14" t="s">
        <v>9</v>
      </c>
      <c r="BU4" s="15">
        <v>0.25</v>
      </c>
      <c r="BV4" s="16">
        <v>0.35</v>
      </c>
      <c r="BW4" s="17">
        <v>1</v>
      </c>
      <c r="BX4" s="18" t="s">
        <v>10</v>
      </c>
      <c r="BY4" s="19" t="s">
        <v>9</v>
      </c>
      <c r="BZ4" s="15">
        <v>0.25</v>
      </c>
      <c r="CA4" s="16">
        <v>0.35</v>
      </c>
      <c r="CB4" s="17">
        <v>1</v>
      </c>
      <c r="CC4" s="18" t="s">
        <v>10</v>
      </c>
      <c r="CD4" s="14" t="s">
        <v>9</v>
      </c>
      <c r="CE4" s="15">
        <v>0.25</v>
      </c>
      <c r="CF4" s="16">
        <v>0.35</v>
      </c>
      <c r="CG4" s="17">
        <v>1</v>
      </c>
      <c r="CH4" s="18" t="s">
        <v>10</v>
      </c>
      <c r="CI4" s="14" t="s">
        <v>9</v>
      </c>
      <c r="CJ4" s="15">
        <v>0.25</v>
      </c>
      <c r="CK4" s="16">
        <v>0.35</v>
      </c>
      <c r="CL4" s="17">
        <v>1</v>
      </c>
      <c r="CM4" s="20" t="s">
        <v>10</v>
      </c>
      <c r="CN4" s="14" t="s">
        <v>9</v>
      </c>
      <c r="CO4" s="15">
        <v>0.25</v>
      </c>
      <c r="CP4" s="16">
        <v>0.35</v>
      </c>
      <c r="CQ4" s="17">
        <v>1</v>
      </c>
      <c r="CR4" s="18" t="s">
        <v>10</v>
      </c>
      <c r="CS4" s="14" t="s">
        <v>9</v>
      </c>
      <c r="CT4" s="15">
        <v>0.25</v>
      </c>
      <c r="CU4" s="16">
        <v>0.35</v>
      </c>
      <c r="CV4" s="17">
        <v>1</v>
      </c>
      <c r="CW4" s="18" t="s">
        <v>10</v>
      </c>
      <c r="CX4" s="14" t="s">
        <v>9</v>
      </c>
      <c r="CY4" s="15">
        <v>0.25</v>
      </c>
      <c r="CZ4" s="16">
        <v>0.35</v>
      </c>
      <c r="DA4" s="17">
        <v>1</v>
      </c>
      <c r="DB4" s="18" t="s">
        <v>10</v>
      </c>
      <c r="DC4" s="14" t="s">
        <v>9</v>
      </c>
      <c r="DD4" s="15">
        <v>0.25</v>
      </c>
      <c r="DE4" s="16">
        <v>0.35</v>
      </c>
      <c r="DF4" s="17">
        <v>1</v>
      </c>
      <c r="DG4" s="18" t="s">
        <v>10</v>
      </c>
      <c r="DH4" s="21" t="s">
        <v>9</v>
      </c>
      <c r="DI4" s="22">
        <v>0.25</v>
      </c>
      <c r="DJ4" s="23">
        <v>0.35</v>
      </c>
      <c r="DK4" s="24">
        <v>1</v>
      </c>
      <c r="DL4" s="25" t="s">
        <v>10</v>
      </c>
      <c r="DM4" s="14" t="s">
        <v>9</v>
      </c>
      <c r="DN4" s="15">
        <v>0.25</v>
      </c>
      <c r="DO4" s="16">
        <v>0.35</v>
      </c>
      <c r="DP4" s="17">
        <v>1</v>
      </c>
      <c r="DQ4" s="18" t="s">
        <v>10</v>
      </c>
      <c r="DR4" s="19" t="s">
        <v>9</v>
      </c>
      <c r="DS4" s="15">
        <v>0.25</v>
      </c>
      <c r="DT4" s="16">
        <v>0.35</v>
      </c>
      <c r="DU4" s="17">
        <v>1</v>
      </c>
      <c r="DV4" s="20" t="s">
        <v>10</v>
      </c>
      <c r="DW4" s="14" t="s">
        <v>9</v>
      </c>
      <c r="DX4" s="15">
        <v>0.25</v>
      </c>
      <c r="DY4" s="16">
        <v>0.35</v>
      </c>
      <c r="DZ4" s="17">
        <v>1</v>
      </c>
      <c r="EA4" s="18" t="s">
        <v>10</v>
      </c>
      <c r="EB4" s="19" t="s">
        <v>9</v>
      </c>
      <c r="EC4" s="15">
        <v>0.25</v>
      </c>
      <c r="ED4" s="16">
        <v>0.35</v>
      </c>
      <c r="EE4" s="17">
        <v>1</v>
      </c>
      <c r="EF4" s="20" t="s">
        <v>10</v>
      </c>
      <c r="EG4" s="14" t="s">
        <v>9</v>
      </c>
      <c r="EH4" s="15">
        <v>0.25</v>
      </c>
      <c r="EI4" s="16">
        <v>0.35</v>
      </c>
      <c r="EJ4" s="17">
        <v>1</v>
      </c>
      <c r="EK4" s="18" t="s">
        <v>10</v>
      </c>
      <c r="EL4" s="26" t="s">
        <v>9</v>
      </c>
      <c r="EM4" s="22">
        <v>0.25</v>
      </c>
      <c r="EN4" s="23">
        <v>0.35</v>
      </c>
      <c r="EO4" s="24">
        <v>1</v>
      </c>
      <c r="EP4" s="25" t="s">
        <v>10</v>
      </c>
      <c r="EQ4" s="14" t="s">
        <v>9</v>
      </c>
      <c r="ER4" s="15">
        <v>0.25</v>
      </c>
      <c r="ES4" s="16">
        <v>0.35</v>
      </c>
      <c r="ET4" s="17">
        <v>1</v>
      </c>
      <c r="EU4" s="18" t="s">
        <v>10</v>
      </c>
      <c r="EV4" s="14" t="s">
        <v>9</v>
      </c>
      <c r="EW4" s="15">
        <v>0.25</v>
      </c>
      <c r="EX4" s="16">
        <v>0.35</v>
      </c>
      <c r="EY4" s="17">
        <v>1</v>
      </c>
      <c r="EZ4" s="20" t="s">
        <v>10</v>
      </c>
      <c r="FA4" s="14" t="s">
        <v>9</v>
      </c>
      <c r="FB4" s="15">
        <v>0.25</v>
      </c>
      <c r="FC4" s="16">
        <v>0.35</v>
      </c>
      <c r="FD4" s="17">
        <v>1</v>
      </c>
      <c r="FE4" s="20" t="s">
        <v>10</v>
      </c>
      <c r="FF4" s="148" t="s">
        <v>114</v>
      </c>
      <c r="FG4" s="148" t="s">
        <v>115</v>
      </c>
      <c r="FH4" s="158" t="s">
        <v>11</v>
      </c>
      <c r="FI4" s="29">
        <v>0.25</v>
      </c>
      <c r="FJ4" s="16">
        <v>0.35</v>
      </c>
      <c r="FK4" s="166">
        <v>1</v>
      </c>
      <c r="FL4" s="167" t="s">
        <v>10</v>
      </c>
      <c r="FM4" s="31" t="s">
        <v>12</v>
      </c>
      <c r="FN4" s="26" t="s">
        <v>117</v>
      </c>
      <c r="FO4" s="293"/>
    </row>
    <row r="5" spans="1:173" ht="15.75" thickBot="1" x14ac:dyDescent="0.3">
      <c r="A5" s="216" t="s">
        <v>124</v>
      </c>
      <c r="B5" s="113">
        <v>1</v>
      </c>
      <c r="C5" s="217" t="s">
        <v>14</v>
      </c>
      <c r="D5" s="218">
        <v>43522159</v>
      </c>
      <c r="E5" s="219">
        <v>43617</v>
      </c>
      <c r="F5" s="220" t="s">
        <v>15</v>
      </c>
      <c r="G5" s="244">
        <v>1</v>
      </c>
      <c r="H5" s="222">
        <v>0</v>
      </c>
      <c r="I5" s="222">
        <v>0</v>
      </c>
      <c r="J5" s="222">
        <v>0</v>
      </c>
      <c r="K5" s="222">
        <v>0</v>
      </c>
      <c r="L5" s="221">
        <v>1</v>
      </c>
      <c r="M5" s="222">
        <v>0</v>
      </c>
      <c r="N5" s="222">
        <v>0</v>
      </c>
      <c r="O5" s="222">
        <v>0</v>
      </c>
      <c r="P5" s="222">
        <v>0</v>
      </c>
      <c r="Q5" s="221">
        <v>1</v>
      </c>
      <c r="R5" s="222">
        <v>0</v>
      </c>
      <c r="S5" s="222">
        <v>0</v>
      </c>
      <c r="T5" s="222">
        <v>0</v>
      </c>
      <c r="U5" s="222">
        <v>0</v>
      </c>
      <c r="V5" s="221">
        <v>1</v>
      </c>
      <c r="W5" s="222">
        <v>1</v>
      </c>
      <c r="X5" s="222">
        <v>0</v>
      </c>
      <c r="Y5" s="222">
        <v>0</v>
      </c>
      <c r="Z5" s="222">
        <v>0</v>
      </c>
      <c r="AA5" s="221">
        <v>1</v>
      </c>
      <c r="AB5" s="222">
        <v>1</v>
      </c>
      <c r="AC5" s="222">
        <v>0</v>
      </c>
      <c r="AD5" s="222">
        <v>0</v>
      </c>
      <c r="AE5" s="222">
        <v>0</v>
      </c>
      <c r="AF5" s="221">
        <v>1</v>
      </c>
      <c r="AG5" s="222">
        <v>1</v>
      </c>
      <c r="AH5" s="222">
        <v>0</v>
      </c>
      <c r="AI5" s="222">
        <v>0</v>
      </c>
      <c r="AJ5" s="222">
        <v>0</v>
      </c>
      <c r="AK5" s="221">
        <v>1</v>
      </c>
      <c r="AL5" s="222">
        <v>0</v>
      </c>
      <c r="AM5" s="222">
        <v>0</v>
      </c>
      <c r="AN5" s="222">
        <v>0</v>
      </c>
      <c r="AO5" s="222">
        <v>0</v>
      </c>
      <c r="AP5" s="221">
        <v>1</v>
      </c>
      <c r="AQ5" s="222">
        <v>0</v>
      </c>
      <c r="AR5" s="222">
        <v>0</v>
      </c>
      <c r="AS5" s="222">
        <v>0</v>
      </c>
      <c r="AT5" s="222">
        <v>0</v>
      </c>
      <c r="AU5" s="221">
        <v>1</v>
      </c>
      <c r="AV5" s="222">
        <v>2</v>
      </c>
      <c r="AW5" s="222">
        <v>1</v>
      </c>
      <c r="AX5" s="222">
        <v>0</v>
      </c>
      <c r="AY5" s="222">
        <v>0</v>
      </c>
      <c r="AZ5" s="221">
        <v>1</v>
      </c>
      <c r="BA5" s="222">
        <v>2</v>
      </c>
      <c r="BB5" s="222">
        <v>1</v>
      </c>
      <c r="BC5" s="222">
        <v>0</v>
      </c>
      <c r="BD5" s="222">
        <v>0</v>
      </c>
      <c r="BE5" s="221">
        <v>1</v>
      </c>
      <c r="BF5" s="222">
        <v>2</v>
      </c>
      <c r="BG5" s="222">
        <v>1</v>
      </c>
      <c r="BH5" s="222">
        <v>0</v>
      </c>
      <c r="BI5" s="222">
        <v>0</v>
      </c>
      <c r="BJ5" s="221">
        <v>1</v>
      </c>
      <c r="BK5" s="222">
        <v>2</v>
      </c>
      <c r="BL5" s="222">
        <v>0</v>
      </c>
      <c r="BM5" s="222">
        <v>0</v>
      </c>
      <c r="BN5" s="222">
        <v>0</v>
      </c>
      <c r="BO5" s="221">
        <v>1</v>
      </c>
      <c r="BP5" s="222">
        <v>2</v>
      </c>
      <c r="BQ5" s="222">
        <v>0</v>
      </c>
      <c r="BR5" s="222">
        <v>0</v>
      </c>
      <c r="BS5" s="222">
        <v>0</v>
      </c>
      <c r="BT5" s="221">
        <v>1</v>
      </c>
      <c r="BU5" s="222">
        <v>2</v>
      </c>
      <c r="BV5" s="222">
        <v>1.5</v>
      </c>
      <c r="BW5" s="222">
        <v>0</v>
      </c>
      <c r="BX5" s="222">
        <v>0</v>
      </c>
      <c r="BY5" s="221">
        <v>1</v>
      </c>
      <c r="BZ5" s="222">
        <v>0</v>
      </c>
      <c r="CA5" s="222">
        <v>0</v>
      </c>
      <c r="CB5" s="222">
        <v>0</v>
      </c>
      <c r="CC5" s="222">
        <v>0</v>
      </c>
      <c r="CD5" s="221">
        <v>1</v>
      </c>
      <c r="CE5" s="222">
        <v>2</v>
      </c>
      <c r="CF5" s="222">
        <v>1</v>
      </c>
      <c r="CG5" s="222">
        <v>0</v>
      </c>
      <c r="CH5" s="222">
        <v>0</v>
      </c>
      <c r="CI5" s="221">
        <v>1</v>
      </c>
      <c r="CJ5" s="222">
        <v>0.5</v>
      </c>
      <c r="CK5" s="222">
        <v>0</v>
      </c>
      <c r="CL5" s="222">
        <v>0</v>
      </c>
      <c r="CM5" s="222">
        <v>0</v>
      </c>
      <c r="CN5" s="221">
        <v>1</v>
      </c>
      <c r="CO5" s="222">
        <v>2</v>
      </c>
      <c r="CP5" s="222">
        <v>0</v>
      </c>
      <c r="CQ5" s="222">
        <v>0</v>
      </c>
      <c r="CR5" s="222">
        <v>0</v>
      </c>
      <c r="CS5" s="221">
        <v>1</v>
      </c>
      <c r="CT5" s="222">
        <v>2</v>
      </c>
      <c r="CU5" s="222">
        <v>0</v>
      </c>
      <c r="CV5" s="222">
        <v>0</v>
      </c>
      <c r="CW5" s="222">
        <v>0</v>
      </c>
      <c r="CX5" s="221">
        <v>1</v>
      </c>
      <c r="CY5" s="222">
        <v>1</v>
      </c>
      <c r="CZ5" s="222">
        <v>0</v>
      </c>
      <c r="DA5" s="222">
        <v>0</v>
      </c>
      <c r="DB5" s="222">
        <v>0</v>
      </c>
      <c r="DC5" s="221">
        <v>1</v>
      </c>
      <c r="DD5" s="222">
        <v>2</v>
      </c>
      <c r="DE5" s="222">
        <v>1</v>
      </c>
      <c r="DF5" s="222">
        <v>0</v>
      </c>
      <c r="DG5" s="222">
        <v>0</v>
      </c>
      <c r="DH5" s="221">
        <v>1</v>
      </c>
      <c r="DI5" s="222">
        <v>0</v>
      </c>
      <c r="DJ5" s="222">
        <v>0</v>
      </c>
      <c r="DK5" s="222">
        <v>0</v>
      </c>
      <c r="DL5" s="222">
        <v>0</v>
      </c>
      <c r="DM5" s="221">
        <v>1</v>
      </c>
      <c r="DN5" s="222">
        <v>0</v>
      </c>
      <c r="DO5" s="222">
        <v>0</v>
      </c>
      <c r="DP5" s="222">
        <v>0</v>
      </c>
      <c r="DQ5" s="222">
        <v>0</v>
      </c>
      <c r="DR5" s="221">
        <v>1</v>
      </c>
      <c r="DS5" s="222">
        <v>2</v>
      </c>
      <c r="DT5" s="222">
        <v>0</v>
      </c>
      <c r="DU5" s="222">
        <v>0</v>
      </c>
      <c r="DV5" s="222">
        <v>0</v>
      </c>
      <c r="DW5" s="221">
        <v>0</v>
      </c>
      <c r="DX5" s="222">
        <v>0</v>
      </c>
      <c r="DY5" s="222">
        <v>0</v>
      </c>
      <c r="DZ5" s="222">
        <v>0</v>
      </c>
      <c r="EA5" s="222">
        <v>0</v>
      </c>
      <c r="EB5" s="221">
        <v>1</v>
      </c>
      <c r="EC5" s="222">
        <v>2</v>
      </c>
      <c r="ED5" s="222">
        <v>1</v>
      </c>
      <c r="EE5" s="222">
        <v>0</v>
      </c>
      <c r="EF5" s="222">
        <v>0</v>
      </c>
      <c r="EG5" s="221">
        <v>1</v>
      </c>
      <c r="EH5" s="222">
        <v>2</v>
      </c>
      <c r="EI5" s="222">
        <v>0</v>
      </c>
      <c r="EJ5" s="222">
        <v>0</v>
      </c>
      <c r="EK5" s="222">
        <v>0</v>
      </c>
      <c r="EL5" s="221">
        <v>1</v>
      </c>
      <c r="EM5" s="222">
        <v>2</v>
      </c>
      <c r="EN5" s="222">
        <v>0</v>
      </c>
      <c r="EO5" s="222">
        <v>0</v>
      </c>
      <c r="EP5" s="222">
        <v>0</v>
      </c>
      <c r="EQ5" s="221">
        <v>1</v>
      </c>
      <c r="ER5" s="222">
        <v>0</v>
      </c>
      <c r="ES5" s="222">
        <v>0</v>
      </c>
      <c r="ET5" s="222">
        <v>0</v>
      </c>
      <c r="EU5" s="222">
        <v>0</v>
      </c>
      <c r="EV5" s="221">
        <v>1</v>
      </c>
      <c r="EW5" s="222">
        <v>2</v>
      </c>
      <c r="EX5" s="222">
        <v>1</v>
      </c>
      <c r="EY5" s="222">
        <v>0</v>
      </c>
      <c r="EZ5" s="222">
        <v>0</v>
      </c>
      <c r="FA5" s="221">
        <v>1</v>
      </c>
      <c r="FB5" s="222">
        <v>2</v>
      </c>
      <c r="FC5" s="222">
        <v>1</v>
      </c>
      <c r="FD5" s="222">
        <v>0</v>
      </c>
      <c r="FE5" s="222">
        <v>0</v>
      </c>
      <c r="FF5" s="223">
        <f t="shared" ref="FF5:FF11" si="0">7-(L5+Q5+V5+AA5+AF5+AK5+AP5)</f>
        <v>0</v>
      </c>
      <c r="FG5" s="90">
        <f>+AU5+AZ5+BE5+BJ5+BO5+BT5+BY5+CD5+CI5+CN5+CS5+CX5+DC5+DH5+DM5+DR5+DW5+EB5+EG5+EL5+EQ5+EV5+FA5+G5+$FK$1</f>
        <v>29</v>
      </c>
      <c r="FH5" s="224">
        <f>+FG5+FF5</f>
        <v>29</v>
      </c>
      <c r="FI5" s="235">
        <f>+M5+R5+W5+AB5+AG5+AL5+AQ5+AV5+BA5+BF5+BK5+BP5+BU5+BZ5+CE5+CJ5+CO5+CT5+CY5+DD5+DI5+DN5+DS5+DX5+EC5+EH5+EM5+ER5+EW5+FB5</f>
        <v>36.5</v>
      </c>
      <c r="FJ5" s="236">
        <f>+N5+S5+X5+AC5+AH5+AM5+AR5+AW5+BB5+BG5+BL5+BQ5+BV5+CA5+CF5+CK5+CP5+CU5+CZ5+DE5+DJ5+DO5+DT5+DY5+ED5+EI5+EN5+ES5+EX5+FC5</f>
        <v>9.5</v>
      </c>
      <c r="FK5" s="237">
        <f>+O5+T5+Y5+AD5+AI5+AN5+AS5+AX5+BC5+BH5+BM5+BR5+BW5+CB5+CG5+CL5+CQ5+CV5+DA5+DF5+DK5+DP5+DU5+DZ5+EE5+EJ5+EO5+ET5+EY5+FD5</f>
        <v>0</v>
      </c>
      <c r="FL5" s="239">
        <f>+P5+U5+Z5+AE5+AJ5+AO5+AT5+AY5+BD5+BI5+BN5+BS5+BX5+CC5+CH5+CM5+CR5+CW5+DB5+DG5+DL5+DQ5+DV5+EA5+EF5+EK5+EP5+EU5+EZ5+FE5</f>
        <v>0</v>
      </c>
      <c r="FM5" s="225"/>
      <c r="FN5" s="226"/>
      <c r="FO5" s="227"/>
    </row>
    <row r="6" spans="1:173" ht="15.75" thickBot="1" x14ac:dyDescent="0.3">
      <c r="A6" s="88" t="s">
        <v>124</v>
      </c>
      <c r="B6" s="81">
        <v>2</v>
      </c>
      <c r="C6" s="85" t="s">
        <v>16</v>
      </c>
      <c r="D6" s="81">
        <v>43035267</v>
      </c>
      <c r="E6" s="83">
        <v>43761</v>
      </c>
      <c r="F6" s="84" t="s">
        <v>15</v>
      </c>
      <c r="G6" s="81">
        <v>1</v>
      </c>
      <c r="H6" s="222">
        <v>0</v>
      </c>
      <c r="I6" s="222">
        <v>0</v>
      </c>
      <c r="J6" s="222">
        <v>0</v>
      </c>
      <c r="K6" s="222">
        <v>0</v>
      </c>
      <c r="L6" s="221">
        <v>1</v>
      </c>
      <c r="M6" s="222">
        <v>0</v>
      </c>
      <c r="N6" s="222">
        <v>0</v>
      </c>
      <c r="O6" s="222">
        <v>0</v>
      </c>
      <c r="P6" s="222">
        <v>0</v>
      </c>
      <c r="Q6" s="221">
        <v>1</v>
      </c>
      <c r="R6" s="222">
        <v>0</v>
      </c>
      <c r="S6" s="222">
        <v>0</v>
      </c>
      <c r="T6" s="222">
        <v>0</v>
      </c>
      <c r="U6" s="222">
        <v>0</v>
      </c>
      <c r="V6" s="221">
        <v>1</v>
      </c>
      <c r="W6" s="222">
        <v>0</v>
      </c>
      <c r="X6" s="222">
        <v>0</v>
      </c>
      <c r="Y6" s="222">
        <v>0</v>
      </c>
      <c r="Z6" s="222">
        <v>0</v>
      </c>
      <c r="AA6" s="221">
        <v>1</v>
      </c>
      <c r="AB6" s="222">
        <v>0</v>
      </c>
      <c r="AC6" s="222">
        <v>0</v>
      </c>
      <c r="AD6" s="222">
        <v>0</v>
      </c>
      <c r="AE6" s="222">
        <v>0</v>
      </c>
      <c r="AF6" s="221">
        <v>1</v>
      </c>
      <c r="AG6" s="222">
        <v>0</v>
      </c>
      <c r="AH6" s="222">
        <v>0</v>
      </c>
      <c r="AI6" s="222">
        <v>0</v>
      </c>
      <c r="AJ6" s="222">
        <v>0</v>
      </c>
      <c r="AK6" s="221">
        <v>1</v>
      </c>
      <c r="AL6" s="222">
        <v>0</v>
      </c>
      <c r="AM6" s="222">
        <v>0</v>
      </c>
      <c r="AN6" s="222">
        <v>0</v>
      </c>
      <c r="AO6" s="222">
        <v>0</v>
      </c>
      <c r="AP6" s="221">
        <v>1</v>
      </c>
      <c r="AQ6" s="222">
        <v>0</v>
      </c>
      <c r="AR6" s="222">
        <v>0</v>
      </c>
      <c r="AS6" s="222">
        <v>0</v>
      </c>
      <c r="AT6" s="222">
        <v>0</v>
      </c>
      <c r="AU6" s="221">
        <v>1</v>
      </c>
      <c r="AV6" s="222">
        <v>1</v>
      </c>
      <c r="AW6" s="222">
        <v>0</v>
      </c>
      <c r="AX6" s="222">
        <v>0</v>
      </c>
      <c r="AY6" s="222">
        <v>0</v>
      </c>
      <c r="AZ6" s="221">
        <v>1</v>
      </c>
      <c r="BA6" s="222">
        <v>0</v>
      </c>
      <c r="BB6" s="222">
        <v>0</v>
      </c>
      <c r="BC6" s="222">
        <v>0</v>
      </c>
      <c r="BD6" s="222">
        <v>0</v>
      </c>
      <c r="BE6" s="221">
        <v>1</v>
      </c>
      <c r="BF6" s="222">
        <v>1</v>
      </c>
      <c r="BG6" s="222">
        <v>0</v>
      </c>
      <c r="BH6" s="222">
        <v>0</v>
      </c>
      <c r="BI6" s="222">
        <v>0</v>
      </c>
      <c r="BJ6" s="221">
        <v>1</v>
      </c>
      <c r="BK6" s="222">
        <v>0</v>
      </c>
      <c r="BL6" s="222">
        <v>0</v>
      </c>
      <c r="BM6" s="222">
        <v>0</v>
      </c>
      <c r="BN6" s="222">
        <v>0</v>
      </c>
      <c r="BO6" s="221">
        <v>1</v>
      </c>
      <c r="BP6" s="222">
        <v>2</v>
      </c>
      <c r="BQ6" s="222">
        <v>0</v>
      </c>
      <c r="BR6" s="222">
        <v>0</v>
      </c>
      <c r="BS6" s="222">
        <v>0</v>
      </c>
      <c r="BT6" s="221">
        <v>1</v>
      </c>
      <c r="BU6" s="222">
        <v>2</v>
      </c>
      <c r="BV6" s="222">
        <v>1</v>
      </c>
      <c r="BW6" s="222">
        <v>0</v>
      </c>
      <c r="BX6" s="222">
        <v>0</v>
      </c>
      <c r="BY6" s="221">
        <v>1</v>
      </c>
      <c r="BZ6" s="222">
        <v>0</v>
      </c>
      <c r="CA6" s="222">
        <v>0</v>
      </c>
      <c r="CB6" s="222">
        <v>0</v>
      </c>
      <c r="CC6" s="222">
        <v>0</v>
      </c>
      <c r="CD6" s="221">
        <v>1</v>
      </c>
      <c r="CE6" s="222">
        <v>0</v>
      </c>
      <c r="CF6" s="222">
        <v>0</v>
      </c>
      <c r="CG6" s="222">
        <v>0</v>
      </c>
      <c r="CH6" s="222">
        <v>0</v>
      </c>
      <c r="CI6" s="221">
        <v>1</v>
      </c>
      <c r="CJ6" s="222">
        <v>1.5</v>
      </c>
      <c r="CK6" s="222">
        <v>0</v>
      </c>
      <c r="CL6" s="222">
        <v>0</v>
      </c>
      <c r="CM6" s="222">
        <v>0</v>
      </c>
      <c r="CN6" s="221">
        <v>1</v>
      </c>
      <c r="CO6" s="222">
        <v>1</v>
      </c>
      <c r="CP6" s="222">
        <v>0</v>
      </c>
      <c r="CQ6" s="222">
        <v>0</v>
      </c>
      <c r="CR6" s="222">
        <v>0</v>
      </c>
      <c r="CS6" s="221">
        <v>1</v>
      </c>
      <c r="CT6" s="222">
        <v>1</v>
      </c>
      <c r="CU6" s="222">
        <v>0</v>
      </c>
      <c r="CV6" s="222">
        <v>0</v>
      </c>
      <c r="CW6" s="222">
        <v>0</v>
      </c>
      <c r="CX6" s="221">
        <v>1</v>
      </c>
      <c r="CY6" s="222">
        <v>0</v>
      </c>
      <c r="CZ6" s="222">
        <v>0</v>
      </c>
      <c r="DA6" s="222">
        <v>0</v>
      </c>
      <c r="DB6" s="222">
        <v>0</v>
      </c>
      <c r="DC6" s="221">
        <v>1</v>
      </c>
      <c r="DD6" s="222">
        <v>2</v>
      </c>
      <c r="DE6" s="222">
        <v>0</v>
      </c>
      <c r="DF6" s="222">
        <v>0</v>
      </c>
      <c r="DG6" s="222">
        <v>0</v>
      </c>
      <c r="DH6" s="221">
        <v>1</v>
      </c>
      <c r="DI6" s="222">
        <v>0</v>
      </c>
      <c r="DJ6" s="222">
        <v>0</v>
      </c>
      <c r="DK6" s="222">
        <v>0</v>
      </c>
      <c r="DL6" s="222">
        <v>0</v>
      </c>
      <c r="DM6" s="221">
        <v>1</v>
      </c>
      <c r="DN6" s="222">
        <v>2</v>
      </c>
      <c r="DO6" s="222">
        <v>0.5</v>
      </c>
      <c r="DP6" s="222">
        <v>0</v>
      </c>
      <c r="DQ6" s="222">
        <v>0</v>
      </c>
      <c r="DR6" s="221">
        <v>1</v>
      </c>
      <c r="DS6" s="222">
        <v>2</v>
      </c>
      <c r="DT6" s="222">
        <v>0</v>
      </c>
      <c r="DU6" s="222">
        <v>0</v>
      </c>
      <c r="DV6" s="222">
        <v>0</v>
      </c>
      <c r="DW6" s="221">
        <v>1</v>
      </c>
      <c r="DX6" s="222">
        <v>2</v>
      </c>
      <c r="DY6" s="222">
        <v>1</v>
      </c>
      <c r="DZ6" s="222">
        <v>0</v>
      </c>
      <c r="EA6" s="222">
        <v>0</v>
      </c>
      <c r="EB6" s="221">
        <v>1</v>
      </c>
      <c r="EC6" s="222">
        <v>2</v>
      </c>
      <c r="ED6" s="222">
        <v>0.5</v>
      </c>
      <c r="EE6" s="222">
        <v>0</v>
      </c>
      <c r="EF6" s="222">
        <v>0</v>
      </c>
      <c r="EG6" s="221">
        <v>1</v>
      </c>
      <c r="EH6" s="222">
        <v>2</v>
      </c>
      <c r="EI6" s="222">
        <v>1</v>
      </c>
      <c r="EJ6" s="222">
        <v>0</v>
      </c>
      <c r="EK6" s="222">
        <v>0</v>
      </c>
      <c r="EL6" s="221">
        <v>1</v>
      </c>
      <c r="EM6" s="222">
        <v>2</v>
      </c>
      <c r="EN6" s="222">
        <v>0</v>
      </c>
      <c r="EO6" s="222">
        <v>0</v>
      </c>
      <c r="EP6" s="222">
        <v>0</v>
      </c>
      <c r="EQ6" s="221">
        <v>1</v>
      </c>
      <c r="ER6" s="222">
        <v>0</v>
      </c>
      <c r="ES6" s="222">
        <v>0</v>
      </c>
      <c r="ET6" s="222">
        <v>0</v>
      </c>
      <c r="EU6" s="222">
        <v>0</v>
      </c>
      <c r="EV6" s="221">
        <v>1</v>
      </c>
      <c r="EW6" s="222">
        <v>1</v>
      </c>
      <c r="EX6" s="222">
        <v>0</v>
      </c>
      <c r="EY6" s="222">
        <v>0</v>
      </c>
      <c r="EZ6" s="222">
        <v>0</v>
      </c>
      <c r="FA6" s="221">
        <v>1</v>
      </c>
      <c r="FB6" s="222">
        <v>2</v>
      </c>
      <c r="FC6" s="222">
        <v>1</v>
      </c>
      <c r="FD6" s="222">
        <v>0</v>
      </c>
      <c r="FE6" s="222">
        <v>0</v>
      </c>
      <c r="FF6" s="223">
        <f t="shared" si="0"/>
        <v>0</v>
      </c>
      <c r="FG6" s="90">
        <f t="shared" ref="FG6:FG53" si="1">+AU6+AZ6+BE6+BJ6+BO6+BT6+BY6+CD6+CI6+CN6+CS6+CX6+DC6+DH6+DM6+DR6+DW6+EB6+EG6+EL6+EQ6+EV6+FA6+G6+$FK$1</f>
        <v>30</v>
      </c>
      <c r="FH6" s="231">
        <f t="shared" ref="FH6:FH53" si="2">+FG6-FF6</f>
        <v>30</v>
      </c>
      <c r="FI6" s="235">
        <f t="shared" ref="FI6:FI53" si="3">+M6+R6+W6+AB6+AG6+AL6+AQ6+AV6+BA6+BF6+BK6+BP6+BU6+BZ6+CE6+CJ6+CO6+CT6+CY6+DD6+DI6+DN6+DS6+DX6+EC6+EH6+EM6+ER6+EW6+FB6</f>
        <v>26.5</v>
      </c>
      <c r="FJ6" s="236">
        <f t="shared" ref="FJ6:FJ53" si="4">+N6+S6+X6+AC6+AH6+AM6+AR6+AW6+BB6+BG6+BL6+BQ6+BV6+CA6+CF6+CK6+CP6+CU6+CZ6+DE6+DJ6+DO6+DT6+DY6+ED6+EI6+EN6+ES6+EX6+FC6</f>
        <v>5</v>
      </c>
      <c r="FK6" s="237">
        <f t="shared" ref="FK6:FK53" si="5">+O6+T6+Y6+AD6+AI6+AN6+AS6+AX6+BC6+BH6+BM6+BR6+BW6+CB6+CG6+CL6+CQ6+CV6+DA6+DF6+DK6+DP6+DU6+DZ6+EE6+EJ6+EO6+ET6+EY6+FD6</f>
        <v>0</v>
      </c>
      <c r="FL6" s="239">
        <f t="shared" ref="FL6:FL53" si="6">+P6+U6+Z6+AE6+AJ6+AO6+AT6+AY6+BD6+BI6+BN6+BS6+BX6+CC6+CH6+CM6+CR6+CW6+DB6+DG6+DL6+DQ6+DV6+EA6+EF6+EK6+EP6+EU6+EZ6+FE6</f>
        <v>0</v>
      </c>
      <c r="FM6" s="232"/>
      <c r="FN6" s="233"/>
      <c r="FO6" s="234"/>
    </row>
    <row r="7" spans="1:173" ht="15.75" thickBot="1" x14ac:dyDescent="0.3">
      <c r="A7" s="88" t="s">
        <v>125</v>
      </c>
      <c r="B7" s="113">
        <v>3</v>
      </c>
      <c r="C7" s="85" t="s">
        <v>17</v>
      </c>
      <c r="D7" s="81">
        <v>70842055</v>
      </c>
      <c r="E7" s="83">
        <v>43617</v>
      </c>
      <c r="F7" s="84" t="s">
        <v>15</v>
      </c>
      <c r="G7" s="81">
        <v>1</v>
      </c>
      <c r="H7" s="222">
        <v>0</v>
      </c>
      <c r="I7" s="222">
        <v>0</v>
      </c>
      <c r="J7" s="222">
        <v>0</v>
      </c>
      <c r="K7" s="222">
        <v>0</v>
      </c>
      <c r="L7" s="221">
        <v>1</v>
      </c>
      <c r="M7" s="222">
        <v>0</v>
      </c>
      <c r="N7" s="222">
        <v>0</v>
      </c>
      <c r="O7" s="222">
        <v>0</v>
      </c>
      <c r="P7" s="222">
        <v>0</v>
      </c>
      <c r="Q7" s="221">
        <v>1</v>
      </c>
      <c r="R7" s="222">
        <v>0</v>
      </c>
      <c r="S7" s="222">
        <v>0</v>
      </c>
      <c r="T7" s="222">
        <v>0</v>
      </c>
      <c r="U7" s="222">
        <v>0</v>
      </c>
      <c r="V7" s="221">
        <v>1</v>
      </c>
      <c r="W7" s="222">
        <v>0</v>
      </c>
      <c r="X7" s="222">
        <v>0</v>
      </c>
      <c r="Y7" s="222">
        <v>0</v>
      </c>
      <c r="Z7" s="222">
        <v>0</v>
      </c>
      <c r="AA7" s="221">
        <v>1</v>
      </c>
      <c r="AB7" s="222">
        <v>0</v>
      </c>
      <c r="AC7" s="222">
        <v>0</v>
      </c>
      <c r="AD7" s="222">
        <v>0</v>
      </c>
      <c r="AE7" s="222">
        <v>0</v>
      </c>
      <c r="AF7" s="221">
        <v>1</v>
      </c>
      <c r="AG7" s="222">
        <v>0</v>
      </c>
      <c r="AH7" s="222">
        <v>0</v>
      </c>
      <c r="AI7" s="222">
        <v>0</v>
      </c>
      <c r="AJ7" s="222">
        <v>0</v>
      </c>
      <c r="AK7" s="221">
        <v>1</v>
      </c>
      <c r="AL7" s="222">
        <v>0</v>
      </c>
      <c r="AM7" s="222">
        <v>0</v>
      </c>
      <c r="AN7" s="222">
        <v>0</v>
      </c>
      <c r="AO7" s="222">
        <v>0</v>
      </c>
      <c r="AP7" s="221">
        <v>1</v>
      </c>
      <c r="AQ7" s="222">
        <v>0</v>
      </c>
      <c r="AR7" s="222">
        <v>0</v>
      </c>
      <c r="AS7" s="222">
        <v>0</v>
      </c>
      <c r="AT7" s="222">
        <v>0</v>
      </c>
      <c r="AU7" s="221">
        <v>1</v>
      </c>
      <c r="AV7" s="222">
        <v>0</v>
      </c>
      <c r="AW7" s="222">
        <v>0</v>
      </c>
      <c r="AX7" s="222">
        <v>0</v>
      </c>
      <c r="AY7" s="222">
        <v>0</v>
      </c>
      <c r="AZ7" s="221">
        <v>1</v>
      </c>
      <c r="BA7" s="222">
        <v>0</v>
      </c>
      <c r="BB7" s="222">
        <v>0</v>
      </c>
      <c r="BC7" s="222">
        <v>0</v>
      </c>
      <c r="BD7" s="222">
        <v>0</v>
      </c>
      <c r="BE7" s="221">
        <v>1</v>
      </c>
      <c r="BF7" s="222">
        <v>0</v>
      </c>
      <c r="BG7" s="222">
        <v>0</v>
      </c>
      <c r="BH7" s="222">
        <v>0</v>
      </c>
      <c r="BI7" s="222">
        <v>0</v>
      </c>
      <c r="BJ7" s="221">
        <v>1</v>
      </c>
      <c r="BK7" s="222">
        <v>0</v>
      </c>
      <c r="BL7" s="222">
        <v>0</v>
      </c>
      <c r="BM7" s="222">
        <v>0</v>
      </c>
      <c r="BN7" s="222">
        <v>0</v>
      </c>
      <c r="BO7" s="221">
        <v>1</v>
      </c>
      <c r="BP7" s="222">
        <v>1</v>
      </c>
      <c r="BQ7" s="222">
        <v>0</v>
      </c>
      <c r="BR7" s="222">
        <v>0</v>
      </c>
      <c r="BS7" s="222">
        <v>0</v>
      </c>
      <c r="BT7" s="221">
        <v>1</v>
      </c>
      <c r="BU7" s="222">
        <v>2</v>
      </c>
      <c r="BV7" s="222">
        <v>0</v>
      </c>
      <c r="BW7" s="222">
        <v>0</v>
      </c>
      <c r="BX7" s="222">
        <v>0</v>
      </c>
      <c r="BY7" s="221">
        <v>1</v>
      </c>
      <c r="BZ7" s="222">
        <v>0</v>
      </c>
      <c r="CA7" s="222">
        <v>0</v>
      </c>
      <c r="CB7" s="222">
        <v>0</v>
      </c>
      <c r="CC7" s="222">
        <v>0</v>
      </c>
      <c r="CD7" s="221">
        <v>1</v>
      </c>
      <c r="CE7" s="222">
        <v>0</v>
      </c>
      <c r="CF7" s="222">
        <v>0</v>
      </c>
      <c r="CG7" s="222">
        <v>0</v>
      </c>
      <c r="CH7" s="222">
        <v>0</v>
      </c>
      <c r="CI7" s="221">
        <v>1</v>
      </c>
      <c r="CJ7" s="222">
        <v>0</v>
      </c>
      <c r="CK7" s="222">
        <v>0</v>
      </c>
      <c r="CL7" s="222">
        <v>0</v>
      </c>
      <c r="CM7" s="222">
        <v>0</v>
      </c>
      <c r="CN7" s="221">
        <v>1</v>
      </c>
      <c r="CO7" s="222">
        <v>1</v>
      </c>
      <c r="CP7" s="222">
        <v>0</v>
      </c>
      <c r="CQ7" s="222">
        <v>0</v>
      </c>
      <c r="CR7" s="222">
        <v>0</v>
      </c>
      <c r="CS7" s="221">
        <v>1</v>
      </c>
      <c r="CT7" s="222">
        <v>0</v>
      </c>
      <c r="CU7" s="222">
        <v>0</v>
      </c>
      <c r="CV7" s="222">
        <v>0</v>
      </c>
      <c r="CW7" s="222">
        <v>0</v>
      </c>
      <c r="CX7" s="221">
        <v>1</v>
      </c>
      <c r="CY7" s="222">
        <v>0</v>
      </c>
      <c r="CZ7" s="222">
        <v>0</v>
      </c>
      <c r="DA7" s="222">
        <v>0</v>
      </c>
      <c r="DB7" s="222">
        <v>0</v>
      </c>
      <c r="DC7" s="221">
        <v>1</v>
      </c>
      <c r="DD7" s="222">
        <v>0</v>
      </c>
      <c r="DE7" s="222">
        <v>0</v>
      </c>
      <c r="DF7" s="222">
        <v>0</v>
      </c>
      <c r="DG7" s="222">
        <v>0</v>
      </c>
      <c r="DH7" s="221">
        <v>1</v>
      </c>
      <c r="DI7" s="222">
        <v>0</v>
      </c>
      <c r="DJ7" s="222">
        <v>0</v>
      </c>
      <c r="DK7" s="222">
        <v>0</v>
      </c>
      <c r="DL7" s="222">
        <v>0</v>
      </c>
      <c r="DM7" s="221">
        <v>1</v>
      </c>
      <c r="DN7" s="222">
        <v>0</v>
      </c>
      <c r="DO7" s="222">
        <v>0</v>
      </c>
      <c r="DP7" s="222">
        <v>0</v>
      </c>
      <c r="DQ7" s="222">
        <v>0</v>
      </c>
      <c r="DR7" s="221">
        <v>1</v>
      </c>
      <c r="DS7" s="222">
        <v>1</v>
      </c>
      <c r="DT7" s="222">
        <v>0</v>
      </c>
      <c r="DU7" s="222">
        <v>0</v>
      </c>
      <c r="DV7" s="222">
        <v>0</v>
      </c>
      <c r="DW7" s="221">
        <v>1</v>
      </c>
      <c r="DX7" s="222">
        <v>0</v>
      </c>
      <c r="DY7" s="222">
        <v>0</v>
      </c>
      <c r="DZ7" s="222">
        <v>0</v>
      </c>
      <c r="EA7" s="222">
        <v>0</v>
      </c>
      <c r="EB7" s="221">
        <v>1</v>
      </c>
      <c r="EC7" s="222">
        <v>1</v>
      </c>
      <c r="ED7" s="222">
        <v>0</v>
      </c>
      <c r="EE7" s="222">
        <v>0</v>
      </c>
      <c r="EF7" s="222">
        <v>0</v>
      </c>
      <c r="EG7" s="221">
        <v>1</v>
      </c>
      <c r="EH7" s="222">
        <v>0</v>
      </c>
      <c r="EI7" s="222">
        <v>0</v>
      </c>
      <c r="EJ7" s="222">
        <v>0</v>
      </c>
      <c r="EK7" s="222">
        <v>0</v>
      </c>
      <c r="EL7" s="221">
        <v>1</v>
      </c>
      <c r="EM7" s="222">
        <v>0</v>
      </c>
      <c r="EN7" s="222">
        <v>0</v>
      </c>
      <c r="EO7" s="222">
        <v>0</v>
      </c>
      <c r="EP7" s="222">
        <v>0</v>
      </c>
      <c r="EQ7" s="221">
        <v>1</v>
      </c>
      <c r="ER7" s="222">
        <v>0</v>
      </c>
      <c r="ES7" s="222">
        <v>0</v>
      </c>
      <c r="ET7" s="222">
        <v>0</v>
      </c>
      <c r="EU7" s="222">
        <v>0</v>
      </c>
      <c r="EV7" s="221">
        <v>1</v>
      </c>
      <c r="EW7" s="222">
        <v>0</v>
      </c>
      <c r="EX7" s="222">
        <v>0</v>
      </c>
      <c r="EY7" s="222">
        <v>0</v>
      </c>
      <c r="EZ7" s="222">
        <v>0</v>
      </c>
      <c r="FA7" s="221">
        <v>1</v>
      </c>
      <c r="FB7" s="222">
        <v>0</v>
      </c>
      <c r="FC7" s="222">
        <v>0</v>
      </c>
      <c r="FD7" s="222">
        <v>0</v>
      </c>
      <c r="FE7" s="222">
        <v>0</v>
      </c>
      <c r="FF7" s="223">
        <f t="shared" si="0"/>
        <v>0</v>
      </c>
      <c r="FG7" s="90">
        <f t="shared" si="1"/>
        <v>30</v>
      </c>
      <c r="FH7" s="231">
        <f t="shared" si="2"/>
        <v>30</v>
      </c>
      <c r="FI7" s="235">
        <f t="shared" si="3"/>
        <v>6</v>
      </c>
      <c r="FJ7" s="236">
        <f t="shared" si="4"/>
        <v>0</v>
      </c>
      <c r="FK7" s="237">
        <f t="shared" si="5"/>
        <v>0</v>
      </c>
      <c r="FL7" s="239">
        <f t="shared" si="6"/>
        <v>0</v>
      </c>
      <c r="FM7" s="232"/>
      <c r="FN7" s="233"/>
      <c r="FO7" s="234"/>
    </row>
    <row r="8" spans="1:173" ht="15.75" thickBot="1" x14ac:dyDescent="0.3">
      <c r="A8" s="88" t="s">
        <v>22</v>
      </c>
      <c r="B8" s="81">
        <v>4</v>
      </c>
      <c r="C8" s="85" t="s">
        <v>21</v>
      </c>
      <c r="D8" s="81">
        <v>70020857</v>
      </c>
      <c r="E8" s="83">
        <v>43617</v>
      </c>
      <c r="F8" s="84" t="s">
        <v>22</v>
      </c>
      <c r="G8" s="81">
        <v>1</v>
      </c>
      <c r="H8" s="222">
        <v>0</v>
      </c>
      <c r="I8" s="222">
        <v>0</v>
      </c>
      <c r="J8" s="222">
        <v>0</v>
      </c>
      <c r="K8" s="222">
        <v>0</v>
      </c>
      <c r="L8" s="221">
        <v>1</v>
      </c>
      <c r="M8" s="222">
        <v>2</v>
      </c>
      <c r="N8" s="222">
        <v>1</v>
      </c>
      <c r="O8" s="222">
        <v>0</v>
      </c>
      <c r="P8" s="222">
        <v>0</v>
      </c>
      <c r="Q8" s="221">
        <v>1</v>
      </c>
      <c r="R8" s="222">
        <v>0</v>
      </c>
      <c r="S8" s="222">
        <v>0</v>
      </c>
      <c r="T8" s="222">
        <v>0</v>
      </c>
      <c r="U8" s="222">
        <v>0</v>
      </c>
      <c r="V8" s="221">
        <v>1</v>
      </c>
      <c r="W8" s="222">
        <v>2</v>
      </c>
      <c r="X8" s="222">
        <v>1</v>
      </c>
      <c r="Y8" s="222">
        <v>0</v>
      </c>
      <c r="Z8" s="222">
        <v>0</v>
      </c>
      <c r="AA8" s="221">
        <v>1</v>
      </c>
      <c r="AB8" s="222">
        <v>0</v>
      </c>
      <c r="AC8" s="222">
        <v>0</v>
      </c>
      <c r="AD8" s="222">
        <v>0</v>
      </c>
      <c r="AE8" s="222">
        <v>0</v>
      </c>
      <c r="AF8" s="221">
        <v>1</v>
      </c>
      <c r="AG8" s="222">
        <v>2</v>
      </c>
      <c r="AH8" s="222">
        <v>1</v>
      </c>
      <c r="AI8" s="222">
        <v>0</v>
      </c>
      <c r="AJ8" s="222">
        <v>0</v>
      </c>
      <c r="AK8" s="221">
        <v>1</v>
      </c>
      <c r="AL8" s="222">
        <v>0</v>
      </c>
      <c r="AM8" s="222">
        <v>0</v>
      </c>
      <c r="AN8" s="222">
        <v>0</v>
      </c>
      <c r="AO8" s="222">
        <v>0</v>
      </c>
      <c r="AP8" s="221">
        <v>1</v>
      </c>
      <c r="AQ8" s="222">
        <v>0</v>
      </c>
      <c r="AR8" s="222">
        <v>0</v>
      </c>
      <c r="AS8" s="222">
        <v>0</v>
      </c>
      <c r="AT8" s="222">
        <v>0</v>
      </c>
      <c r="AU8" s="221">
        <v>1</v>
      </c>
      <c r="AV8" s="222">
        <v>2</v>
      </c>
      <c r="AW8" s="222">
        <v>1</v>
      </c>
      <c r="AX8" s="222">
        <v>0</v>
      </c>
      <c r="AY8" s="222">
        <v>0</v>
      </c>
      <c r="AZ8" s="221">
        <v>1</v>
      </c>
      <c r="BA8" s="222">
        <v>0</v>
      </c>
      <c r="BB8" s="222">
        <v>0</v>
      </c>
      <c r="BC8" s="222">
        <v>0</v>
      </c>
      <c r="BD8" s="222">
        <v>0</v>
      </c>
      <c r="BE8" s="221">
        <v>1</v>
      </c>
      <c r="BF8" s="222">
        <v>2</v>
      </c>
      <c r="BG8" s="222">
        <v>1</v>
      </c>
      <c r="BH8" s="222">
        <v>0</v>
      </c>
      <c r="BI8" s="222">
        <v>0</v>
      </c>
      <c r="BJ8" s="221">
        <v>1</v>
      </c>
      <c r="BK8" s="222">
        <v>0</v>
      </c>
      <c r="BL8" s="222">
        <v>0</v>
      </c>
      <c r="BM8" s="222">
        <v>0</v>
      </c>
      <c r="BN8" s="222">
        <v>0</v>
      </c>
      <c r="BO8" s="221">
        <v>1</v>
      </c>
      <c r="BP8" s="222">
        <v>2</v>
      </c>
      <c r="BQ8" s="222">
        <v>1</v>
      </c>
      <c r="BR8" s="222">
        <v>0</v>
      </c>
      <c r="BS8" s="222">
        <v>0</v>
      </c>
      <c r="BT8" s="221">
        <v>1</v>
      </c>
      <c r="BU8" s="222">
        <v>0</v>
      </c>
      <c r="BV8" s="222">
        <v>0</v>
      </c>
      <c r="BW8" s="222">
        <v>0</v>
      </c>
      <c r="BX8" s="222">
        <v>0</v>
      </c>
      <c r="BY8" s="221">
        <v>1</v>
      </c>
      <c r="BZ8" s="222">
        <v>0</v>
      </c>
      <c r="CA8" s="222">
        <v>0</v>
      </c>
      <c r="CB8" s="222">
        <v>0</v>
      </c>
      <c r="CC8" s="222">
        <v>0</v>
      </c>
      <c r="CD8" s="221">
        <v>1</v>
      </c>
      <c r="CE8" s="222">
        <v>0</v>
      </c>
      <c r="CF8" s="222">
        <v>0</v>
      </c>
      <c r="CG8" s="222">
        <v>0</v>
      </c>
      <c r="CH8" s="222">
        <v>0</v>
      </c>
      <c r="CI8" s="221">
        <v>1</v>
      </c>
      <c r="CJ8" s="222">
        <v>0</v>
      </c>
      <c r="CK8" s="222">
        <v>0</v>
      </c>
      <c r="CL8" s="222">
        <v>0</v>
      </c>
      <c r="CM8" s="222">
        <v>0</v>
      </c>
      <c r="CN8" s="221">
        <v>1</v>
      </c>
      <c r="CO8" s="222">
        <v>0</v>
      </c>
      <c r="CP8" s="222">
        <v>0</v>
      </c>
      <c r="CQ8" s="222">
        <v>0</v>
      </c>
      <c r="CR8" s="222">
        <v>0</v>
      </c>
      <c r="CS8" s="221">
        <v>1</v>
      </c>
      <c r="CT8" s="222">
        <v>0</v>
      </c>
      <c r="CU8" s="222">
        <v>0</v>
      </c>
      <c r="CV8" s="222">
        <v>0</v>
      </c>
      <c r="CW8" s="222">
        <v>0</v>
      </c>
      <c r="CX8" s="221">
        <v>1</v>
      </c>
      <c r="CY8" s="222">
        <v>0</v>
      </c>
      <c r="CZ8" s="222">
        <v>0</v>
      </c>
      <c r="DA8" s="222">
        <v>0</v>
      </c>
      <c r="DB8" s="222">
        <v>0</v>
      </c>
      <c r="DC8" s="221">
        <v>1</v>
      </c>
      <c r="DD8" s="222">
        <v>0</v>
      </c>
      <c r="DE8" s="222">
        <v>0</v>
      </c>
      <c r="DF8" s="222">
        <v>0</v>
      </c>
      <c r="DG8" s="222">
        <v>0</v>
      </c>
      <c r="DH8" s="221">
        <v>1</v>
      </c>
      <c r="DI8" s="222">
        <v>0</v>
      </c>
      <c r="DJ8" s="222">
        <v>0</v>
      </c>
      <c r="DK8" s="222">
        <v>0</v>
      </c>
      <c r="DL8" s="222">
        <v>0</v>
      </c>
      <c r="DM8" s="221">
        <v>1</v>
      </c>
      <c r="DN8" s="222">
        <v>2</v>
      </c>
      <c r="DO8" s="222">
        <v>1</v>
      </c>
      <c r="DP8" s="222">
        <v>0</v>
      </c>
      <c r="DQ8" s="222">
        <v>0</v>
      </c>
      <c r="DR8" s="221">
        <v>1</v>
      </c>
      <c r="DS8" s="222">
        <v>0</v>
      </c>
      <c r="DT8" s="222">
        <v>0</v>
      </c>
      <c r="DU8" s="222">
        <v>0</v>
      </c>
      <c r="DV8" s="222">
        <v>0</v>
      </c>
      <c r="DW8" s="221">
        <v>1</v>
      </c>
      <c r="DX8" s="222">
        <v>2</v>
      </c>
      <c r="DY8" s="222">
        <v>1</v>
      </c>
      <c r="DZ8" s="222">
        <v>0</v>
      </c>
      <c r="EA8" s="222">
        <v>0</v>
      </c>
      <c r="EB8" s="221">
        <v>1</v>
      </c>
      <c r="EC8" s="222">
        <v>0</v>
      </c>
      <c r="ED8" s="222">
        <v>0</v>
      </c>
      <c r="EE8" s="222">
        <v>0</v>
      </c>
      <c r="EF8" s="222">
        <v>0</v>
      </c>
      <c r="EG8" s="221">
        <v>1</v>
      </c>
      <c r="EH8" s="222">
        <v>2</v>
      </c>
      <c r="EI8" s="222">
        <v>1</v>
      </c>
      <c r="EJ8" s="222">
        <v>0</v>
      </c>
      <c r="EK8" s="222">
        <v>0</v>
      </c>
      <c r="EL8" s="221">
        <v>1</v>
      </c>
      <c r="EM8" s="222">
        <v>0</v>
      </c>
      <c r="EN8" s="222">
        <v>0</v>
      </c>
      <c r="EO8" s="222">
        <v>0</v>
      </c>
      <c r="EP8" s="222">
        <v>0</v>
      </c>
      <c r="EQ8" s="221">
        <v>1</v>
      </c>
      <c r="ER8" s="222">
        <v>0</v>
      </c>
      <c r="ES8" s="222">
        <v>0</v>
      </c>
      <c r="ET8" s="222">
        <v>0</v>
      </c>
      <c r="EU8" s="222">
        <v>0</v>
      </c>
      <c r="EV8" s="221">
        <v>1</v>
      </c>
      <c r="EW8" s="222">
        <v>2</v>
      </c>
      <c r="EX8" s="222">
        <v>1</v>
      </c>
      <c r="EY8" s="222">
        <v>0</v>
      </c>
      <c r="EZ8" s="222">
        <v>0</v>
      </c>
      <c r="FA8" s="221">
        <v>1</v>
      </c>
      <c r="FB8" s="222">
        <v>2</v>
      </c>
      <c r="FC8" s="222">
        <v>1</v>
      </c>
      <c r="FD8" s="222">
        <v>0</v>
      </c>
      <c r="FE8" s="222">
        <v>0</v>
      </c>
      <c r="FF8" s="223">
        <f t="shared" si="0"/>
        <v>0</v>
      </c>
      <c r="FG8" s="90">
        <f t="shared" si="1"/>
        <v>30</v>
      </c>
      <c r="FH8" s="231">
        <f t="shared" si="2"/>
        <v>30</v>
      </c>
      <c r="FI8" s="235">
        <f t="shared" si="3"/>
        <v>22</v>
      </c>
      <c r="FJ8" s="236">
        <f t="shared" si="4"/>
        <v>11</v>
      </c>
      <c r="FK8" s="237">
        <f t="shared" si="5"/>
        <v>0</v>
      </c>
      <c r="FL8" s="239">
        <f t="shared" si="6"/>
        <v>0</v>
      </c>
      <c r="FM8" s="232"/>
      <c r="FN8" s="233"/>
      <c r="FO8" s="234"/>
    </row>
    <row r="9" spans="1:173" ht="15.75" thickBot="1" x14ac:dyDescent="0.3">
      <c r="A9" s="88" t="s">
        <v>124</v>
      </c>
      <c r="B9" s="113">
        <v>5</v>
      </c>
      <c r="C9" s="85" t="s">
        <v>24</v>
      </c>
      <c r="D9" s="81">
        <v>41129944</v>
      </c>
      <c r="E9" s="83">
        <v>43617</v>
      </c>
      <c r="F9" s="84" t="s">
        <v>15</v>
      </c>
      <c r="G9" s="81">
        <v>1</v>
      </c>
      <c r="H9" s="222">
        <v>0</v>
      </c>
      <c r="I9" s="222">
        <v>0</v>
      </c>
      <c r="J9" s="222">
        <v>0</v>
      </c>
      <c r="K9" s="222">
        <v>0</v>
      </c>
      <c r="L9" s="221">
        <v>1</v>
      </c>
      <c r="M9" s="222">
        <v>0</v>
      </c>
      <c r="N9" s="222">
        <v>0</v>
      </c>
      <c r="O9" s="222">
        <v>0</v>
      </c>
      <c r="P9" s="222">
        <v>0</v>
      </c>
      <c r="Q9" s="221">
        <v>1</v>
      </c>
      <c r="R9" s="222">
        <v>0</v>
      </c>
      <c r="S9" s="222">
        <v>0</v>
      </c>
      <c r="T9" s="222">
        <v>0</v>
      </c>
      <c r="U9" s="222">
        <v>0</v>
      </c>
      <c r="V9" s="221">
        <v>1</v>
      </c>
      <c r="W9" s="222">
        <v>0</v>
      </c>
      <c r="X9" s="222">
        <v>0</v>
      </c>
      <c r="Y9" s="222">
        <v>0</v>
      </c>
      <c r="Z9" s="222">
        <v>0</v>
      </c>
      <c r="AA9" s="221">
        <v>1</v>
      </c>
      <c r="AB9" s="222">
        <v>0</v>
      </c>
      <c r="AC9" s="222">
        <v>0</v>
      </c>
      <c r="AD9" s="222">
        <v>0</v>
      </c>
      <c r="AE9" s="222">
        <v>0</v>
      </c>
      <c r="AF9" s="221">
        <v>1</v>
      </c>
      <c r="AG9" s="222">
        <v>0</v>
      </c>
      <c r="AH9" s="222">
        <v>0</v>
      </c>
      <c r="AI9" s="222">
        <v>0</v>
      </c>
      <c r="AJ9" s="222">
        <v>0</v>
      </c>
      <c r="AK9" s="221">
        <v>1</v>
      </c>
      <c r="AL9" s="222">
        <v>0</v>
      </c>
      <c r="AM9" s="222">
        <v>0</v>
      </c>
      <c r="AN9" s="222">
        <v>0</v>
      </c>
      <c r="AO9" s="222">
        <v>0</v>
      </c>
      <c r="AP9" s="221">
        <v>1</v>
      </c>
      <c r="AQ9" s="222">
        <v>0</v>
      </c>
      <c r="AR9" s="222">
        <v>0</v>
      </c>
      <c r="AS9" s="222">
        <v>0</v>
      </c>
      <c r="AT9" s="222">
        <v>0</v>
      </c>
      <c r="AU9" s="221">
        <v>1</v>
      </c>
      <c r="AV9" s="222">
        <v>2</v>
      </c>
      <c r="AW9" s="222">
        <v>1</v>
      </c>
      <c r="AX9" s="222">
        <v>0</v>
      </c>
      <c r="AY9" s="222">
        <v>0</v>
      </c>
      <c r="AZ9" s="221">
        <v>1</v>
      </c>
      <c r="BA9" s="222">
        <v>2</v>
      </c>
      <c r="BB9" s="222">
        <v>1</v>
      </c>
      <c r="BC9" s="222">
        <v>0</v>
      </c>
      <c r="BD9" s="222">
        <v>1</v>
      </c>
      <c r="BE9" s="221">
        <v>1</v>
      </c>
      <c r="BF9" s="222">
        <v>2</v>
      </c>
      <c r="BG9" s="222">
        <v>0</v>
      </c>
      <c r="BH9" s="222">
        <v>0</v>
      </c>
      <c r="BI9" s="222">
        <v>2</v>
      </c>
      <c r="BJ9" s="221">
        <v>1</v>
      </c>
      <c r="BK9" s="222">
        <v>1.5</v>
      </c>
      <c r="BL9" s="222">
        <v>0</v>
      </c>
      <c r="BM9" s="222">
        <v>0</v>
      </c>
      <c r="BN9" s="222">
        <v>1.5</v>
      </c>
      <c r="BO9" s="221">
        <v>1</v>
      </c>
      <c r="BP9" s="222">
        <v>2</v>
      </c>
      <c r="BQ9" s="222">
        <v>0</v>
      </c>
      <c r="BR9" s="222">
        <v>0</v>
      </c>
      <c r="BS9" s="222">
        <v>2</v>
      </c>
      <c r="BT9" s="221">
        <v>1</v>
      </c>
      <c r="BU9" s="222">
        <v>1</v>
      </c>
      <c r="BV9" s="222">
        <v>0</v>
      </c>
      <c r="BW9" s="222">
        <v>0</v>
      </c>
      <c r="BX9" s="222">
        <v>1</v>
      </c>
      <c r="BY9" s="221">
        <v>1</v>
      </c>
      <c r="BZ9" s="222">
        <v>0</v>
      </c>
      <c r="CA9" s="222">
        <v>0</v>
      </c>
      <c r="CB9" s="222">
        <v>0</v>
      </c>
      <c r="CC9" s="222">
        <v>0</v>
      </c>
      <c r="CD9" s="221">
        <v>1</v>
      </c>
      <c r="CE9" s="222">
        <v>1.5</v>
      </c>
      <c r="CF9" s="222">
        <v>0</v>
      </c>
      <c r="CG9" s="222">
        <v>0</v>
      </c>
      <c r="CH9" s="222">
        <v>1.5</v>
      </c>
      <c r="CI9" s="221">
        <v>1</v>
      </c>
      <c r="CJ9" s="222">
        <v>1.5</v>
      </c>
      <c r="CK9" s="222">
        <v>0</v>
      </c>
      <c r="CL9" s="222">
        <v>0</v>
      </c>
      <c r="CM9" s="222">
        <v>1.5</v>
      </c>
      <c r="CN9" s="221">
        <v>1</v>
      </c>
      <c r="CO9" s="222">
        <v>2</v>
      </c>
      <c r="CP9" s="222">
        <v>0</v>
      </c>
      <c r="CQ9" s="222">
        <v>0</v>
      </c>
      <c r="CR9" s="222">
        <v>2</v>
      </c>
      <c r="CS9" s="221">
        <v>1</v>
      </c>
      <c r="CT9" s="222">
        <v>1</v>
      </c>
      <c r="CU9" s="222">
        <v>0</v>
      </c>
      <c r="CV9" s="222">
        <v>0</v>
      </c>
      <c r="CW9" s="222">
        <v>1</v>
      </c>
      <c r="CX9" s="221">
        <v>1</v>
      </c>
      <c r="CY9" s="222">
        <v>1</v>
      </c>
      <c r="CZ9" s="222">
        <v>0</v>
      </c>
      <c r="DA9" s="222">
        <v>0</v>
      </c>
      <c r="DB9" s="222">
        <v>1</v>
      </c>
      <c r="DC9" s="221">
        <v>1</v>
      </c>
      <c r="DD9" s="222">
        <v>2</v>
      </c>
      <c r="DE9" s="222">
        <v>2</v>
      </c>
      <c r="DF9" s="222">
        <v>0</v>
      </c>
      <c r="DG9" s="222">
        <v>2</v>
      </c>
      <c r="DH9" s="221">
        <v>1</v>
      </c>
      <c r="DI9" s="222">
        <v>0</v>
      </c>
      <c r="DJ9" s="222">
        <v>0</v>
      </c>
      <c r="DK9" s="222">
        <v>0</v>
      </c>
      <c r="DL9" s="222">
        <v>0</v>
      </c>
      <c r="DM9" s="221">
        <v>1</v>
      </c>
      <c r="DN9" s="222">
        <v>0</v>
      </c>
      <c r="DO9" s="222">
        <v>0</v>
      </c>
      <c r="DP9" s="222">
        <v>0</v>
      </c>
      <c r="DQ9" s="222">
        <v>0</v>
      </c>
      <c r="DR9" s="221">
        <v>1</v>
      </c>
      <c r="DS9" s="222">
        <v>0</v>
      </c>
      <c r="DT9" s="222">
        <v>0</v>
      </c>
      <c r="DU9" s="222">
        <v>0</v>
      </c>
      <c r="DV9" s="222">
        <v>0</v>
      </c>
      <c r="DW9" s="221">
        <v>1</v>
      </c>
      <c r="DX9" s="222">
        <v>0</v>
      </c>
      <c r="DY9" s="222">
        <v>0</v>
      </c>
      <c r="DZ9" s="222">
        <v>0</v>
      </c>
      <c r="EA9" s="222">
        <v>0</v>
      </c>
      <c r="EB9" s="221">
        <v>1</v>
      </c>
      <c r="EC9" s="222">
        <v>0</v>
      </c>
      <c r="ED9" s="222">
        <v>0</v>
      </c>
      <c r="EE9" s="222">
        <v>0</v>
      </c>
      <c r="EF9" s="222">
        <v>0</v>
      </c>
      <c r="EG9" s="221">
        <v>1</v>
      </c>
      <c r="EH9" s="222">
        <v>0</v>
      </c>
      <c r="EI9" s="222">
        <v>0</v>
      </c>
      <c r="EJ9" s="222">
        <v>0</v>
      </c>
      <c r="EK9" s="222">
        <v>0</v>
      </c>
      <c r="EL9" s="221">
        <v>1</v>
      </c>
      <c r="EM9" s="222">
        <v>0</v>
      </c>
      <c r="EN9" s="222">
        <v>0</v>
      </c>
      <c r="EO9" s="222">
        <v>0</v>
      </c>
      <c r="EP9" s="222">
        <v>0</v>
      </c>
      <c r="EQ9" s="221">
        <v>1</v>
      </c>
      <c r="ER9" s="222">
        <v>0</v>
      </c>
      <c r="ES9" s="222">
        <v>0</v>
      </c>
      <c r="ET9" s="222">
        <v>0</v>
      </c>
      <c r="EU9" s="222">
        <v>0</v>
      </c>
      <c r="EV9" s="221">
        <v>1</v>
      </c>
      <c r="EW9" s="222">
        <v>0</v>
      </c>
      <c r="EX9" s="222">
        <v>0</v>
      </c>
      <c r="EY9" s="222">
        <v>0</v>
      </c>
      <c r="EZ9" s="222">
        <v>0</v>
      </c>
      <c r="FA9" s="221">
        <v>1</v>
      </c>
      <c r="FB9" s="222">
        <v>0</v>
      </c>
      <c r="FC9" s="222">
        <v>0</v>
      </c>
      <c r="FD9" s="222">
        <v>0</v>
      </c>
      <c r="FE9" s="222">
        <v>0</v>
      </c>
      <c r="FF9" s="223">
        <f t="shared" si="0"/>
        <v>0</v>
      </c>
      <c r="FG9" s="104">
        <v>30</v>
      </c>
      <c r="FH9" s="231">
        <f t="shared" si="2"/>
        <v>30</v>
      </c>
      <c r="FI9" s="235">
        <f t="shared" si="3"/>
        <v>19.5</v>
      </c>
      <c r="FJ9" s="236">
        <f t="shared" si="4"/>
        <v>4</v>
      </c>
      <c r="FK9" s="237">
        <f t="shared" si="5"/>
        <v>0</v>
      </c>
      <c r="FL9" s="239">
        <f t="shared" si="6"/>
        <v>16.5</v>
      </c>
      <c r="FM9" s="232"/>
      <c r="FN9" s="233"/>
      <c r="FO9" s="234"/>
    </row>
    <row r="10" spans="1:173" ht="15.75" thickBot="1" x14ac:dyDescent="0.3">
      <c r="A10" s="88" t="s">
        <v>124</v>
      </c>
      <c r="B10" s="81">
        <v>6</v>
      </c>
      <c r="C10" s="85" t="s">
        <v>25</v>
      </c>
      <c r="D10" s="81">
        <v>18138541</v>
      </c>
      <c r="E10" s="83">
        <v>43617</v>
      </c>
      <c r="F10" s="84" t="s">
        <v>15</v>
      </c>
      <c r="G10" s="81">
        <v>1</v>
      </c>
      <c r="H10" s="222">
        <v>0</v>
      </c>
      <c r="I10" s="222">
        <v>0</v>
      </c>
      <c r="J10" s="222">
        <v>0</v>
      </c>
      <c r="K10" s="222">
        <v>0</v>
      </c>
      <c r="L10" s="221">
        <v>1</v>
      </c>
      <c r="M10" s="222">
        <v>0</v>
      </c>
      <c r="N10" s="222">
        <v>0</v>
      </c>
      <c r="O10" s="222">
        <v>0</v>
      </c>
      <c r="P10" s="222">
        <v>0</v>
      </c>
      <c r="Q10" s="221">
        <v>1</v>
      </c>
      <c r="R10" s="222">
        <v>0.5</v>
      </c>
      <c r="S10" s="222">
        <v>0</v>
      </c>
      <c r="T10" s="222">
        <v>0</v>
      </c>
      <c r="U10" s="222">
        <v>0</v>
      </c>
      <c r="V10" s="221">
        <v>1</v>
      </c>
      <c r="W10" s="222">
        <v>2</v>
      </c>
      <c r="X10" s="222">
        <v>0</v>
      </c>
      <c r="Y10" s="222">
        <v>0</v>
      </c>
      <c r="Z10" s="222">
        <v>2</v>
      </c>
      <c r="AA10" s="221">
        <v>1</v>
      </c>
      <c r="AB10" s="222">
        <v>1.5</v>
      </c>
      <c r="AC10" s="222">
        <v>0</v>
      </c>
      <c r="AD10" s="222">
        <v>0</v>
      </c>
      <c r="AE10" s="222">
        <v>1.5</v>
      </c>
      <c r="AF10" s="221">
        <v>1</v>
      </c>
      <c r="AG10" s="222">
        <v>2</v>
      </c>
      <c r="AH10" s="222">
        <v>0</v>
      </c>
      <c r="AI10" s="222">
        <v>0</v>
      </c>
      <c r="AJ10" s="222">
        <v>2</v>
      </c>
      <c r="AK10" s="221">
        <v>1</v>
      </c>
      <c r="AL10" s="222">
        <v>0</v>
      </c>
      <c r="AM10" s="222">
        <v>0</v>
      </c>
      <c r="AN10" s="222">
        <v>0</v>
      </c>
      <c r="AO10" s="222">
        <v>0</v>
      </c>
      <c r="AP10" s="221">
        <v>1</v>
      </c>
      <c r="AQ10" s="222">
        <v>0</v>
      </c>
      <c r="AR10" s="222">
        <v>0</v>
      </c>
      <c r="AS10" s="222">
        <v>0</v>
      </c>
      <c r="AT10" s="222">
        <v>0</v>
      </c>
      <c r="AU10" s="221">
        <v>1</v>
      </c>
      <c r="AV10" s="222">
        <v>0</v>
      </c>
      <c r="AW10" s="222">
        <v>0</v>
      </c>
      <c r="AX10" s="222">
        <v>0</v>
      </c>
      <c r="AY10" s="222">
        <v>0</v>
      </c>
      <c r="AZ10" s="221">
        <v>1</v>
      </c>
      <c r="BA10" s="222">
        <v>1</v>
      </c>
      <c r="BB10" s="222">
        <v>0</v>
      </c>
      <c r="BC10" s="222">
        <v>0</v>
      </c>
      <c r="BD10" s="222">
        <v>1</v>
      </c>
      <c r="BE10" s="221">
        <v>1</v>
      </c>
      <c r="BF10" s="222">
        <v>2</v>
      </c>
      <c r="BG10" s="222">
        <v>0</v>
      </c>
      <c r="BH10" s="222">
        <v>0</v>
      </c>
      <c r="BI10" s="222">
        <v>2</v>
      </c>
      <c r="BJ10" s="221">
        <v>1</v>
      </c>
      <c r="BK10" s="222">
        <v>1.5</v>
      </c>
      <c r="BL10" s="222">
        <v>0</v>
      </c>
      <c r="BM10" s="222">
        <v>0</v>
      </c>
      <c r="BN10" s="222">
        <v>1.5</v>
      </c>
      <c r="BO10" s="221">
        <v>1</v>
      </c>
      <c r="BP10" s="222">
        <v>2</v>
      </c>
      <c r="BQ10" s="222">
        <v>2</v>
      </c>
      <c r="BR10" s="222">
        <v>0</v>
      </c>
      <c r="BS10" s="222">
        <v>2</v>
      </c>
      <c r="BT10" s="221">
        <v>1</v>
      </c>
      <c r="BU10" s="222">
        <v>2</v>
      </c>
      <c r="BV10" s="222">
        <v>1</v>
      </c>
      <c r="BW10" s="222">
        <v>0</v>
      </c>
      <c r="BX10" s="222">
        <v>1</v>
      </c>
      <c r="BY10" s="221">
        <v>1</v>
      </c>
      <c r="BZ10" s="222">
        <v>0</v>
      </c>
      <c r="CA10" s="222">
        <v>0</v>
      </c>
      <c r="CB10" s="222">
        <v>0</v>
      </c>
      <c r="CC10" s="222">
        <v>0</v>
      </c>
      <c r="CD10" s="221">
        <v>1</v>
      </c>
      <c r="CE10" s="222">
        <v>0</v>
      </c>
      <c r="CF10" s="222">
        <v>0</v>
      </c>
      <c r="CG10" s="222">
        <v>0</v>
      </c>
      <c r="CH10" s="222">
        <v>0</v>
      </c>
      <c r="CI10" s="221">
        <v>1</v>
      </c>
      <c r="CJ10" s="222">
        <v>1</v>
      </c>
      <c r="CK10" s="222">
        <v>0</v>
      </c>
      <c r="CL10" s="222">
        <v>0</v>
      </c>
      <c r="CM10" s="222">
        <v>0</v>
      </c>
      <c r="CN10" s="221">
        <v>1</v>
      </c>
      <c r="CO10" s="222">
        <v>2</v>
      </c>
      <c r="CP10" s="222">
        <v>0</v>
      </c>
      <c r="CQ10" s="222">
        <v>0</v>
      </c>
      <c r="CR10" s="222">
        <v>2</v>
      </c>
      <c r="CS10" s="221">
        <v>1</v>
      </c>
      <c r="CT10" s="222">
        <v>1</v>
      </c>
      <c r="CU10" s="222">
        <v>0</v>
      </c>
      <c r="CV10" s="222">
        <v>0</v>
      </c>
      <c r="CW10" s="222">
        <v>1</v>
      </c>
      <c r="CX10" s="221">
        <v>1</v>
      </c>
      <c r="CY10" s="222">
        <v>0.5</v>
      </c>
      <c r="CZ10" s="222">
        <v>0</v>
      </c>
      <c r="DA10" s="222">
        <v>0</v>
      </c>
      <c r="DB10" s="222">
        <v>0.5</v>
      </c>
      <c r="DC10" s="221">
        <v>1</v>
      </c>
      <c r="DD10" s="222">
        <v>2</v>
      </c>
      <c r="DE10" s="222">
        <v>0</v>
      </c>
      <c r="DF10" s="222">
        <v>0</v>
      </c>
      <c r="DG10" s="222">
        <v>0</v>
      </c>
      <c r="DH10" s="221">
        <v>1</v>
      </c>
      <c r="DI10" s="222">
        <v>0</v>
      </c>
      <c r="DJ10" s="222">
        <v>0</v>
      </c>
      <c r="DK10" s="222">
        <v>0</v>
      </c>
      <c r="DL10" s="222">
        <v>0</v>
      </c>
      <c r="DM10" s="221">
        <v>1</v>
      </c>
      <c r="DN10" s="222">
        <v>2</v>
      </c>
      <c r="DO10" s="222">
        <v>0</v>
      </c>
      <c r="DP10" s="222">
        <v>0</v>
      </c>
      <c r="DQ10" s="222">
        <v>0</v>
      </c>
      <c r="DR10" s="221">
        <v>1</v>
      </c>
      <c r="DS10" s="222">
        <v>2</v>
      </c>
      <c r="DT10" s="222">
        <v>0</v>
      </c>
      <c r="DU10" s="222">
        <v>0</v>
      </c>
      <c r="DV10" s="222">
        <v>0</v>
      </c>
      <c r="DW10" s="221">
        <v>1</v>
      </c>
      <c r="DX10" s="222">
        <v>2</v>
      </c>
      <c r="DY10" s="222">
        <v>0</v>
      </c>
      <c r="DZ10" s="222">
        <v>0</v>
      </c>
      <c r="EA10" s="222">
        <v>0</v>
      </c>
      <c r="EB10" s="221">
        <v>1</v>
      </c>
      <c r="EC10" s="222">
        <v>2</v>
      </c>
      <c r="ED10" s="222">
        <v>1</v>
      </c>
      <c r="EE10" s="222">
        <v>0</v>
      </c>
      <c r="EF10" s="222">
        <v>0</v>
      </c>
      <c r="EG10" s="221">
        <v>1</v>
      </c>
      <c r="EH10" s="222">
        <v>2</v>
      </c>
      <c r="EI10" s="222">
        <v>0</v>
      </c>
      <c r="EJ10" s="222">
        <v>0</v>
      </c>
      <c r="EK10" s="222">
        <v>0</v>
      </c>
      <c r="EL10" s="221">
        <v>1</v>
      </c>
      <c r="EM10" s="222">
        <v>2</v>
      </c>
      <c r="EN10" s="222">
        <v>0.5</v>
      </c>
      <c r="EO10" s="222">
        <v>0</v>
      </c>
      <c r="EP10" s="222">
        <v>0</v>
      </c>
      <c r="EQ10" s="221">
        <v>1</v>
      </c>
      <c r="ER10" s="222">
        <v>0</v>
      </c>
      <c r="ES10" s="222">
        <v>0</v>
      </c>
      <c r="ET10" s="222">
        <v>0</v>
      </c>
      <c r="EU10" s="222">
        <v>0</v>
      </c>
      <c r="EV10" s="221">
        <v>1</v>
      </c>
      <c r="EW10" s="222">
        <v>2</v>
      </c>
      <c r="EX10" s="222">
        <v>0</v>
      </c>
      <c r="EY10" s="222">
        <v>0</v>
      </c>
      <c r="EZ10" s="222">
        <v>0</v>
      </c>
      <c r="FA10" s="221">
        <v>1</v>
      </c>
      <c r="FB10" s="222">
        <v>2</v>
      </c>
      <c r="FC10" s="222">
        <v>0</v>
      </c>
      <c r="FD10" s="222">
        <v>0</v>
      </c>
      <c r="FE10" s="222">
        <v>0</v>
      </c>
      <c r="FF10" s="223">
        <f t="shared" si="0"/>
        <v>0</v>
      </c>
      <c r="FG10" s="90">
        <f t="shared" si="1"/>
        <v>30</v>
      </c>
      <c r="FH10" s="231">
        <f t="shared" si="2"/>
        <v>30</v>
      </c>
      <c r="FI10" s="235">
        <f t="shared" si="3"/>
        <v>37</v>
      </c>
      <c r="FJ10" s="236">
        <f t="shared" si="4"/>
        <v>4.5</v>
      </c>
      <c r="FK10" s="237">
        <f t="shared" si="5"/>
        <v>0</v>
      </c>
      <c r="FL10" s="239">
        <f t="shared" si="6"/>
        <v>16.5</v>
      </c>
      <c r="FM10" s="232"/>
      <c r="FN10" s="233"/>
      <c r="FO10" s="234"/>
      <c r="FQ10" s="150"/>
    </row>
    <row r="11" spans="1:173" ht="15.75" thickBot="1" x14ac:dyDescent="0.3">
      <c r="A11" s="88" t="s">
        <v>124</v>
      </c>
      <c r="B11" s="113">
        <v>7</v>
      </c>
      <c r="C11" s="85" t="s">
        <v>26</v>
      </c>
      <c r="D11" s="81">
        <v>44443029</v>
      </c>
      <c r="E11" s="83">
        <v>43617</v>
      </c>
      <c r="F11" s="84" t="s">
        <v>15</v>
      </c>
      <c r="G11" s="81">
        <v>1</v>
      </c>
      <c r="H11" s="222">
        <v>0</v>
      </c>
      <c r="I11" s="222">
        <v>0</v>
      </c>
      <c r="J11" s="222">
        <v>0</v>
      </c>
      <c r="K11" s="222">
        <v>0</v>
      </c>
      <c r="L11" s="221">
        <v>1</v>
      </c>
      <c r="M11" s="222">
        <v>1</v>
      </c>
      <c r="N11" s="222">
        <v>0</v>
      </c>
      <c r="O11" s="222">
        <v>0</v>
      </c>
      <c r="P11" s="222">
        <v>0</v>
      </c>
      <c r="Q11" s="221">
        <v>1</v>
      </c>
      <c r="R11" s="222">
        <v>0</v>
      </c>
      <c r="S11" s="222">
        <v>0</v>
      </c>
      <c r="T11" s="222">
        <v>0</v>
      </c>
      <c r="U11" s="222">
        <v>0</v>
      </c>
      <c r="V11" s="221">
        <v>1</v>
      </c>
      <c r="W11" s="222">
        <v>2</v>
      </c>
      <c r="X11" s="222">
        <v>0</v>
      </c>
      <c r="Y11" s="222">
        <v>0</v>
      </c>
      <c r="Z11" s="222">
        <v>0</v>
      </c>
      <c r="AA11" s="221">
        <v>1</v>
      </c>
      <c r="AB11" s="222">
        <v>0.5</v>
      </c>
      <c r="AC11" s="222">
        <v>0</v>
      </c>
      <c r="AD11" s="222">
        <v>0</v>
      </c>
      <c r="AE11" s="222">
        <v>0</v>
      </c>
      <c r="AF11" s="221">
        <v>1</v>
      </c>
      <c r="AG11" s="222">
        <v>0.5</v>
      </c>
      <c r="AH11" s="222">
        <v>0</v>
      </c>
      <c r="AI11" s="222">
        <v>0</v>
      </c>
      <c r="AJ11" s="222">
        <v>0</v>
      </c>
      <c r="AK11" s="221">
        <v>1</v>
      </c>
      <c r="AL11" s="222">
        <v>0.5</v>
      </c>
      <c r="AM11" s="222">
        <v>0</v>
      </c>
      <c r="AN11" s="222">
        <v>0</v>
      </c>
      <c r="AO11" s="222">
        <v>0</v>
      </c>
      <c r="AP11" s="221">
        <v>1</v>
      </c>
      <c r="AQ11" s="222">
        <v>0</v>
      </c>
      <c r="AR11" s="222">
        <v>0</v>
      </c>
      <c r="AS11" s="222">
        <v>0</v>
      </c>
      <c r="AT11" s="222">
        <v>0</v>
      </c>
      <c r="AU11" s="221">
        <v>1</v>
      </c>
      <c r="AV11" s="222">
        <v>2</v>
      </c>
      <c r="AW11" s="222">
        <v>0</v>
      </c>
      <c r="AX11" s="222">
        <v>0</v>
      </c>
      <c r="AY11" s="222">
        <v>0</v>
      </c>
      <c r="AZ11" s="221">
        <v>1</v>
      </c>
      <c r="BA11" s="222">
        <v>1</v>
      </c>
      <c r="BB11" s="222">
        <v>0</v>
      </c>
      <c r="BC11" s="222">
        <v>0</v>
      </c>
      <c r="BD11" s="222">
        <v>0</v>
      </c>
      <c r="BE11" s="221">
        <v>1</v>
      </c>
      <c r="BF11" s="222">
        <v>2</v>
      </c>
      <c r="BG11" s="222">
        <v>0</v>
      </c>
      <c r="BH11" s="222">
        <v>0</v>
      </c>
      <c r="BI11" s="222">
        <v>0</v>
      </c>
      <c r="BJ11" s="221">
        <v>1</v>
      </c>
      <c r="BK11" s="222">
        <v>1</v>
      </c>
      <c r="BL11" s="222">
        <v>0</v>
      </c>
      <c r="BM11" s="222">
        <v>0</v>
      </c>
      <c r="BN11" s="222">
        <v>0</v>
      </c>
      <c r="BO11" s="221">
        <v>1</v>
      </c>
      <c r="BP11" s="222">
        <v>2</v>
      </c>
      <c r="BQ11" s="222">
        <v>1</v>
      </c>
      <c r="BR11" s="222">
        <v>0</v>
      </c>
      <c r="BS11" s="222">
        <v>0</v>
      </c>
      <c r="BT11" s="221">
        <v>1</v>
      </c>
      <c r="BU11" s="222">
        <v>2</v>
      </c>
      <c r="BV11" s="222">
        <v>1</v>
      </c>
      <c r="BW11" s="222">
        <v>0</v>
      </c>
      <c r="BX11" s="222">
        <v>0</v>
      </c>
      <c r="BY11" s="221">
        <v>1</v>
      </c>
      <c r="BZ11" s="222">
        <v>0</v>
      </c>
      <c r="CA11" s="222">
        <v>0</v>
      </c>
      <c r="CB11" s="222">
        <v>0</v>
      </c>
      <c r="CC11" s="222">
        <v>0</v>
      </c>
      <c r="CD11" s="221">
        <v>1</v>
      </c>
      <c r="CE11" s="222">
        <v>2</v>
      </c>
      <c r="CF11" s="222">
        <v>0</v>
      </c>
      <c r="CG11" s="222">
        <v>0</v>
      </c>
      <c r="CH11" s="222">
        <v>0</v>
      </c>
      <c r="CI11" s="221">
        <v>1</v>
      </c>
      <c r="CJ11" s="222">
        <v>2</v>
      </c>
      <c r="CK11" s="222">
        <v>1</v>
      </c>
      <c r="CL11" s="222">
        <v>0</v>
      </c>
      <c r="CM11" s="222">
        <v>0</v>
      </c>
      <c r="CN11" s="221">
        <v>1</v>
      </c>
      <c r="CO11" s="222">
        <v>2</v>
      </c>
      <c r="CP11" s="222">
        <v>0</v>
      </c>
      <c r="CQ11" s="222">
        <v>0</v>
      </c>
      <c r="CR11" s="222">
        <v>0</v>
      </c>
      <c r="CS11" s="221">
        <v>1</v>
      </c>
      <c r="CT11" s="222">
        <v>2</v>
      </c>
      <c r="CU11" s="222">
        <v>1</v>
      </c>
      <c r="CV11" s="222">
        <v>0</v>
      </c>
      <c r="CW11" s="222">
        <v>0</v>
      </c>
      <c r="CX11" s="221">
        <v>1</v>
      </c>
      <c r="CY11" s="222">
        <v>0</v>
      </c>
      <c r="CZ11" s="222">
        <v>0</v>
      </c>
      <c r="DA11" s="222">
        <v>0</v>
      </c>
      <c r="DB11" s="222">
        <v>0</v>
      </c>
      <c r="DC11" s="221">
        <v>1</v>
      </c>
      <c r="DD11" s="222">
        <v>2</v>
      </c>
      <c r="DE11" s="222">
        <v>1</v>
      </c>
      <c r="DF11" s="222">
        <v>0</v>
      </c>
      <c r="DG11" s="222">
        <v>0</v>
      </c>
      <c r="DH11" s="221">
        <v>1</v>
      </c>
      <c r="DI11" s="222">
        <v>0</v>
      </c>
      <c r="DJ11" s="222">
        <v>0</v>
      </c>
      <c r="DK11" s="222">
        <v>0</v>
      </c>
      <c r="DL11" s="222">
        <v>0</v>
      </c>
      <c r="DM11" s="221">
        <v>1</v>
      </c>
      <c r="DN11" s="222">
        <v>2</v>
      </c>
      <c r="DO11" s="222">
        <v>1</v>
      </c>
      <c r="DP11" s="222">
        <v>0</v>
      </c>
      <c r="DQ11" s="222">
        <v>0</v>
      </c>
      <c r="DR11" s="221">
        <v>1</v>
      </c>
      <c r="DS11" s="222">
        <v>2</v>
      </c>
      <c r="DT11" s="222">
        <v>1</v>
      </c>
      <c r="DU11" s="222">
        <v>0</v>
      </c>
      <c r="DV11" s="222">
        <v>0</v>
      </c>
      <c r="DW11" s="221">
        <v>1</v>
      </c>
      <c r="DX11" s="222">
        <v>2</v>
      </c>
      <c r="DY11" s="222">
        <v>1</v>
      </c>
      <c r="DZ11" s="222">
        <v>0</v>
      </c>
      <c r="EA11" s="222">
        <v>0</v>
      </c>
      <c r="EB11" s="221">
        <v>1</v>
      </c>
      <c r="EC11" s="222">
        <v>2</v>
      </c>
      <c r="ED11" s="222">
        <v>1</v>
      </c>
      <c r="EE11" s="222">
        <v>0</v>
      </c>
      <c r="EF11" s="222">
        <v>0</v>
      </c>
      <c r="EG11" s="221">
        <v>1</v>
      </c>
      <c r="EH11" s="222">
        <v>2</v>
      </c>
      <c r="EI11" s="222">
        <v>1</v>
      </c>
      <c r="EJ11" s="222">
        <v>0</v>
      </c>
      <c r="EK11" s="222">
        <v>0</v>
      </c>
      <c r="EL11" s="221">
        <v>1</v>
      </c>
      <c r="EM11" s="222">
        <v>2</v>
      </c>
      <c r="EN11" s="222">
        <v>1</v>
      </c>
      <c r="EO11" s="222">
        <v>0</v>
      </c>
      <c r="EP11" s="222">
        <v>0</v>
      </c>
      <c r="EQ11" s="221">
        <v>1</v>
      </c>
      <c r="ER11" s="222">
        <v>0</v>
      </c>
      <c r="ES11" s="222">
        <v>0</v>
      </c>
      <c r="ET11" s="222">
        <v>0</v>
      </c>
      <c r="EU11" s="222">
        <v>0</v>
      </c>
      <c r="EV11" s="221">
        <v>1</v>
      </c>
      <c r="EW11" s="222">
        <v>2</v>
      </c>
      <c r="EX11" s="222">
        <v>1</v>
      </c>
      <c r="EY11" s="222">
        <v>0</v>
      </c>
      <c r="EZ11" s="222">
        <v>0</v>
      </c>
      <c r="FA11" s="221">
        <v>1</v>
      </c>
      <c r="FB11" s="222">
        <v>2</v>
      </c>
      <c r="FC11" s="222">
        <v>1</v>
      </c>
      <c r="FD11" s="222">
        <v>0</v>
      </c>
      <c r="FE11" s="222">
        <v>0</v>
      </c>
      <c r="FF11" s="223">
        <f t="shared" si="0"/>
        <v>0</v>
      </c>
      <c r="FG11" s="90">
        <f t="shared" si="1"/>
        <v>30</v>
      </c>
      <c r="FH11" s="231">
        <f t="shared" si="2"/>
        <v>30</v>
      </c>
      <c r="FI11" s="235">
        <f t="shared" si="3"/>
        <v>40.5</v>
      </c>
      <c r="FJ11" s="236">
        <f t="shared" si="4"/>
        <v>13</v>
      </c>
      <c r="FK11" s="237">
        <f t="shared" si="5"/>
        <v>0</v>
      </c>
      <c r="FL11" s="239">
        <f t="shared" si="6"/>
        <v>0</v>
      </c>
      <c r="FM11" s="232"/>
      <c r="FN11" s="233"/>
      <c r="FO11" s="234"/>
    </row>
    <row r="12" spans="1:173" ht="15.75" thickBot="1" x14ac:dyDescent="0.3">
      <c r="A12" s="88" t="s">
        <v>124</v>
      </c>
      <c r="B12" s="81">
        <v>8</v>
      </c>
      <c r="C12" s="109" t="s">
        <v>118</v>
      </c>
      <c r="D12" s="81">
        <v>48031355</v>
      </c>
      <c r="E12" s="83">
        <v>44139</v>
      </c>
      <c r="F12" s="84" t="s">
        <v>15</v>
      </c>
      <c r="G12" s="81"/>
      <c r="H12" s="222">
        <v>0</v>
      </c>
      <c r="I12" s="222">
        <v>0</v>
      </c>
      <c r="J12" s="222">
        <v>0</v>
      </c>
      <c r="K12" s="222">
        <v>0</v>
      </c>
      <c r="L12" s="221"/>
      <c r="M12" s="222"/>
      <c r="N12" s="222"/>
      <c r="O12" s="222"/>
      <c r="P12" s="222"/>
      <c r="Q12" s="221"/>
      <c r="R12" s="222"/>
      <c r="S12" s="222"/>
      <c r="T12" s="222"/>
      <c r="U12" s="222"/>
      <c r="V12" s="221"/>
      <c r="W12" s="222"/>
      <c r="X12" s="222"/>
      <c r="Y12" s="222"/>
      <c r="Z12" s="222"/>
      <c r="AA12" s="221"/>
      <c r="AB12" s="222"/>
      <c r="AC12" s="222"/>
      <c r="AD12" s="222"/>
      <c r="AE12" s="222"/>
      <c r="AF12" s="221"/>
      <c r="AG12" s="222"/>
      <c r="AH12" s="222"/>
      <c r="AI12" s="222"/>
      <c r="AJ12" s="222"/>
      <c r="AK12" s="221"/>
      <c r="AL12" s="222"/>
      <c r="AM12" s="222"/>
      <c r="AN12" s="222"/>
      <c r="AO12" s="222"/>
      <c r="AP12" s="221">
        <v>0</v>
      </c>
      <c r="AQ12" s="222">
        <v>0</v>
      </c>
      <c r="AR12" s="222">
        <v>0</v>
      </c>
      <c r="AS12" s="222">
        <v>0</v>
      </c>
      <c r="AT12" s="222">
        <v>0</v>
      </c>
      <c r="AU12" s="221"/>
      <c r="AV12" s="222"/>
      <c r="AW12" s="222"/>
      <c r="AX12" s="222"/>
      <c r="AY12" s="222"/>
      <c r="AZ12" s="221"/>
      <c r="BA12" s="222"/>
      <c r="BB12" s="222"/>
      <c r="BC12" s="222"/>
      <c r="BD12" s="222"/>
      <c r="BE12" s="221">
        <v>1</v>
      </c>
      <c r="BF12" s="222">
        <v>0</v>
      </c>
      <c r="BG12" s="222">
        <v>0</v>
      </c>
      <c r="BH12" s="222">
        <v>0</v>
      </c>
      <c r="BI12" s="222">
        <v>0</v>
      </c>
      <c r="BJ12" s="221">
        <v>1</v>
      </c>
      <c r="BK12" s="222">
        <v>0</v>
      </c>
      <c r="BL12" s="222">
        <v>0</v>
      </c>
      <c r="BM12" s="222">
        <v>0</v>
      </c>
      <c r="BN12" s="222">
        <v>0</v>
      </c>
      <c r="BO12" s="221">
        <v>1</v>
      </c>
      <c r="BP12" s="222">
        <v>2</v>
      </c>
      <c r="BQ12" s="222">
        <v>0</v>
      </c>
      <c r="BR12" s="222">
        <v>0</v>
      </c>
      <c r="BS12" s="222">
        <v>0</v>
      </c>
      <c r="BT12" s="221">
        <v>1</v>
      </c>
      <c r="BU12" s="222">
        <v>2</v>
      </c>
      <c r="BV12" s="222">
        <v>0.5</v>
      </c>
      <c r="BW12" s="222">
        <v>0</v>
      </c>
      <c r="BX12" s="222">
        <v>0</v>
      </c>
      <c r="BY12" s="221">
        <v>1</v>
      </c>
      <c r="BZ12" s="222">
        <v>0</v>
      </c>
      <c r="CA12" s="222">
        <v>0</v>
      </c>
      <c r="CB12" s="222">
        <v>0</v>
      </c>
      <c r="CC12" s="222">
        <v>0</v>
      </c>
      <c r="CD12" s="221">
        <v>1</v>
      </c>
      <c r="CE12" s="222">
        <v>0</v>
      </c>
      <c r="CF12" s="222">
        <v>0</v>
      </c>
      <c r="CG12" s="222">
        <v>0</v>
      </c>
      <c r="CH12" s="222">
        <v>0</v>
      </c>
      <c r="CI12" s="221">
        <v>1</v>
      </c>
      <c r="CJ12" s="222">
        <v>0</v>
      </c>
      <c r="CK12" s="222">
        <v>0</v>
      </c>
      <c r="CL12" s="222">
        <v>0</v>
      </c>
      <c r="CM12" s="222">
        <v>0</v>
      </c>
      <c r="CN12" s="221">
        <v>1</v>
      </c>
      <c r="CO12" s="222">
        <v>2</v>
      </c>
      <c r="CP12" s="222">
        <v>0</v>
      </c>
      <c r="CQ12" s="222">
        <v>0</v>
      </c>
      <c r="CR12" s="222">
        <v>0</v>
      </c>
      <c r="CS12" s="221">
        <v>1</v>
      </c>
      <c r="CT12" s="222">
        <v>1</v>
      </c>
      <c r="CU12" s="222">
        <v>0</v>
      </c>
      <c r="CV12" s="222">
        <v>0</v>
      </c>
      <c r="CW12" s="222">
        <v>0</v>
      </c>
      <c r="CX12" s="221">
        <v>1</v>
      </c>
      <c r="CY12" s="222">
        <v>0</v>
      </c>
      <c r="CZ12" s="222">
        <v>0</v>
      </c>
      <c r="DA12" s="222">
        <v>0</v>
      </c>
      <c r="DB12" s="222">
        <v>0</v>
      </c>
      <c r="DC12" s="221">
        <v>1</v>
      </c>
      <c r="DD12" s="222">
        <v>2</v>
      </c>
      <c r="DE12" s="222">
        <v>0</v>
      </c>
      <c r="DF12" s="222">
        <v>0</v>
      </c>
      <c r="DG12" s="222">
        <v>0</v>
      </c>
      <c r="DH12" s="221">
        <v>1</v>
      </c>
      <c r="DI12" s="222">
        <v>0</v>
      </c>
      <c r="DJ12" s="222">
        <v>0</v>
      </c>
      <c r="DK12" s="222">
        <v>0</v>
      </c>
      <c r="DL12" s="222">
        <v>0</v>
      </c>
      <c r="DM12" s="221">
        <v>1</v>
      </c>
      <c r="DN12" s="222">
        <v>2</v>
      </c>
      <c r="DO12" s="222">
        <v>1</v>
      </c>
      <c r="DP12" s="222">
        <v>0</v>
      </c>
      <c r="DQ12" s="222">
        <v>0</v>
      </c>
      <c r="DR12" s="221">
        <v>1</v>
      </c>
      <c r="DS12" s="222">
        <v>2</v>
      </c>
      <c r="DT12" s="222">
        <v>0</v>
      </c>
      <c r="DU12" s="222">
        <v>0</v>
      </c>
      <c r="DV12" s="222">
        <v>0</v>
      </c>
      <c r="DW12" s="221">
        <v>1</v>
      </c>
      <c r="DX12" s="222">
        <v>1.5</v>
      </c>
      <c r="DY12" s="222">
        <v>0</v>
      </c>
      <c r="DZ12" s="222">
        <v>0</v>
      </c>
      <c r="EA12" s="222">
        <v>0</v>
      </c>
      <c r="EB12" s="221">
        <v>1</v>
      </c>
      <c r="EC12" s="222">
        <v>2</v>
      </c>
      <c r="ED12" s="222">
        <v>1</v>
      </c>
      <c r="EE12" s="222">
        <v>0</v>
      </c>
      <c r="EF12" s="222">
        <v>0</v>
      </c>
      <c r="EG12" s="221">
        <v>1</v>
      </c>
      <c r="EH12" s="222">
        <v>2</v>
      </c>
      <c r="EI12" s="222">
        <v>1</v>
      </c>
      <c r="EJ12" s="222">
        <v>0</v>
      </c>
      <c r="EK12" s="222">
        <v>0</v>
      </c>
      <c r="EL12" s="221">
        <v>1</v>
      </c>
      <c r="EM12" s="222">
        <v>2</v>
      </c>
      <c r="EN12" s="222">
        <v>0.5</v>
      </c>
      <c r="EO12" s="222">
        <v>0</v>
      </c>
      <c r="EP12" s="222">
        <v>0</v>
      </c>
      <c r="EQ12" s="221">
        <v>1</v>
      </c>
      <c r="ER12" s="222">
        <v>0</v>
      </c>
      <c r="ES12" s="222">
        <v>0</v>
      </c>
      <c r="ET12" s="222">
        <v>0</v>
      </c>
      <c r="EU12" s="222">
        <v>0</v>
      </c>
      <c r="EV12" s="221">
        <v>1</v>
      </c>
      <c r="EW12" s="222">
        <v>2</v>
      </c>
      <c r="EX12" s="222">
        <v>1</v>
      </c>
      <c r="EY12" s="222">
        <v>0</v>
      </c>
      <c r="EZ12" s="222">
        <v>0</v>
      </c>
      <c r="FA12" s="221">
        <v>1</v>
      </c>
      <c r="FB12" s="222">
        <v>2</v>
      </c>
      <c r="FC12" s="222">
        <v>1</v>
      </c>
      <c r="FD12" s="222">
        <v>0</v>
      </c>
      <c r="FE12" s="222">
        <v>0</v>
      </c>
      <c r="FF12" s="223"/>
      <c r="FG12" s="90">
        <f t="shared" si="1"/>
        <v>27</v>
      </c>
      <c r="FH12" s="231">
        <f t="shared" ref="FH12" si="7">+FG12-FF12</f>
        <v>27</v>
      </c>
      <c r="FI12" s="235">
        <f t="shared" si="3"/>
        <v>24.5</v>
      </c>
      <c r="FJ12" s="236">
        <f t="shared" si="4"/>
        <v>6</v>
      </c>
      <c r="FK12" s="237">
        <f t="shared" si="5"/>
        <v>0</v>
      </c>
      <c r="FL12" s="239">
        <f t="shared" si="6"/>
        <v>0</v>
      </c>
      <c r="FM12" s="232"/>
      <c r="FN12" s="233"/>
      <c r="FO12" s="234"/>
    </row>
    <row r="13" spans="1:173" ht="15.75" thickBot="1" x14ac:dyDescent="0.3">
      <c r="A13" s="88" t="s">
        <v>124</v>
      </c>
      <c r="B13" s="113">
        <v>9</v>
      </c>
      <c r="C13" s="85" t="s">
        <v>27</v>
      </c>
      <c r="D13" s="81">
        <v>31614799</v>
      </c>
      <c r="E13" s="83">
        <v>43617</v>
      </c>
      <c r="F13" s="84" t="s">
        <v>15</v>
      </c>
      <c r="G13" s="81">
        <v>1</v>
      </c>
      <c r="H13" s="222">
        <v>0</v>
      </c>
      <c r="I13" s="222">
        <v>0</v>
      </c>
      <c r="J13" s="222">
        <v>0</v>
      </c>
      <c r="K13" s="222">
        <v>0</v>
      </c>
      <c r="L13" s="221">
        <v>1</v>
      </c>
      <c r="M13" s="222">
        <v>0</v>
      </c>
      <c r="N13" s="222">
        <v>0</v>
      </c>
      <c r="O13" s="222">
        <v>0</v>
      </c>
      <c r="P13" s="222">
        <v>0</v>
      </c>
      <c r="Q13" s="221">
        <v>1</v>
      </c>
      <c r="R13" s="222">
        <v>0</v>
      </c>
      <c r="S13" s="222">
        <v>0</v>
      </c>
      <c r="T13" s="222">
        <v>0</v>
      </c>
      <c r="U13" s="222">
        <v>0</v>
      </c>
      <c r="V13" s="221">
        <v>1</v>
      </c>
      <c r="W13" s="222">
        <v>0</v>
      </c>
      <c r="X13" s="222">
        <v>0</v>
      </c>
      <c r="Y13" s="222">
        <v>0</v>
      </c>
      <c r="Z13" s="222">
        <v>0</v>
      </c>
      <c r="AA13" s="221">
        <v>1</v>
      </c>
      <c r="AB13" s="222">
        <v>0</v>
      </c>
      <c r="AC13" s="222">
        <v>0</v>
      </c>
      <c r="AD13" s="222">
        <v>0</v>
      </c>
      <c r="AE13" s="222">
        <v>0</v>
      </c>
      <c r="AF13" s="221">
        <v>1</v>
      </c>
      <c r="AG13" s="222">
        <v>0</v>
      </c>
      <c r="AH13" s="222">
        <v>0</v>
      </c>
      <c r="AI13" s="222">
        <v>0</v>
      </c>
      <c r="AJ13" s="222">
        <v>0</v>
      </c>
      <c r="AK13" s="221">
        <v>1</v>
      </c>
      <c r="AL13" s="222">
        <v>0</v>
      </c>
      <c r="AM13" s="222">
        <v>0</v>
      </c>
      <c r="AN13" s="222">
        <v>0</v>
      </c>
      <c r="AO13" s="222">
        <v>0</v>
      </c>
      <c r="AP13" s="221">
        <v>1</v>
      </c>
      <c r="AQ13" s="222">
        <v>0</v>
      </c>
      <c r="AR13" s="222">
        <v>0</v>
      </c>
      <c r="AS13" s="222">
        <v>0</v>
      </c>
      <c r="AT13" s="222">
        <v>0</v>
      </c>
      <c r="AU13" s="221">
        <v>1</v>
      </c>
      <c r="AV13" s="222">
        <v>0</v>
      </c>
      <c r="AW13" s="222">
        <v>0</v>
      </c>
      <c r="AX13" s="222">
        <v>0</v>
      </c>
      <c r="AY13" s="222">
        <v>0</v>
      </c>
      <c r="AZ13" s="221">
        <v>1</v>
      </c>
      <c r="BA13" s="222">
        <v>0</v>
      </c>
      <c r="BB13" s="222">
        <v>0</v>
      </c>
      <c r="BC13" s="222">
        <v>0</v>
      </c>
      <c r="BD13" s="222">
        <v>0</v>
      </c>
      <c r="BE13" s="221">
        <v>1</v>
      </c>
      <c r="BF13" s="222">
        <v>0</v>
      </c>
      <c r="BG13" s="222">
        <v>0</v>
      </c>
      <c r="BH13" s="222">
        <v>0</v>
      </c>
      <c r="BI13" s="222">
        <v>0</v>
      </c>
      <c r="BJ13" s="221">
        <v>1</v>
      </c>
      <c r="BK13" s="222">
        <v>0</v>
      </c>
      <c r="BL13" s="222">
        <v>0</v>
      </c>
      <c r="BM13" s="222">
        <v>0</v>
      </c>
      <c r="BN13" s="222">
        <v>0</v>
      </c>
      <c r="BO13" s="221">
        <v>1</v>
      </c>
      <c r="BP13" s="222">
        <v>0</v>
      </c>
      <c r="BQ13" s="222">
        <v>0</v>
      </c>
      <c r="BR13" s="222">
        <v>0</v>
      </c>
      <c r="BS13" s="222">
        <v>0</v>
      </c>
      <c r="BT13" s="221">
        <v>1</v>
      </c>
      <c r="BU13" s="222">
        <v>0</v>
      </c>
      <c r="BV13" s="222">
        <v>0</v>
      </c>
      <c r="BW13" s="222">
        <v>0</v>
      </c>
      <c r="BX13" s="222">
        <v>0</v>
      </c>
      <c r="BY13" s="221">
        <v>1</v>
      </c>
      <c r="BZ13" s="222">
        <v>0</v>
      </c>
      <c r="CA13" s="222">
        <v>0</v>
      </c>
      <c r="CB13" s="222">
        <v>0</v>
      </c>
      <c r="CC13" s="222">
        <v>0</v>
      </c>
      <c r="CD13" s="221">
        <v>1</v>
      </c>
      <c r="CE13" s="222">
        <v>0</v>
      </c>
      <c r="CF13" s="222">
        <v>0</v>
      </c>
      <c r="CG13" s="222">
        <v>0</v>
      </c>
      <c r="CH13" s="222">
        <v>0</v>
      </c>
      <c r="CI13" s="221">
        <v>1</v>
      </c>
      <c r="CJ13" s="222">
        <v>0</v>
      </c>
      <c r="CK13" s="222">
        <v>0</v>
      </c>
      <c r="CL13" s="222">
        <v>0</v>
      </c>
      <c r="CM13" s="222">
        <v>0</v>
      </c>
      <c r="CN13" s="221">
        <v>1</v>
      </c>
      <c r="CO13" s="222">
        <v>0</v>
      </c>
      <c r="CP13" s="222">
        <v>0</v>
      </c>
      <c r="CQ13" s="222">
        <v>0</v>
      </c>
      <c r="CR13" s="222">
        <v>0</v>
      </c>
      <c r="CS13" s="221">
        <v>1</v>
      </c>
      <c r="CT13" s="222">
        <v>0</v>
      </c>
      <c r="CU13" s="222">
        <v>0</v>
      </c>
      <c r="CV13" s="222">
        <v>0</v>
      </c>
      <c r="CW13" s="222">
        <v>0</v>
      </c>
      <c r="CX13" s="221">
        <v>1</v>
      </c>
      <c r="CY13" s="222">
        <v>0</v>
      </c>
      <c r="CZ13" s="222">
        <v>0</v>
      </c>
      <c r="DA13" s="222">
        <v>0</v>
      </c>
      <c r="DB13" s="222">
        <v>0</v>
      </c>
      <c r="DC13" s="221">
        <v>1</v>
      </c>
      <c r="DD13" s="222">
        <v>0</v>
      </c>
      <c r="DE13" s="222">
        <v>0</v>
      </c>
      <c r="DF13" s="222">
        <v>0</v>
      </c>
      <c r="DG13" s="222">
        <v>0</v>
      </c>
      <c r="DH13" s="221">
        <v>1</v>
      </c>
      <c r="DI13" s="222">
        <v>0</v>
      </c>
      <c r="DJ13" s="222">
        <v>0</v>
      </c>
      <c r="DK13" s="222">
        <v>0</v>
      </c>
      <c r="DL13" s="222">
        <v>0</v>
      </c>
      <c r="DM13" s="221">
        <v>1</v>
      </c>
      <c r="DN13" s="222">
        <v>0</v>
      </c>
      <c r="DO13" s="222">
        <v>0</v>
      </c>
      <c r="DP13" s="222">
        <v>0</v>
      </c>
      <c r="DQ13" s="222">
        <v>0</v>
      </c>
      <c r="DR13" s="221">
        <v>1</v>
      </c>
      <c r="DS13" s="222">
        <v>0</v>
      </c>
      <c r="DT13" s="222">
        <v>0</v>
      </c>
      <c r="DU13" s="222">
        <v>0</v>
      </c>
      <c r="DV13" s="222">
        <v>0</v>
      </c>
      <c r="DW13" s="221">
        <v>1</v>
      </c>
      <c r="DX13" s="222">
        <v>0</v>
      </c>
      <c r="DY13" s="222">
        <v>0</v>
      </c>
      <c r="DZ13" s="222">
        <v>0</v>
      </c>
      <c r="EA13" s="222">
        <v>0</v>
      </c>
      <c r="EB13" s="221">
        <v>1</v>
      </c>
      <c r="EC13" s="222">
        <v>0</v>
      </c>
      <c r="ED13" s="222">
        <v>0</v>
      </c>
      <c r="EE13" s="222">
        <v>0</v>
      </c>
      <c r="EF13" s="222">
        <v>0</v>
      </c>
      <c r="EG13" s="221">
        <v>1</v>
      </c>
      <c r="EH13" s="222">
        <v>0</v>
      </c>
      <c r="EI13" s="222">
        <v>0</v>
      </c>
      <c r="EJ13" s="222">
        <v>0</v>
      </c>
      <c r="EK13" s="222">
        <v>0</v>
      </c>
      <c r="EL13" s="221">
        <v>1</v>
      </c>
      <c r="EM13" s="222">
        <v>0</v>
      </c>
      <c r="EN13" s="222">
        <v>0</v>
      </c>
      <c r="EO13" s="222">
        <v>0</v>
      </c>
      <c r="EP13" s="222">
        <v>0</v>
      </c>
      <c r="EQ13" s="221">
        <v>1</v>
      </c>
      <c r="ER13" s="222">
        <v>0</v>
      </c>
      <c r="ES13" s="222">
        <v>0</v>
      </c>
      <c r="ET13" s="222">
        <v>0</v>
      </c>
      <c r="EU13" s="222">
        <v>0</v>
      </c>
      <c r="EV13" s="221">
        <v>1</v>
      </c>
      <c r="EW13" s="222">
        <v>0</v>
      </c>
      <c r="EX13" s="222">
        <v>0</v>
      </c>
      <c r="EY13" s="222">
        <v>0</v>
      </c>
      <c r="EZ13" s="222">
        <v>0</v>
      </c>
      <c r="FA13" s="221">
        <v>1</v>
      </c>
      <c r="FB13" s="222">
        <v>0</v>
      </c>
      <c r="FC13" s="222">
        <v>0</v>
      </c>
      <c r="FD13" s="222">
        <v>0</v>
      </c>
      <c r="FE13" s="222">
        <v>0</v>
      </c>
      <c r="FF13" s="223">
        <f>7-(L13+Q13+V13+AA13+AF13+AK13+AP13)</f>
        <v>0</v>
      </c>
      <c r="FG13" s="90">
        <f t="shared" si="1"/>
        <v>30</v>
      </c>
      <c r="FH13" s="231">
        <f t="shared" si="2"/>
        <v>30</v>
      </c>
      <c r="FI13" s="235">
        <f t="shared" si="3"/>
        <v>0</v>
      </c>
      <c r="FJ13" s="236">
        <f t="shared" si="4"/>
        <v>0</v>
      </c>
      <c r="FK13" s="237">
        <f t="shared" si="5"/>
        <v>0</v>
      </c>
      <c r="FL13" s="239">
        <f t="shared" si="6"/>
        <v>0</v>
      </c>
      <c r="FM13" s="232"/>
      <c r="FN13" s="233"/>
      <c r="FO13" s="234"/>
    </row>
    <row r="14" spans="1:173" ht="15.75" thickBot="1" x14ac:dyDescent="0.3">
      <c r="A14" s="88" t="s">
        <v>124</v>
      </c>
      <c r="B14" s="81">
        <v>10</v>
      </c>
      <c r="C14" s="85" t="s">
        <v>30</v>
      </c>
      <c r="D14" s="81">
        <v>70747872</v>
      </c>
      <c r="E14" s="83">
        <v>43831</v>
      </c>
      <c r="F14" s="84" t="s">
        <v>15</v>
      </c>
      <c r="G14" s="81">
        <v>1</v>
      </c>
      <c r="H14" s="222">
        <v>0</v>
      </c>
      <c r="I14" s="222">
        <v>0</v>
      </c>
      <c r="J14" s="222">
        <v>0</v>
      </c>
      <c r="K14" s="222">
        <v>0</v>
      </c>
      <c r="L14" s="221">
        <v>1</v>
      </c>
      <c r="M14" s="222">
        <v>0</v>
      </c>
      <c r="N14" s="222">
        <v>0</v>
      </c>
      <c r="O14" s="222">
        <v>0</v>
      </c>
      <c r="P14" s="222">
        <v>0</v>
      </c>
      <c r="Q14" s="221">
        <v>1</v>
      </c>
      <c r="R14" s="222">
        <v>0</v>
      </c>
      <c r="S14" s="222">
        <v>0</v>
      </c>
      <c r="T14" s="222">
        <v>0</v>
      </c>
      <c r="U14" s="222">
        <v>0</v>
      </c>
      <c r="V14" s="221">
        <v>1</v>
      </c>
      <c r="W14" s="222">
        <v>0</v>
      </c>
      <c r="X14" s="222">
        <v>0</v>
      </c>
      <c r="Y14" s="222">
        <v>0</v>
      </c>
      <c r="Z14" s="222">
        <v>0</v>
      </c>
      <c r="AA14" s="221">
        <v>1</v>
      </c>
      <c r="AB14" s="222">
        <v>0</v>
      </c>
      <c r="AC14" s="222">
        <v>0</v>
      </c>
      <c r="AD14" s="222">
        <v>0</v>
      </c>
      <c r="AE14" s="222">
        <v>0</v>
      </c>
      <c r="AF14" s="221">
        <v>1</v>
      </c>
      <c r="AG14" s="222">
        <v>0</v>
      </c>
      <c r="AH14" s="222">
        <v>0</v>
      </c>
      <c r="AI14" s="222">
        <v>0</v>
      </c>
      <c r="AJ14" s="222">
        <v>0</v>
      </c>
      <c r="AK14" s="221">
        <v>1</v>
      </c>
      <c r="AL14" s="222">
        <v>0</v>
      </c>
      <c r="AM14" s="222">
        <v>0</v>
      </c>
      <c r="AN14" s="222">
        <v>0</v>
      </c>
      <c r="AO14" s="222">
        <v>0</v>
      </c>
      <c r="AP14" s="221">
        <v>1</v>
      </c>
      <c r="AQ14" s="222">
        <v>0</v>
      </c>
      <c r="AR14" s="222">
        <v>0</v>
      </c>
      <c r="AS14" s="222">
        <v>0</v>
      </c>
      <c r="AT14" s="222">
        <v>0</v>
      </c>
      <c r="AU14" s="221">
        <v>1</v>
      </c>
      <c r="AV14" s="222">
        <v>2</v>
      </c>
      <c r="AW14" s="222">
        <v>1</v>
      </c>
      <c r="AX14" s="222">
        <v>0</v>
      </c>
      <c r="AY14" s="222">
        <v>0</v>
      </c>
      <c r="AZ14" s="221">
        <v>1</v>
      </c>
      <c r="BA14" s="222">
        <v>2</v>
      </c>
      <c r="BB14" s="222">
        <v>0.5</v>
      </c>
      <c r="BC14" s="222">
        <v>0</v>
      </c>
      <c r="BD14" s="222">
        <v>0</v>
      </c>
      <c r="BE14" s="221">
        <v>1</v>
      </c>
      <c r="BF14" s="222">
        <v>2</v>
      </c>
      <c r="BG14" s="222">
        <v>1</v>
      </c>
      <c r="BH14" s="222">
        <v>0</v>
      </c>
      <c r="BI14" s="222">
        <v>0</v>
      </c>
      <c r="BJ14" s="221">
        <v>1</v>
      </c>
      <c r="BK14" s="222">
        <v>1.5</v>
      </c>
      <c r="BL14" s="222">
        <v>0</v>
      </c>
      <c r="BM14" s="222">
        <v>0</v>
      </c>
      <c r="BN14" s="222">
        <v>0</v>
      </c>
      <c r="BO14" s="221">
        <v>1</v>
      </c>
      <c r="BP14" s="222">
        <v>2</v>
      </c>
      <c r="BQ14" s="222">
        <v>0.5</v>
      </c>
      <c r="BR14" s="222">
        <v>0</v>
      </c>
      <c r="BS14" s="222">
        <v>0</v>
      </c>
      <c r="BT14" s="221">
        <v>1</v>
      </c>
      <c r="BU14" s="222">
        <v>0</v>
      </c>
      <c r="BV14" s="222">
        <v>0</v>
      </c>
      <c r="BW14" s="222">
        <v>0</v>
      </c>
      <c r="BX14" s="222">
        <v>0</v>
      </c>
      <c r="BY14" s="221">
        <v>1</v>
      </c>
      <c r="BZ14" s="222">
        <v>0</v>
      </c>
      <c r="CA14" s="222">
        <v>0</v>
      </c>
      <c r="CB14" s="222">
        <v>0</v>
      </c>
      <c r="CC14" s="222">
        <v>0</v>
      </c>
      <c r="CD14" s="221">
        <v>1</v>
      </c>
      <c r="CE14" s="222">
        <v>1</v>
      </c>
      <c r="CF14" s="222">
        <v>0</v>
      </c>
      <c r="CG14" s="222">
        <v>0</v>
      </c>
      <c r="CH14" s="222">
        <v>0</v>
      </c>
      <c r="CI14" s="221">
        <v>1</v>
      </c>
      <c r="CJ14" s="222">
        <v>2</v>
      </c>
      <c r="CK14" s="222">
        <v>1</v>
      </c>
      <c r="CL14" s="222">
        <v>0</v>
      </c>
      <c r="CM14" s="222">
        <v>0</v>
      </c>
      <c r="CN14" s="221">
        <v>1</v>
      </c>
      <c r="CO14" s="222">
        <v>2</v>
      </c>
      <c r="CP14" s="222">
        <v>0.5</v>
      </c>
      <c r="CQ14" s="222">
        <v>0</v>
      </c>
      <c r="CR14" s="222">
        <v>0</v>
      </c>
      <c r="CS14" s="221">
        <v>1</v>
      </c>
      <c r="CT14" s="222">
        <v>1.5</v>
      </c>
      <c r="CU14" s="222">
        <v>0</v>
      </c>
      <c r="CV14" s="222">
        <v>0</v>
      </c>
      <c r="CW14" s="222">
        <v>0</v>
      </c>
      <c r="CX14" s="221">
        <v>1</v>
      </c>
      <c r="CY14" s="222">
        <v>0.5</v>
      </c>
      <c r="CZ14" s="222">
        <v>0</v>
      </c>
      <c r="DA14" s="222">
        <v>0</v>
      </c>
      <c r="DB14" s="222">
        <v>0</v>
      </c>
      <c r="DC14" s="221">
        <v>1</v>
      </c>
      <c r="DD14" s="222">
        <v>0</v>
      </c>
      <c r="DE14" s="222">
        <v>0</v>
      </c>
      <c r="DF14" s="222">
        <v>0</v>
      </c>
      <c r="DG14" s="222">
        <v>0</v>
      </c>
      <c r="DH14" s="221">
        <v>1</v>
      </c>
      <c r="DI14" s="222">
        <v>0</v>
      </c>
      <c r="DJ14" s="222">
        <v>0</v>
      </c>
      <c r="DK14" s="222">
        <v>0</v>
      </c>
      <c r="DL14" s="222">
        <v>0</v>
      </c>
      <c r="DM14" s="221">
        <v>1</v>
      </c>
      <c r="DN14" s="222">
        <v>1.5</v>
      </c>
      <c r="DO14" s="222">
        <v>0</v>
      </c>
      <c r="DP14" s="222">
        <v>0</v>
      </c>
      <c r="DQ14" s="222">
        <v>0</v>
      </c>
      <c r="DR14" s="221">
        <v>1</v>
      </c>
      <c r="DS14" s="222">
        <v>1.5</v>
      </c>
      <c r="DT14" s="222">
        <v>0</v>
      </c>
      <c r="DU14" s="222">
        <v>0</v>
      </c>
      <c r="DV14" s="222">
        <v>0</v>
      </c>
      <c r="DW14" s="221">
        <v>1</v>
      </c>
      <c r="DX14" s="222">
        <v>2</v>
      </c>
      <c r="DY14" s="222">
        <v>1</v>
      </c>
      <c r="DZ14" s="222">
        <v>0</v>
      </c>
      <c r="EA14" s="222">
        <v>0</v>
      </c>
      <c r="EB14" s="221">
        <v>1</v>
      </c>
      <c r="EC14" s="222">
        <v>1.5</v>
      </c>
      <c r="ED14" s="222">
        <v>0</v>
      </c>
      <c r="EE14" s="222">
        <v>0</v>
      </c>
      <c r="EF14" s="222">
        <v>0</v>
      </c>
      <c r="EG14" s="221">
        <v>1</v>
      </c>
      <c r="EH14" s="222">
        <v>2</v>
      </c>
      <c r="EI14" s="222">
        <v>1</v>
      </c>
      <c r="EJ14" s="222">
        <v>0</v>
      </c>
      <c r="EK14" s="222">
        <v>0</v>
      </c>
      <c r="EL14" s="221">
        <v>1</v>
      </c>
      <c r="EM14" s="222">
        <v>0</v>
      </c>
      <c r="EN14" s="222">
        <v>0</v>
      </c>
      <c r="EO14" s="222">
        <v>0</v>
      </c>
      <c r="EP14" s="222">
        <v>0</v>
      </c>
      <c r="EQ14" s="221">
        <v>1</v>
      </c>
      <c r="ER14" s="222">
        <v>0</v>
      </c>
      <c r="ES14" s="222">
        <v>0</v>
      </c>
      <c r="ET14" s="222">
        <v>0</v>
      </c>
      <c r="EU14" s="222">
        <v>0</v>
      </c>
      <c r="EV14" s="221">
        <v>1</v>
      </c>
      <c r="EW14" s="222">
        <v>2</v>
      </c>
      <c r="EX14" s="222">
        <v>1</v>
      </c>
      <c r="EY14" s="222">
        <v>0</v>
      </c>
      <c r="EZ14" s="222">
        <v>0</v>
      </c>
      <c r="FA14" s="221">
        <v>1</v>
      </c>
      <c r="FB14" s="222">
        <v>2</v>
      </c>
      <c r="FC14" s="222">
        <v>1</v>
      </c>
      <c r="FD14" s="222">
        <v>0</v>
      </c>
      <c r="FE14" s="222">
        <v>0</v>
      </c>
      <c r="FF14" s="223">
        <f>7-(L14+Q14+V14+AA14+AF14+AK14+AP14)</f>
        <v>0</v>
      </c>
      <c r="FG14" s="90">
        <f t="shared" si="1"/>
        <v>30</v>
      </c>
      <c r="FH14" s="231">
        <f t="shared" si="2"/>
        <v>30</v>
      </c>
      <c r="FI14" s="235">
        <f t="shared" si="3"/>
        <v>29</v>
      </c>
      <c r="FJ14" s="236">
        <f t="shared" si="4"/>
        <v>8.5</v>
      </c>
      <c r="FK14" s="237">
        <f t="shared" si="5"/>
        <v>0</v>
      </c>
      <c r="FL14" s="239">
        <f t="shared" si="6"/>
        <v>0</v>
      </c>
      <c r="FM14" s="232"/>
      <c r="FN14" s="233"/>
      <c r="FO14" s="234"/>
    </row>
    <row r="15" spans="1:173" ht="15.75" thickBot="1" x14ac:dyDescent="0.3">
      <c r="A15" s="88" t="s">
        <v>124</v>
      </c>
      <c r="B15" s="113">
        <v>11</v>
      </c>
      <c r="C15" s="85" t="s">
        <v>31</v>
      </c>
      <c r="D15" s="81">
        <v>46629520</v>
      </c>
      <c r="E15" s="83">
        <v>43617</v>
      </c>
      <c r="F15" s="84" t="s">
        <v>15</v>
      </c>
      <c r="G15" s="81">
        <v>1</v>
      </c>
      <c r="H15" s="222">
        <v>0</v>
      </c>
      <c r="I15" s="222">
        <v>0</v>
      </c>
      <c r="J15" s="222">
        <v>0</v>
      </c>
      <c r="K15" s="222">
        <v>0</v>
      </c>
      <c r="L15" s="221">
        <v>1</v>
      </c>
      <c r="M15" s="222">
        <v>0</v>
      </c>
      <c r="N15" s="222">
        <v>0</v>
      </c>
      <c r="O15" s="222">
        <v>0</v>
      </c>
      <c r="P15" s="222">
        <v>0</v>
      </c>
      <c r="Q15" s="221">
        <v>1</v>
      </c>
      <c r="R15" s="222">
        <v>0</v>
      </c>
      <c r="S15" s="222">
        <v>0</v>
      </c>
      <c r="T15" s="222">
        <v>0</v>
      </c>
      <c r="U15" s="222">
        <v>0</v>
      </c>
      <c r="V15" s="221">
        <v>1</v>
      </c>
      <c r="W15" s="222">
        <v>0</v>
      </c>
      <c r="X15" s="222">
        <v>0</v>
      </c>
      <c r="Y15" s="222">
        <v>0</v>
      </c>
      <c r="Z15" s="222">
        <v>0</v>
      </c>
      <c r="AA15" s="221">
        <v>1</v>
      </c>
      <c r="AB15" s="222">
        <v>0</v>
      </c>
      <c r="AC15" s="222">
        <v>0</v>
      </c>
      <c r="AD15" s="222">
        <v>0</v>
      </c>
      <c r="AE15" s="222">
        <v>0</v>
      </c>
      <c r="AF15" s="221">
        <v>1</v>
      </c>
      <c r="AG15" s="222">
        <v>0</v>
      </c>
      <c r="AH15" s="222">
        <v>0</v>
      </c>
      <c r="AI15" s="222">
        <v>0</v>
      </c>
      <c r="AJ15" s="222">
        <v>0</v>
      </c>
      <c r="AK15" s="221">
        <v>1</v>
      </c>
      <c r="AL15" s="222">
        <v>0</v>
      </c>
      <c r="AM15" s="222">
        <v>0</v>
      </c>
      <c r="AN15" s="222">
        <v>0</v>
      </c>
      <c r="AO15" s="222">
        <v>0</v>
      </c>
      <c r="AP15" s="221">
        <v>1</v>
      </c>
      <c r="AQ15" s="222">
        <v>0</v>
      </c>
      <c r="AR15" s="222">
        <v>0</v>
      </c>
      <c r="AS15" s="222">
        <v>0</v>
      </c>
      <c r="AT15" s="222">
        <v>0</v>
      </c>
      <c r="AU15" s="221">
        <v>1</v>
      </c>
      <c r="AV15" s="222">
        <v>0</v>
      </c>
      <c r="AW15" s="222">
        <v>0</v>
      </c>
      <c r="AX15" s="222">
        <v>0</v>
      </c>
      <c r="AY15" s="222">
        <v>0</v>
      </c>
      <c r="AZ15" s="221">
        <v>1</v>
      </c>
      <c r="BA15" s="222">
        <v>1</v>
      </c>
      <c r="BB15" s="222">
        <v>0</v>
      </c>
      <c r="BC15" s="222">
        <v>0</v>
      </c>
      <c r="BD15" s="222">
        <v>1</v>
      </c>
      <c r="BE15" s="221">
        <v>1</v>
      </c>
      <c r="BF15" s="222">
        <v>0</v>
      </c>
      <c r="BG15" s="222">
        <v>0</v>
      </c>
      <c r="BH15" s="222">
        <v>0</v>
      </c>
      <c r="BI15" s="222">
        <v>2</v>
      </c>
      <c r="BJ15" s="221">
        <v>1</v>
      </c>
      <c r="BK15" s="222">
        <v>0</v>
      </c>
      <c r="BL15" s="222">
        <v>0</v>
      </c>
      <c r="BM15" s="222">
        <v>0</v>
      </c>
      <c r="BN15" s="222">
        <v>0</v>
      </c>
      <c r="BO15" s="221">
        <v>1</v>
      </c>
      <c r="BP15" s="222">
        <v>2</v>
      </c>
      <c r="BQ15" s="222">
        <v>2</v>
      </c>
      <c r="BR15" s="222">
        <v>0</v>
      </c>
      <c r="BS15" s="222">
        <v>2</v>
      </c>
      <c r="BT15" s="221">
        <v>1</v>
      </c>
      <c r="BU15" s="222">
        <v>1</v>
      </c>
      <c r="BV15" s="222">
        <v>0</v>
      </c>
      <c r="BW15" s="222">
        <v>0</v>
      </c>
      <c r="BX15" s="222">
        <v>1</v>
      </c>
      <c r="BY15" s="221">
        <v>1</v>
      </c>
      <c r="BZ15" s="222">
        <v>0</v>
      </c>
      <c r="CA15" s="222">
        <v>0</v>
      </c>
      <c r="CB15" s="222">
        <v>0</v>
      </c>
      <c r="CC15" s="222">
        <v>0</v>
      </c>
      <c r="CD15" s="221">
        <v>1</v>
      </c>
      <c r="CE15" s="222">
        <v>0</v>
      </c>
      <c r="CF15" s="222">
        <v>0</v>
      </c>
      <c r="CG15" s="222">
        <v>0</v>
      </c>
      <c r="CH15" s="222">
        <v>0</v>
      </c>
      <c r="CI15" s="221">
        <v>1</v>
      </c>
      <c r="CJ15" s="222">
        <v>0</v>
      </c>
      <c r="CK15" s="222">
        <v>0</v>
      </c>
      <c r="CL15" s="222">
        <v>0</v>
      </c>
      <c r="CM15" s="222">
        <v>0</v>
      </c>
      <c r="CN15" s="221">
        <v>1</v>
      </c>
      <c r="CO15" s="222">
        <v>2</v>
      </c>
      <c r="CP15" s="222">
        <v>0</v>
      </c>
      <c r="CQ15" s="222">
        <v>0</v>
      </c>
      <c r="CR15" s="222">
        <v>2</v>
      </c>
      <c r="CS15" s="221">
        <v>1</v>
      </c>
      <c r="CT15" s="222">
        <v>1</v>
      </c>
      <c r="CU15" s="222">
        <v>0</v>
      </c>
      <c r="CV15" s="222">
        <v>0</v>
      </c>
      <c r="CW15" s="222">
        <v>1</v>
      </c>
      <c r="CX15" s="221">
        <v>1</v>
      </c>
      <c r="CY15" s="222">
        <v>0</v>
      </c>
      <c r="CZ15" s="222">
        <v>0</v>
      </c>
      <c r="DA15" s="222">
        <v>0</v>
      </c>
      <c r="DB15" s="222">
        <v>0</v>
      </c>
      <c r="DC15" s="221">
        <v>1</v>
      </c>
      <c r="DD15" s="222">
        <v>2</v>
      </c>
      <c r="DE15" s="222">
        <v>0</v>
      </c>
      <c r="DF15" s="222">
        <v>0</v>
      </c>
      <c r="DG15" s="222">
        <v>0</v>
      </c>
      <c r="DH15" s="221">
        <v>1</v>
      </c>
      <c r="DI15" s="222">
        <v>0</v>
      </c>
      <c r="DJ15" s="222">
        <v>0</v>
      </c>
      <c r="DK15" s="222">
        <v>0</v>
      </c>
      <c r="DL15" s="222">
        <v>0</v>
      </c>
      <c r="DM15" s="221">
        <v>1</v>
      </c>
      <c r="DN15" s="222">
        <v>0</v>
      </c>
      <c r="DO15" s="222">
        <v>0</v>
      </c>
      <c r="DP15" s="222">
        <v>0</v>
      </c>
      <c r="DQ15" s="222">
        <v>0</v>
      </c>
      <c r="DR15" s="221">
        <v>1</v>
      </c>
      <c r="DS15" s="222">
        <v>1</v>
      </c>
      <c r="DT15" s="222">
        <v>0</v>
      </c>
      <c r="DU15" s="222">
        <v>0</v>
      </c>
      <c r="DV15" s="222">
        <v>1</v>
      </c>
      <c r="DW15" s="221">
        <v>1</v>
      </c>
      <c r="DX15" s="222">
        <v>0</v>
      </c>
      <c r="DY15" s="222">
        <v>0</v>
      </c>
      <c r="DZ15" s="222">
        <v>0</v>
      </c>
      <c r="EA15" s="222">
        <v>0</v>
      </c>
      <c r="EB15" s="221">
        <v>1</v>
      </c>
      <c r="EC15" s="222">
        <v>2</v>
      </c>
      <c r="ED15" s="222">
        <v>0</v>
      </c>
      <c r="EE15" s="222">
        <v>0</v>
      </c>
      <c r="EF15" s="222">
        <v>0</v>
      </c>
      <c r="EG15" s="221">
        <v>1</v>
      </c>
      <c r="EH15" s="222">
        <v>2</v>
      </c>
      <c r="EI15" s="222">
        <v>1</v>
      </c>
      <c r="EJ15" s="222">
        <v>0</v>
      </c>
      <c r="EK15" s="222">
        <v>1</v>
      </c>
      <c r="EL15" s="221">
        <v>1</v>
      </c>
      <c r="EM15" s="222">
        <v>0</v>
      </c>
      <c r="EN15" s="222">
        <v>0</v>
      </c>
      <c r="EO15" s="222">
        <v>0</v>
      </c>
      <c r="EP15" s="222">
        <v>0</v>
      </c>
      <c r="EQ15" s="221">
        <v>1</v>
      </c>
      <c r="ER15" s="222">
        <v>0</v>
      </c>
      <c r="ES15" s="222">
        <v>0</v>
      </c>
      <c r="ET15" s="222">
        <v>0</v>
      </c>
      <c r="EU15" s="222">
        <v>0</v>
      </c>
      <c r="EV15" s="221">
        <v>1</v>
      </c>
      <c r="EW15" s="222">
        <v>2</v>
      </c>
      <c r="EX15" s="222">
        <v>0</v>
      </c>
      <c r="EY15" s="222">
        <v>0</v>
      </c>
      <c r="EZ15" s="222">
        <v>0</v>
      </c>
      <c r="FA15" s="221">
        <v>1</v>
      </c>
      <c r="FB15" s="222">
        <v>2</v>
      </c>
      <c r="FC15" s="222">
        <v>0</v>
      </c>
      <c r="FD15" s="222">
        <v>0</v>
      </c>
      <c r="FE15" s="222">
        <v>0</v>
      </c>
      <c r="FF15" s="223">
        <f>7-(L15+Q15+V15+AA15+AF15+AK15+AP15)</f>
        <v>0</v>
      </c>
      <c r="FG15" s="90">
        <f t="shared" si="1"/>
        <v>30</v>
      </c>
      <c r="FH15" s="231">
        <f t="shared" si="2"/>
        <v>30</v>
      </c>
      <c r="FI15" s="235">
        <f t="shared" si="3"/>
        <v>18</v>
      </c>
      <c r="FJ15" s="236">
        <f t="shared" si="4"/>
        <v>3</v>
      </c>
      <c r="FK15" s="237">
        <f t="shared" si="5"/>
        <v>0</v>
      </c>
      <c r="FL15" s="239">
        <f t="shared" si="6"/>
        <v>11</v>
      </c>
      <c r="FM15" s="232"/>
      <c r="FN15" s="233"/>
      <c r="FO15" s="234"/>
    </row>
    <row r="16" spans="1:173" ht="15.75" thickBot="1" x14ac:dyDescent="0.3">
      <c r="A16" s="88" t="s">
        <v>124</v>
      </c>
      <c r="B16" s="81">
        <v>12</v>
      </c>
      <c r="C16" s="109" t="s">
        <v>119</v>
      </c>
      <c r="D16" s="81">
        <v>73189278</v>
      </c>
      <c r="E16" s="83">
        <v>44139</v>
      </c>
      <c r="F16" s="84" t="s">
        <v>15</v>
      </c>
      <c r="G16" s="81"/>
      <c r="H16" s="222">
        <v>0</v>
      </c>
      <c r="I16" s="222">
        <v>0</v>
      </c>
      <c r="J16" s="222">
        <v>0</v>
      </c>
      <c r="K16" s="222">
        <v>0</v>
      </c>
      <c r="L16" s="221"/>
      <c r="M16" s="222"/>
      <c r="N16" s="222"/>
      <c r="O16" s="222"/>
      <c r="P16" s="222"/>
      <c r="Q16" s="221"/>
      <c r="R16" s="222"/>
      <c r="S16" s="222"/>
      <c r="T16" s="222"/>
      <c r="U16" s="222"/>
      <c r="V16" s="221"/>
      <c r="W16" s="222"/>
      <c r="X16" s="222"/>
      <c r="Y16" s="222"/>
      <c r="Z16" s="222"/>
      <c r="AA16" s="221"/>
      <c r="AB16" s="222"/>
      <c r="AC16" s="222"/>
      <c r="AD16" s="222"/>
      <c r="AE16" s="222"/>
      <c r="AF16" s="221"/>
      <c r="AG16" s="222"/>
      <c r="AH16" s="222"/>
      <c r="AI16" s="222"/>
      <c r="AJ16" s="222"/>
      <c r="AK16" s="221"/>
      <c r="AL16" s="222"/>
      <c r="AM16" s="222"/>
      <c r="AN16" s="222"/>
      <c r="AO16" s="222"/>
      <c r="AP16" s="221"/>
      <c r="AQ16" s="222"/>
      <c r="AR16" s="222"/>
      <c r="AS16" s="222"/>
      <c r="AT16" s="222"/>
      <c r="AU16" s="221"/>
      <c r="AV16" s="222"/>
      <c r="AW16" s="222"/>
      <c r="AX16" s="222"/>
      <c r="AY16" s="222"/>
      <c r="AZ16" s="221"/>
      <c r="BA16" s="222"/>
      <c r="BB16" s="222"/>
      <c r="BC16" s="222"/>
      <c r="BD16" s="222"/>
      <c r="BE16" s="221">
        <v>1</v>
      </c>
      <c r="BF16" s="222">
        <v>0</v>
      </c>
      <c r="BG16" s="222">
        <v>0</v>
      </c>
      <c r="BH16" s="222">
        <v>0</v>
      </c>
      <c r="BI16" s="222">
        <v>0</v>
      </c>
      <c r="BJ16" s="221">
        <v>1</v>
      </c>
      <c r="BK16" s="222">
        <v>0</v>
      </c>
      <c r="BL16" s="222">
        <v>0</v>
      </c>
      <c r="BM16" s="222">
        <v>0</v>
      </c>
      <c r="BN16" s="222">
        <v>0</v>
      </c>
      <c r="BO16" s="221">
        <v>1</v>
      </c>
      <c r="BP16" s="222">
        <v>2</v>
      </c>
      <c r="BQ16" s="222">
        <v>0</v>
      </c>
      <c r="BR16" s="222">
        <v>0</v>
      </c>
      <c r="BS16" s="222">
        <v>0</v>
      </c>
      <c r="BT16" s="221">
        <v>1</v>
      </c>
      <c r="BU16" s="222">
        <v>2</v>
      </c>
      <c r="BV16" s="222">
        <v>0.5</v>
      </c>
      <c r="BW16" s="222">
        <v>0</v>
      </c>
      <c r="BX16" s="222">
        <v>0</v>
      </c>
      <c r="BY16" s="221">
        <v>1</v>
      </c>
      <c r="BZ16" s="222">
        <v>0</v>
      </c>
      <c r="CA16" s="222">
        <v>0</v>
      </c>
      <c r="CB16" s="222">
        <v>0</v>
      </c>
      <c r="CC16" s="222">
        <v>0</v>
      </c>
      <c r="CD16" s="221">
        <v>1</v>
      </c>
      <c r="CE16" s="222">
        <v>0</v>
      </c>
      <c r="CF16" s="222">
        <v>0</v>
      </c>
      <c r="CG16" s="222">
        <v>0</v>
      </c>
      <c r="CH16" s="222">
        <v>0</v>
      </c>
      <c r="CI16" s="221">
        <v>1</v>
      </c>
      <c r="CJ16" s="222">
        <v>0</v>
      </c>
      <c r="CK16" s="222">
        <v>0</v>
      </c>
      <c r="CL16" s="222">
        <v>0</v>
      </c>
      <c r="CM16" s="222">
        <v>0</v>
      </c>
      <c r="CN16" s="221">
        <v>1</v>
      </c>
      <c r="CO16" s="222">
        <v>1</v>
      </c>
      <c r="CP16" s="222">
        <v>0</v>
      </c>
      <c r="CQ16" s="222">
        <v>0</v>
      </c>
      <c r="CR16" s="222">
        <v>0</v>
      </c>
      <c r="CS16" s="221">
        <v>1</v>
      </c>
      <c r="CT16" s="222">
        <v>1</v>
      </c>
      <c r="CU16" s="222">
        <v>0</v>
      </c>
      <c r="CV16" s="222">
        <v>0</v>
      </c>
      <c r="CW16" s="222">
        <v>0</v>
      </c>
      <c r="CX16" s="221">
        <v>1</v>
      </c>
      <c r="CY16" s="222">
        <v>0</v>
      </c>
      <c r="CZ16" s="222">
        <v>0</v>
      </c>
      <c r="DA16" s="222">
        <v>0</v>
      </c>
      <c r="DB16" s="222">
        <v>0</v>
      </c>
      <c r="DC16" s="221">
        <v>1</v>
      </c>
      <c r="DD16" s="222">
        <v>2</v>
      </c>
      <c r="DE16" s="222">
        <v>0</v>
      </c>
      <c r="DF16" s="222">
        <v>0</v>
      </c>
      <c r="DG16" s="222">
        <v>0</v>
      </c>
      <c r="DH16" s="221">
        <v>1</v>
      </c>
      <c r="DI16" s="222">
        <v>0</v>
      </c>
      <c r="DJ16" s="222">
        <v>0</v>
      </c>
      <c r="DK16" s="222">
        <v>0</v>
      </c>
      <c r="DL16" s="222">
        <v>0</v>
      </c>
      <c r="DM16" s="221">
        <v>1</v>
      </c>
      <c r="DN16" s="222">
        <v>2</v>
      </c>
      <c r="DO16" s="222">
        <v>0.5</v>
      </c>
      <c r="DP16" s="222">
        <v>0</v>
      </c>
      <c r="DQ16" s="222">
        <v>0</v>
      </c>
      <c r="DR16" s="221">
        <v>1</v>
      </c>
      <c r="DS16" s="222">
        <v>2</v>
      </c>
      <c r="DT16" s="222">
        <v>0</v>
      </c>
      <c r="DU16" s="222">
        <v>0</v>
      </c>
      <c r="DV16" s="222">
        <v>0</v>
      </c>
      <c r="DW16" s="221">
        <v>1</v>
      </c>
      <c r="DX16" s="222">
        <v>1</v>
      </c>
      <c r="DY16" s="222">
        <v>0</v>
      </c>
      <c r="DZ16" s="222">
        <v>0</v>
      </c>
      <c r="EA16" s="222">
        <v>0</v>
      </c>
      <c r="EB16" s="221">
        <v>1</v>
      </c>
      <c r="EC16" s="222">
        <v>2</v>
      </c>
      <c r="ED16" s="222">
        <v>0</v>
      </c>
      <c r="EE16" s="222">
        <v>0</v>
      </c>
      <c r="EF16" s="222">
        <v>0</v>
      </c>
      <c r="EG16" s="221">
        <v>1</v>
      </c>
      <c r="EH16" s="222">
        <v>2</v>
      </c>
      <c r="EI16" s="222">
        <v>0</v>
      </c>
      <c r="EJ16" s="222">
        <v>0</v>
      </c>
      <c r="EK16" s="222">
        <v>0</v>
      </c>
      <c r="EL16" s="221">
        <v>1</v>
      </c>
      <c r="EM16" s="222">
        <v>2</v>
      </c>
      <c r="EN16" s="222">
        <v>0</v>
      </c>
      <c r="EO16" s="222">
        <v>0</v>
      </c>
      <c r="EP16" s="222">
        <v>0</v>
      </c>
      <c r="EQ16" s="221">
        <v>1</v>
      </c>
      <c r="ER16" s="222">
        <v>0</v>
      </c>
      <c r="ES16" s="222">
        <v>0</v>
      </c>
      <c r="ET16" s="222">
        <v>0</v>
      </c>
      <c r="EU16" s="222">
        <v>0</v>
      </c>
      <c r="EV16" s="221">
        <v>1</v>
      </c>
      <c r="EW16" s="222">
        <v>2</v>
      </c>
      <c r="EX16" s="222">
        <v>1</v>
      </c>
      <c r="EY16" s="222">
        <v>0</v>
      </c>
      <c r="EZ16" s="222">
        <v>0</v>
      </c>
      <c r="FA16" s="221">
        <v>1</v>
      </c>
      <c r="FB16" s="222">
        <v>2</v>
      </c>
      <c r="FC16" s="222">
        <v>1</v>
      </c>
      <c r="FD16" s="222">
        <v>0</v>
      </c>
      <c r="FE16" s="222">
        <v>0</v>
      </c>
      <c r="FF16" s="223"/>
      <c r="FG16" s="90">
        <f t="shared" si="1"/>
        <v>27</v>
      </c>
      <c r="FH16" s="231">
        <f t="shared" ref="FH16" si="8">+FG16-FF16</f>
        <v>27</v>
      </c>
      <c r="FI16" s="235">
        <f t="shared" si="3"/>
        <v>23</v>
      </c>
      <c r="FJ16" s="236">
        <f t="shared" si="4"/>
        <v>3</v>
      </c>
      <c r="FK16" s="237">
        <f t="shared" si="5"/>
        <v>0</v>
      </c>
      <c r="FL16" s="239">
        <f t="shared" si="6"/>
        <v>0</v>
      </c>
      <c r="FM16" s="232"/>
      <c r="FN16" s="233"/>
      <c r="FO16" s="234"/>
    </row>
    <row r="17" spans="1:173" ht="15.75" thickBot="1" x14ac:dyDescent="0.3">
      <c r="A17" s="88" t="s">
        <v>126</v>
      </c>
      <c r="B17" s="113">
        <v>13</v>
      </c>
      <c r="C17" s="85" t="s">
        <v>33</v>
      </c>
      <c r="D17" s="81">
        <v>47841984</v>
      </c>
      <c r="E17" s="83">
        <v>43617</v>
      </c>
      <c r="F17" s="84" t="s">
        <v>15</v>
      </c>
      <c r="G17" s="81">
        <v>1</v>
      </c>
      <c r="H17" s="222">
        <v>0</v>
      </c>
      <c r="I17" s="222">
        <v>0</v>
      </c>
      <c r="J17" s="222">
        <v>0</v>
      </c>
      <c r="K17" s="222">
        <v>0</v>
      </c>
      <c r="L17" s="221">
        <v>1</v>
      </c>
      <c r="M17" s="222">
        <v>0</v>
      </c>
      <c r="N17" s="222">
        <v>0</v>
      </c>
      <c r="O17" s="222">
        <v>0</v>
      </c>
      <c r="P17" s="222">
        <v>1</v>
      </c>
      <c r="Q17" s="221">
        <v>1</v>
      </c>
      <c r="R17" s="222">
        <v>0</v>
      </c>
      <c r="S17" s="222">
        <v>0</v>
      </c>
      <c r="T17" s="222">
        <v>0</v>
      </c>
      <c r="U17" s="222">
        <v>1</v>
      </c>
      <c r="V17" s="221">
        <v>1</v>
      </c>
      <c r="W17" s="222">
        <v>0</v>
      </c>
      <c r="X17" s="222">
        <v>0</v>
      </c>
      <c r="Y17" s="222">
        <v>0</v>
      </c>
      <c r="Z17" s="222">
        <v>1</v>
      </c>
      <c r="AA17" s="221">
        <v>1</v>
      </c>
      <c r="AB17" s="222">
        <v>0</v>
      </c>
      <c r="AC17" s="222">
        <v>0</v>
      </c>
      <c r="AD17" s="222">
        <v>0</v>
      </c>
      <c r="AE17" s="222">
        <v>1</v>
      </c>
      <c r="AF17" s="221">
        <v>1</v>
      </c>
      <c r="AG17" s="222">
        <v>0</v>
      </c>
      <c r="AH17" s="222">
        <v>0</v>
      </c>
      <c r="AI17" s="222">
        <v>0</v>
      </c>
      <c r="AJ17" s="222">
        <v>1</v>
      </c>
      <c r="AK17" s="221">
        <v>1</v>
      </c>
      <c r="AL17" s="222">
        <v>0</v>
      </c>
      <c r="AM17" s="222">
        <v>0</v>
      </c>
      <c r="AN17" s="222">
        <v>0</v>
      </c>
      <c r="AO17" s="222">
        <v>1</v>
      </c>
      <c r="AP17" s="221">
        <v>1</v>
      </c>
      <c r="AQ17" s="222">
        <v>0</v>
      </c>
      <c r="AR17" s="222">
        <v>0</v>
      </c>
      <c r="AS17" s="222">
        <v>0</v>
      </c>
      <c r="AT17" s="222">
        <v>0</v>
      </c>
      <c r="AU17" s="221">
        <v>1</v>
      </c>
      <c r="AV17" s="222">
        <v>0</v>
      </c>
      <c r="AW17" s="222">
        <v>0</v>
      </c>
      <c r="AX17" s="222">
        <v>0</v>
      </c>
      <c r="AY17" s="222">
        <v>7</v>
      </c>
      <c r="AZ17" s="221">
        <v>1</v>
      </c>
      <c r="BA17" s="222">
        <v>0</v>
      </c>
      <c r="BB17" s="222">
        <v>0</v>
      </c>
      <c r="BC17" s="222">
        <v>0</v>
      </c>
      <c r="BD17" s="222">
        <v>7</v>
      </c>
      <c r="BE17" s="221">
        <v>1</v>
      </c>
      <c r="BF17" s="222">
        <v>0</v>
      </c>
      <c r="BG17" s="222">
        <v>0</v>
      </c>
      <c r="BH17" s="222">
        <v>0</v>
      </c>
      <c r="BI17" s="222">
        <v>7</v>
      </c>
      <c r="BJ17" s="221">
        <v>1</v>
      </c>
      <c r="BK17" s="222">
        <v>0</v>
      </c>
      <c r="BL17" s="222">
        <v>0</v>
      </c>
      <c r="BM17" s="222">
        <v>0</v>
      </c>
      <c r="BN17" s="222">
        <v>7</v>
      </c>
      <c r="BO17" s="221">
        <v>1</v>
      </c>
      <c r="BP17" s="222">
        <v>0</v>
      </c>
      <c r="BQ17" s="222">
        <v>0</v>
      </c>
      <c r="BR17" s="222">
        <v>0</v>
      </c>
      <c r="BS17" s="222">
        <v>7</v>
      </c>
      <c r="BT17" s="221">
        <v>1</v>
      </c>
      <c r="BU17" s="222">
        <v>0</v>
      </c>
      <c r="BV17" s="222">
        <v>0</v>
      </c>
      <c r="BW17" s="222">
        <v>0</v>
      </c>
      <c r="BX17" s="222">
        <v>7</v>
      </c>
      <c r="BY17" s="221">
        <v>1</v>
      </c>
      <c r="BZ17" s="222">
        <v>0</v>
      </c>
      <c r="CA17" s="222">
        <v>0</v>
      </c>
      <c r="CB17" s="222">
        <v>0</v>
      </c>
      <c r="CC17" s="222">
        <v>0</v>
      </c>
      <c r="CD17" s="221">
        <v>1</v>
      </c>
      <c r="CE17" s="222">
        <v>0</v>
      </c>
      <c r="CF17" s="222">
        <v>0</v>
      </c>
      <c r="CG17" s="222">
        <v>0</v>
      </c>
      <c r="CH17" s="222">
        <v>1</v>
      </c>
      <c r="CI17" s="221">
        <v>1</v>
      </c>
      <c r="CJ17" s="222">
        <v>0</v>
      </c>
      <c r="CK17" s="222">
        <v>0</v>
      </c>
      <c r="CL17" s="222">
        <v>0</v>
      </c>
      <c r="CM17" s="222">
        <v>1</v>
      </c>
      <c r="CN17" s="221">
        <v>1</v>
      </c>
      <c r="CO17" s="222">
        <v>0</v>
      </c>
      <c r="CP17" s="222">
        <v>0</v>
      </c>
      <c r="CQ17" s="222">
        <v>0</v>
      </c>
      <c r="CR17" s="222">
        <v>1</v>
      </c>
      <c r="CS17" s="221">
        <v>1</v>
      </c>
      <c r="CT17" s="222">
        <v>0</v>
      </c>
      <c r="CU17" s="222">
        <v>0</v>
      </c>
      <c r="CV17" s="222">
        <v>0</v>
      </c>
      <c r="CW17" s="222">
        <v>1</v>
      </c>
      <c r="CX17" s="221">
        <v>1</v>
      </c>
      <c r="CY17" s="222">
        <v>0</v>
      </c>
      <c r="CZ17" s="222">
        <v>0</v>
      </c>
      <c r="DA17" s="222">
        <v>0</v>
      </c>
      <c r="DB17" s="222">
        <v>1</v>
      </c>
      <c r="DC17" s="221">
        <v>1</v>
      </c>
      <c r="DD17" s="222">
        <v>0</v>
      </c>
      <c r="DE17" s="222">
        <v>0</v>
      </c>
      <c r="DF17" s="222">
        <v>0</v>
      </c>
      <c r="DG17" s="222">
        <v>1</v>
      </c>
      <c r="DH17" s="221">
        <v>1</v>
      </c>
      <c r="DI17" s="222">
        <v>0</v>
      </c>
      <c r="DJ17" s="222">
        <v>0</v>
      </c>
      <c r="DK17" s="222">
        <v>0</v>
      </c>
      <c r="DL17" s="222">
        <v>0</v>
      </c>
      <c r="DM17" s="221">
        <v>1</v>
      </c>
      <c r="DN17" s="222">
        <v>0</v>
      </c>
      <c r="DO17" s="222">
        <v>0</v>
      </c>
      <c r="DP17" s="222">
        <v>0</v>
      </c>
      <c r="DQ17" s="222">
        <v>7</v>
      </c>
      <c r="DR17" s="221">
        <v>1</v>
      </c>
      <c r="DS17" s="222">
        <v>0</v>
      </c>
      <c r="DT17" s="222">
        <v>0</v>
      </c>
      <c r="DU17" s="222">
        <v>0</v>
      </c>
      <c r="DV17" s="222">
        <v>7</v>
      </c>
      <c r="DW17" s="221">
        <v>1</v>
      </c>
      <c r="DX17" s="222">
        <v>0</v>
      </c>
      <c r="DY17" s="222">
        <v>0</v>
      </c>
      <c r="DZ17" s="222">
        <v>0</v>
      </c>
      <c r="EA17" s="222">
        <v>7</v>
      </c>
      <c r="EB17" s="221">
        <v>1</v>
      </c>
      <c r="EC17" s="222">
        <v>0</v>
      </c>
      <c r="ED17" s="222">
        <v>0</v>
      </c>
      <c r="EE17" s="222">
        <v>0</v>
      </c>
      <c r="EF17" s="222">
        <v>7</v>
      </c>
      <c r="EG17" s="221">
        <v>1</v>
      </c>
      <c r="EH17" s="222">
        <v>0</v>
      </c>
      <c r="EI17" s="222">
        <v>0</v>
      </c>
      <c r="EJ17" s="222">
        <v>0</v>
      </c>
      <c r="EK17" s="222">
        <v>7</v>
      </c>
      <c r="EL17" s="221">
        <v>1</v>
      </c>
      <c r="EM17" s="222">
        <v>0</v>
      </c>
      <c r="EN17" s="222">
        <v>0</v>
      </c>
      <c r="EO17" s="222">
        <v>0</v>
      </c>
      <c r="EP17" s="222">
        <v>7</v>
      </c>
      <c r="EQ17" s="221">
        <v>1</v>
      </c>
      <c r="ER17" s="222">
        <v>0</v>
      </c>
      <c r="ES17" s="222">
        <v>0</v>
      </c>
      <c r="ET17" s="222">
        <v>0</v>
      </c>
      <c r="EU17" s="222">
        <v>0</v>
      </c>
      <c r="EV17" s="221">
        <v>1</v>
      </c>
      <c r="EW17" s="222">
        <v>0</v>
      </c>
      <c r="EX17" s="222">
        <v>0</v>
      </c>
      <c r="EY17" s="222">
        <v>0</v>
      </c>
      <c r="EZ17" s="222">
        <v>1</v>
      </c>
      <c r="FA17" s="221">
        <v>1</v>
      </c>
      <c r="FB17" s="222">
        <v>0</v>
      </c>
      <c r="FC17" s="222">
        <v>0</v>
      </c>
      <c r="FD17" s="222">
        <v>0</v>
      </c>
      <c r="FE17" s="222">
        <v>1</v>
      </c>
      <c r="FF17" s="223">
        <f t="shared" ref="FF17:FF30" si="9">7-(L17+Q17+V17+AA17+AF17+AK17+AP17)</f>
        <v>0</v>
      </c>
      <c r="FG17" s="90">
        <f t="shared" si="1"/>
        <v>30</v>
      </c>
      <c r="FH17" s="231">
        <f t="shared" si="2"/>
        <v>30</v>
      </c>
      <c r="FI17" s="235">
        <f t="shared" si="3"/>
        <v>0</v>
      </c>
      <c r="FJ17" s="236">
        <f t="shared" si="4"/>
        <v>0</v>
      </c>
      <c r="FK17" s="237">
        <f t="shared" si="5"/>
        <v>0</v>
      </c>
      <c r="FL17" s="239">
        <f t="shared" si="6"/>
        <v>98</v>
      </c>
      <c r="FM17" s="232"/>
      <c r="FN17" s="233"/>
      <c r="FO17" s="234"/>
    </row>
    <row r="18" spans="1:173" s="200" customFormat="1" ht="15.75" thickBot="1" x14ac:dyDescent="0.3">
      <c r="A18" s="88" t="s">
        <v>22</v>
      </c>
      <c r="B18" s="81">
        <v>14</v>
      </c>
      <c r="C18" s="85" t="s">
        <v>34</v>
      </c>
      <c r="D18" s="81">
        <v>73600241</v>
      </c>
      <c r="E18" s="83">
        <v>43784</v>
      </c>
      <c r="F18" s="84" t="s">
        <v>22</v>
      </c>
      <c r="G18" s="81">
        <v>1</v>
      </c>
      <c r="H18" s="222">
        <v>0</v>
      </c>
      <c r="I18" s="222">
        <v>0</v>
      </c>
      <c r="J18" s="222">
        <v>0</v>
      </c>
      <c r="K18" s="222">
        <v>0</v>
      </c>
      <c r="L18" s="221">
        <v>1</v>
      </c>
      <c r="M18" s="222">
        <v>2</v>
      </c>
      <c r="N18" s="222">
        <v>0</v>
      </c>
      <c r="O18" s="222">
        <v>0</v>
      </c>
      <c r="P18" s="222">
        <v>0</v>
      </c>
      <c r="Q18" s="221">
        <v>1</v>
      </c>
      <c r="R18" s="222">
        <v>1</v>
      </c>
      <c r="S18" s="222">
        <v>0</v>
      </c>
      <c r="T18" s="222">
        <v>0</v>
      </c>
      <c r="U18" s="222">
        <v>0</v>
      </c>
      <c r="V18" s="221">
        <v>1</v>
      </c>
      <c r="W18" s="222">
        <v>2</v>
      </c>
      <c r="X18" s="222">
        <v>0</v>
      </c>
      <c r="Y18" s="222">
        <v>0</v>
      </c>
      <c r="Z18" s="222">
        <v>0</v>
      </c>
      <c r="AA18" s="221">
        <v>1</v>
      </c>
      <c r="AB18" s="222">
        <v>1</v>
      </c>
      <c r="AC18" s="222">
        <v>0</v>
      </c>
      <c r="AD18" s="222">
        <v>0</v>
      </c>
      <c r="AE18" s="222">
        <v>0</v>
      </c>
      <c r="AF18" s="221">
        <v>1</v>
      </c>
      <c r="AG18" s="222">
        <v>1</v>
      </c>
      <c r="AH18" s="222">
        <v>0</v>
      </c>
      <c r="AI18" s="222">
        <v>0</v>
      </c>
      <c r="AJ18" s="222">
        <v>0</v>
      </c>
      <c r="AK18" s="221">
        <v>1</v>
      </c>
      <c r="AL18" s="222">
        <v>0</v>
      </c>
      <c r="AM18" s="222">
        <v>0</v>
      </c>
      <c r="AN18" s="222">
        <v>0</v>
      </c>
      <c r="AO18" s="222">
        <v>0</v>
      </c>
      <c r="AP18" s="221">
        <v>1</v>
      </c>
      <c r="AQ18" s="222">
        <v>0</v>
      </c>
      <c r="AR18" s="222">
        <v>0</v>
      </c>
      <c r="AS18" s="222">
        <v>0</v>
      </c>
      <c r="AT18" s="222">
        <v>0</v>
      </c>
      <c r="AU18" s="221">
        <v>1</v>
      </c>
      <c r="AV18" s="222">
        <v>2</v>
      </c>
      <c r="AW18" s="222">
        <v>1</v>
      </c>
      <c r="AX18" s="222">
        <v>0</v>
      </c>
      <c r="AY18" s="222">
        <v>0</v>
      </c>
      <c r="AZ18" s="221">
        <v>1</v>
      </c>
      <c r="BA18" s="222">
        <v>2</v>
      </c>
      <c r="BB18" s="222">
        <v>0</v>
      </c>
      <c r="BC18" s="222">
        <v>0</v>
      </c>
      <c r="BD18" s="222">
        <v>0</v>
      </c>
      <c r="BE18" s="221">
        <v>1</v>
      </c>
      <c r="BF18" s="222">
        <v>1</v>
      </c>
      <c r="BG18" s="222">
        <v>0</v>
      </c>
      <c r="BH18" s="222">
        <v>0</v>
      </c>
      <c r="BI18" s="222">
        <v>0</v>
      </c>
      <c r="BJ18" s="221">
        <v>1</v>
      </c>
      <c r="BK18" s="222">
        <v>2</v>
      </c>
      <c r="BL18" s="222">
        <v>0</v>
      </c>
      <c r="BM18" s="222">
        <v>0</v>
      </c>
      <c r="BN18" s="222">
        <v>0</v>
      </c>
      <c r="BO18" s="221">
        <v>1</v>
      </c>
      <c r="BP18" s="222">
        <v>2</v>
      </c>
      <c r="BQ18" s="222">
        <v>0</v>
      </c>
      <c r="BR18" s="222">
        <v>0</v>
      </c>
      <c r="BS18" s="222">
        <v>0</v>
      </c>
      <c r="BT18" s="221">
        <v>1</v>
      </c>
      <c r="BU18" s="222">
        <v>0</v>
      </c>
      <c r="BV18" s="222">
        <v>0</v>
      </c>
      <c r="BW18" s="222">
        <v>0</v>
      </c>
      <c r="BX18" s="222">
        <v>0</v>
      </c>
      <c r="BY18" s="221">
        <v>1</v>
      </c>
      <c r="BZ18" s="222">
        <v>0</v>
      </c>
      <c r="CA18" s="222">
        <v>0</v>
      </c>
      <c r="CB18" s="222">
        <v>0</v>
      </c>
      <c r="CC18" s="222">
        <v>0</v>
      </c>
      <c r="CD18" s="221">
        <v>1</v>
      </c>
      <c r="CE18" s="222">
        <v>2</v>
      </c>
      <c r="CF18" s="222">
        <v>1</v>
      </c>
      <c r="CG18" s="222">
        <v>0</v>
      </c>
      <c r="CH18" s="222">
        <v>0</v>
      </c>
      <c r="CI18" s="221">
        <v>1</v>
      </c>
      <c r="CJ18" s="222">
        <v>0</v>
      </c>
      <c r="CK18" s="222">
        <v>0</v>
      </c>
      <c r="CL18" s="222">
        <v>0</v>
      </c>
      <c r="CM18" s="222">
        <v>0</v>
      </c>
      <c r="CN18" s="221">
        <v>1</v>
      </c>
      <c r="CO18" s="222">
        <v>0</v>
      </c>
      <c r="CP18" s="222">
        <v>0</v>
      </c>
      <c r="CQ18" s="222">
        <v>0</v>
      </c>
      <c r="CR18" s="222">
        <v>0</v>
      </c>
      <c r="CS18" s="221">
        <v>1</v>
      </c>
      <c r="CT18" s="222">
        <v>0</v>
      </c>
      <c r="CU18" s="222">
        <v>0</v>
      </c>
      <c r="CV18" s="222">
        <v>0</v>
      </c>
      <c r="CW18" s="222">
        <v>0</v>
      </c>
      <c r="CX18" s="221">
        <v>1</v>
      </c>
      <c r="CY18" s="222">
        <v>0</v>
      </c>
      <c r="CZ18" s="222">
        <v>0</v>
      </c>
      <c r="DA18" s="222">
        <v>0</v>
      </c>
      <c r="DB18" s="222">
        <v>0</v>
      </c>
      <c r="DC18" s="221">
        <v>1</v>
      </c>
      <c r="DD18" s="222">
        <v>0</v>
      </c>
      <c r="DE18" s="222">
        <v>0</v>
      </c>
      <c r="DF18" s="222">
        <v>0</v>
      </c>
      <c r="DG18" s="222">
        <v>0</v>
      </c>
      <c r="DH18" s="221">
        <v>1</v>
      </c>
      <c r="DI18" s="222">
        <v>0</v>
      </c>
      <c r="DJ18" s="222">
        <v>0</v>
      </c>
      <c r="DK18" s="222">
        <v>0</v>
      </c>
      <c r="DL18" s="222">
        <v>0</v>
      </c>
      <c r="DM18" s="221">
        <v>1</v>
      </c>
      <c r="DN18" s="222">
        <v>2</v>
      </c>
      <c r="DO18" s="222">
        <v>1</v>
      </c>
      <c r="DP18" s="222">
        <v>0</v>
      </c>
      <c r="DQ18" s="222">
        <v>0</v>
      </c>
      <c r="DR18" s="221">
        <v>1</v>
      </c>
      <c r="DS18" s="222">
        <v>2</v>
      </c>
      <c r="DT18" s="222">
        <v>0</v>
      </c>
      <c r="DU18" s="222">
        <v>0</v>
      </c>
      <c r="DV18" s="222">
        <v>0</v>
      </c>
      <c r="DW18" s="221">
        <v>1</v>
      </c>
      <c r="DX18" s="222">
        <v>2</v>
      </c>
      <c r="DY18" s="222">
        <v>1</v>
      </c>
      <c r="DZ18" s="222">
        <v>0</v>
      </c>
      <c r="EA18" s="222">
        <v>0</v>
      </c>
      <c r="EB18" s="221">
        <v>1</v>
      </c>
      <c r="EC18" s="222">
        <v>2</v>
      </c>
      <c r="ED18" s="222">
        <v>0</v>
      </c>
      <c r="EE18" s="222">
        <v>0</v>
      </c>
      <c r="EF18" s="222">
        <v>0</v>
      </c>
      <c r="EG18" s="221">
        <v>1</v>
      </c>
      <c r="EH18" s="222">
        <v>2</v>
      </c>
      <c r="EI18" s="222">
        <v>1</v>
      </c>
      <c r="EJ18" s="222">
        <v>0</v>
      </c>
      <c r="EK18" s="222">
        <v>0</v>
      </c>
      <c r="EL18" s="221">
        <v>1</v>
      </c>
      <c r="EM18" s="222">
        <v>0</v>
      </c>
      <c r="EN18" s="222">
        <v>0</v>
      </c>
      <c r="EO18" s="222">
        <v>0</v>
      </c>
      <c r="EP18" s="222">
        <v>0</v>
      </c>
      <c r="EQ18" s="221">
        <v>1</v>
      </c>
      <c r="ER18" s="222">
        <v>0</v>
      </c>
      <c r="ES18" s="222">
        <v>0</v>
      </c>
      <c r="ET18" s="222">
        <v>0</v>
      </c>
      <c r="EU18" s="222">
        <v>0</v>
      </c>
      <c r="EV18" s="221">
        <v>1</v>
      </c>
      <c r="EW18" s="222">
        <v>2</v>
      </c>
      <c r="EX18" s="222">
        <v>1</v>
      </c>
      <c r="EY18" s="222">
        <v>0</v>
      </c>
      <c r="EZ18" s="222">
        <v>0</v>
      </c>
      <c r="FA18" s="221">
        <v>1</v>
      </c>
      <c r="FB18" s="222">
        <v>2</v>
      </c>
      <c r="FC18" s="222">
        <v>1</v>
      </c>
      <c r="FD18" s="222">
        <v>0</v>
      </c>
      <c r="FE18" s="222">
        <v>0</v>
      </c>
      <c r="FF18" s="223">
        <f t="shared" si="9"/>
        <v>0</v>
      </c>
      <c r="FG18" s="90">
        <f t="shared" si="1"/>
        <v>30</v>
      </c>
      <c r="FH18" s="231">
        <f t="shared" si="2"/>
        <v>30</v>
      </c>
      <c r="FI18" s="235">
        <f t="shared" si="3"/>
        <v>32</v>
      </c>
      <c r="FJ18" s="236">
        <f t="shared" si="4"/>
        <v>7</v>
      </c>
      <c r="FK18" s="237">
        <f t="shared" si="5"/>
        <v>0</v>
      </c>
      <c r="FL18" s="239">
        <f t="shared" si="6"/>
        <v>0</v>
      </c>
      <c r="FM18" s="232"/>
      <c r="FN18" s="233"/>
      <c r="FO18" s="234"/>
      <c r="FP18" s="199"/>
      <c r="FQ18" s="199"/>
    </row>
    <row r="19" spans="1:173" ht="15.75" thickBot="1" x14ac:dyDescent="0.3">
      <c r="A19" s="88" t="s">
        <v>124</v>
      </c>
      <c r="B19" s="113">
        <v>15</v>
      </c>
      <c r="C19" s="85" t="s">
        <v>35</v>
      </c>
      <c r="D19" s="81">
        <v>73855719</v>
      </c>
      <c r="E19" s="83">
        <v>43617</v>
      </c>
      <c r="F19" s="84" t="s">
        <v>15</v>
      </c>
      <c r="G19" s="81">
        <v>1</v>
      </c>
      <c r="H19" s="222">
        <v>0</v>
      </c>
      <c r="I19" s="222">
        <v>0</v>
      </c>
      <c r="J19" s="222">
        <v>0</v>
      </c>
      <c r="K19" s="222">
        <v>0</v>
      </c>
      <c r="L19" s="221">
        <v>1</v>
      </c>
      <c r="M19" s="222">
        <v>0</v>
      </c>
      <c r="N19" s="222">
        <v>0</v>
      </c>
      <c r="O19" s="222">
        <v>0</v>
      </c>
      <c r="P19" s="222">
        <v>0</v>
      </c>
      <c r="Q19" s="221">
        <v>1</v>
      </c>
      <c r="R19" s="222">
        <v>0</v>
      </c>
      <c r="S19" s="222">
        <v>0</v>
      </c>
      <c r="T19" s="222">
        <v>0</v>
      </c>
      <c r="U19" s="222">
        <v>0</v>
      </c>
      <c r="V19" s="221">
        <v>1</v>
      </c>
      <c r="W19" s="222">
        <v>0</v>
      </c>
      <c r="X19" s="222">
        <v>0</v>
      </c>
      <c r="Y19" s="222">
        <v>0</v>
      </c>
      <c r="Z19" s="222">
        <v>0</v>
      </c>
      <c r="AA19" s="221">
        <v>1</v>
      </c>
      <c r="AB19" s="222">
        <v>0</v>
      </c>
      <c r="AC19" s="222">
        <v>0</v>
      </c>
      <c r="AD19" s="222">
        <v>0</v>
      </c>
      <c r="AE19" s="222">
        <v>0</v>
      </c>
      <c r="AF19" s="221">
        <v>1</v>
      </c>
      <c r="AG19" s="222">
        <v>0</v>
      </c>
      <c r="AH19" s="222">
        <v>0</v>
      </c>
      <c r="AI19" s="222">
        <v>0</v>
      </c>
      <c r="AJ19" s="222">
        <v>0</v>
      </c>
      <c r="AK19" s="221">
        <v>1</v>
      </c>
      <c r="AL19" s="222">
        <v>0</v>
      </c>
      <c r="AM19" s="222">
        <v>0</v>
      </c>
      <c r="AN19" s="222">
        <v>0</v>
      </c>
      <c r="AO19" s="222">
        <v>0</v>
      </c>
      <c r="AP19" s="221">
        <v>1</v>
      </c>
      <c r="AQ19" s="222">
        <v>0</v>
      </c>
      <c r="AR19" s="222">
        <v>0</v>
      </c>
      <c r="AS19" s="222">
        <v>0</v>
      </c>
      <c r="AT19" s="222">
        <v>0</v>
      </c>
      <c r="AU19" s="221">
        <v>1</v>
      </c>
      <c r="AV19" s="222">
        <v>0</v>
      </c>
      <c r="AW19" s="222">
        <v>0</v>
      </c>
      <c r="AX19" s="222">
        <v>0</v>
      </c>
      <c r="AY19" s="222">
        <v>0</v>
      </c>
      <c r="AZ19" s="221">
        <v>1</v>
      </c>
      <c r="BA19" s="222">
        <v>0</v>
      </c>
      <c r="BB19" s="222">
        <v>0</v>
      </c>
      <c r="BC19" s="222">
        <v>0</v>
      </c>
      <c r="BD19" s="222">
        <v>0</v>
      </c>
      <c r="BE19" s="221">
        <v>1</v>
      </c>
      <c r="BF19" s="222">
        <v>0</v>
      </c>
      <c r="BG19" s="222">
        <v>0</v>
      </c>
      <c r="BH19" s="222">
        <v>0</v>
      </c>
      <c r="BI19" s="222">
        <v>0</v>
      </c>
      <c r="BJ19" s="221">
        <v>1</v>
      </c>
      <c r="BK19" s="222">
        <v>0</v>
      </c>
      <c r="BL19" s="222">
        <v>0</v>
      </c>
      <c r="BM19" s="222">
        <v>0</v>
      </c>
      <c r="BN19" s="222">
        <v>0</v>
      </c>
      <c r="BO19" s="221">
        <v>1</v>
      </c>
      <c r="BP19" s="222">
        <v>0</v>
      </c>
      <c r="BQ19" s="222">
        <v>0</v>
      </c>
      <c r="BR19" s="222">
        <v>0</v>
      </c>
      <c r="BS19" s="222">
        <v>0</v>
      </c>
      <c r="BT19" s="221">
        <v>1</v>
      </c>
      <c r="BU19" s="222">
        <v>0</v>
      </c>
      <c r="BV19" s="222">
        <v>0</v>
      </c>
      <c r="BW19" s="222">
        <v>0</v>
      </c>
      <c r="BX19" s="222">
        <v>0</v>
      </c>
      <c r="BY19" s="221">
        <v>1</v>
      </c>
      <c r="BZ19" s="222">
        <v>0</v>
      </c>
      <c r="CA19" s="222">
        <v>0</v>
      </c>
      <c r="CB19" s="222">
        <v>0</v>
      </c>
      <c r="CC19" s="222">
        <v>0</v>
      </c>
      <c r="CD19" s="221">
        <v>1</v>
      </c>
      <c r="CE19" s="222">
        <v>0</v>
      </c>
      <c r="CF19" s="222">
        <v>0</v>
      </c>
      <c r="CG19" s="222">
        <v>0</v>
      </c>
      <c r="CH19" s="222">
        <v>0</v>
      </c>
      <c r="CI19" s="221">
        <v>1</v>
      </c>
      <c r="CJ19" s="222">
        <v>0</v>
      </c>
      <c r="CK19" s="222">
        <v>0</v>
      </c>
      <c r="CL19" s="222">
        <v>0</v>
      </c>
      <c r="CM19" s="222">
        <v>0</v>
      </c>
      <c r="CN19" s="221">
        <v>1</v>
      </c>
      <c r="CO19" s="222">
        <v>0</v>
      </c>
      <c r="CP19" s="222">
        <v>0</v>
      </c>
      <c r="CQ19" s="222">
        <v>0</v>
      </c>
      <c r="CR19" s="222">
        <v>0</v>
      </c>
      <c r="CS19" s="221">
        <v>1</v>
      </c>
      <c r="CT19" s="222">
        <v>0</v>
      </c>
      <c r="CU19" s="222">
        <v>0</v>
      </c>
      <c r="CV19" s="222">
        <v>0</v>
      </c>
      <c r="CW19" s="222">
        <v>0</v>
      </c>
      <c r="CX19" s="221">
        <v>1</v>
      </c>
      <c r="CY19" s="222">
        <v>0</v>
      </c>
      <c r="CZ19" s="222">
        <v>0</v>
      </c>
      <c r="DA19" s="222">
        <v>0</v>
      </c>
      <c r="DB19" s="222">
        <v>0</v>
      </c>
      <c r="DC19" s="221">
        <v>1</v>
      </c>
      <c r="DD19" s="222">
        <v>0</v>
      </c>
      <c r="DE19" s="222">
        <v>0</v>
      </c>
      <c r="DF19" s="222">
        <v>0</v>
      </c>
      <c r="DG19" s="222">
        <v>0</v>
      </c>
      <c r="DH19" s="221">
        <v>1</v>
      </c>
      <c r="DI19" s="222">
        <v>0</v>
      </c>
      <c r="DJ19" s="222">
        <v>0</v>
      </c>
      <c r="DK19" s="222">
        <v>0</v>
      </c>
      <c r="DL19" s="222">
        <v>0</v>
      </c>
      <c r="DM19" s="221">
        <v>1</v>
      </c>
      <c r="DN19" s="222">
        <v>0</v>
      </c>
      <c r="DO19" s="222">
        <v>0</v>
      </c>
      <c r="DP19" s="222">
        <v>0</v>
      </c>
      <c r="DQ19" s="222">
        <v>0</v>
      </c>
      <c r="DR19" s="221">
        <v>1</v>
      </c>
      <c r="DS19" s="222">
        <v>0</v>
      </c>
      <c r="DT19" s="222">
        <v>0</v>
      </c>
      <c r="DU19" s="222">
        <v>0</v>
      </c>
      <c r="DV19" s="222">
        <v>0</v>
      </c>
      <c r="DW19" s="221">
        <v>1</v>
      </c>
      <c r="DX19" s="222">
        <v>0</v>
      </c>
      <c r="DY19" s="222">
        <v>0</v>
      </c>
      <c r="DZ19" s="222">
        <v>0</v>
      </c>
      <c r="EA19" s="222">
        <v>0</v>
      </c>
      <c r="EB19" s="221">
        <v>1</v>
      </c>
      <c r="EC19" s="222">
        <v>0</v>
      </c>
      <c r="ED19" s="222">
        <v>0</v>
      </c>
      <c r="EE19" s="222">
        <v>0</v>
      </c>
      <c r="EF19" s="222">
        <v>0</v>
      </c>
      <c r="EG19" s="221">
        <v>1</v>
      </c>
      <c r="EH19" s="222">
        <v>0</v>
      </c>
      <c r="EI19" s="222">
        <v>0</v>
      </c>
      <c r="EJ19" s="222">
        <v>0</v>
      </c>
      <c r="EK19" s="222">
        <v>0</v>
      </c>
      <c r="EL19" s="221">
        <v>1</v>
      </c>
      <c r="EM19" s="222">
        <v>0</v>
      </c>
      <c r="EN19" s="222">
        <v>0</v>
      </c>
      <c r="EO19" s="222">
        <v>0</v>
      </c>
      <c r="EP19" s="222">
        <v>0</v>
      </c>
      <c r="EQ19" s="221">
        <v>1</v>
      </c>
      <c r="ER19" s="222">
        <v>0</v>
      </c>
      <c r="ES19" s="222">
        <v>0</v>
      </c>
      <c r="ET19" s="222">
        <v>0</v>
      </c>
      <c r="EU19" s="222">
        <v>0</v>
      </c>
      <c r="EV19" s="221">
        <v>1</v>
      </c>
      <c r="EW19" s="222">
        <v>0</v>
      </c>
      <c r="EX19" s="222">
        <v>0</v>
      </c>
      <c r="EY19" s="222">
        <v>0</v>
      </c>
      <c r="EZ19" s="222">
        <v>0</v>
      </c>
      <c r="FA19" s="221">
        <v>1</v>
      </c>
      <c r="FB19" s="222">
        <v>0</v>
      </c>
      <c r="FC19" s="222">
        <v>0</v>
      </c>
      <c r="FD19" s="222">
        <v>0</v>
      </c>
      <c r="FE19" s="222">
        <v>0</v>
      </c>
      <c r="FF19" s="223">
        <f t="shared" si="9"/>
        <v>0</v>
      </c>
      <c r="FG19" s="90">
        <f t="shared" si="1"/>
        <v>30</v>
      </c>
      <c r="FH19" s="231">
        <f t="shared" si="2"/>
        <v>30</v>
      </c>
      <c r="FI19" s="235">
        <f t="shared" si="3"/>
        <v>0</v>
      </c>
      <c r="FJ19" s="236">
        <f t="shared" si="4"/>
        <v>0</v>
      </c>
      <c r="FK19" s="237">
        <f t="shared" si="5"/>
        <v>0</v>
      </c>
      <c r="FL19" s="239">
        <f t="shared" si="6"/>
        <v>0</v>
      </c>
      <c r="FM19" s="232"/>
      <c r="FN19" s="233"/>
      <c r="FO19" s="234"/>
    </row>
    <row r="20" spans="1:173" ht="15.75" thickBot="1" x14ac:dyDescent="0.3">
      <c r="A20" s="88" t="s">
        <v>124</v>
      </c>
      <c r="B20" s="81">
        <v>16</v>
      </c>
      <c r="C20" s="85" t="s">
        <v>105</v>
      </c>
      <c r="D20" s="81">
        <v>70608374</v>
      </c>
      <c r="E20" s="83">
        <v>44075</v>
      </c>
      <c r="F20" s="84" t="s">
        <v>15</v>
      </c>
      <c r="G20" s="81">
        <v>1</v>
      </c>
      <c r="H20" s="222">
        <v>0</v>
      </c>
      <c r="I20" s="222">
        <v>0</v>
      </c>
      <c r="J20" s="222">
        <v>0</v>
      </c>
      <c r="K20" s="222">
        <v>0</v>
      </c>
      <c r="L20" s="221">
        <v>1</v>
      </c>
      <c r="M20" s="222">
        <v>1</v>
      </c>
      <c r="N20" s="222">
        <v>0</v>
      </c>
      <c r="O20" s="222">
        <v>0</v>
      </c>
      <c r="P20" s="222">
        <v>0</v>
      </c>
      <c r="Q20" s="221">
        <v>1</v>
      </c>
      <c r="R20" s="222">
        <v>1</v>
      </c>
      <c r="S20" s="222">
        <v>0</v>
      </c>
      <c r="T20" s="222">
        <v>0</v>
      </c>
      <c r="U20" s="222">
        <v>0</v>
      </c>
      <c r="V20" s="221">
        <v>1</v>
      </c>
      <c r="W20" s="222">
        <v>2</v>
      </c>
      <c r="X20" s="222">
        <v>0</v>
      </c>
      <c r="Y20" s="222">
        <v>0</v>
      </c>
      <c r="Z20" s="222">
        <v>0</v>
      </c>
      <c r="AA20" s="221">
        <v>1</v>
      </c>
      <c r="AB20" s="222">
        <v>0</v>
      </c>
      <c r="AC20" s="222">
        <v>0</v>
      </c>
      <c r="AD20" s="222">
        <v>0</v>
      </c>
      <c r="AE20" s="222">
        <v>0</v>
      </c>
      <c r="AF20" s="221">
        <v>1</v>
      </c>
      <c r="AG20" s="222">
        <v>0</v>
      </c>
      <c r="AH20" s="222">
        <v>0</v>
      </c>
      <c r="AI20" s="222">
        <v>0</v>
      </c>
      <c r="AJ20" s="222">
        <v>0</v>
      </c>
      <c r="AK20" s="221">
        <v>1</v>
      </c>
      <c r="AL20" s="222">
        <v>0</v>
      </c>
      <c r="AM20" s="222">
        <v>0</v>
      </c>
      <c r="AN20" s="222">
        <v>0</v>
      </c>
      <c r="AO20" s="222">
        <v>0</v>
      </c>
      <c r="AP20" s="221">
        <v>1</v>
      </c>
      <c r="AQ20" s="222">
        <v>0</v>
      </c>
      <c r="AR20" s="222">
        <v>0</v>
      </c>
      <c r="AS20" s="222">
        <v>0</v>
      </c>
      <c r="AT20" s="222">
        <v>0</v>
      </c>
      <c r="AU20" s="221">
        <v>1</v>
      </c>
      <c r="AV20" s="222">
        <v>2</v>
      </c>
      <c r="AW20" s="222">
        <v>0</v>
      </c>
      <c r="AX20" s="222">
        <v>0</v>
      </c>
      <c r="AY20" s="222">
        <v>0</v>
      </c>
      <c r="AZ20" s="221">
        <v>1</v>
      </c>
      <c r="BA20" s="222">
        <v>0</v>
      </c>
      <c r="BB20" s="222">
        <v>0</v>
      </c>
      <c r="BC20" s="222">
        <v>0</v>
      </c>
      <c r="BD20" s="222">
        <v>0</v>
      </c>
      <c r="BE20" s="221">
        <v>1</v>
      </c>
      <c r="BF20" s="222">
        <v>2</v>
      </c>
      <c r="BG20" s="222">
        <v>0</v>
      </c>
      <c r="BH20" s="222">
        <v>0</v>
      </c>
      <c r="BI20" s="222">
        <v>0</v>
      </c>
      <c r="BJ20" s="221">
        <v>1</v>
      </c>
      <c r="BK20" s="222">
        <v>2</v>
      </c>
      <c r="BL20" s="222">
        <v>1</v>
      </c>
      <c r="BM20" s="222">
        <v>0</v>
      </c>
      <c r="BN20" s="222">
        <v>0</v>
      </c>
      <c r="BO20" s="221">
        <v>1</v>
      </c>
      <c r="BP20" s="222">
        <v>2</v>
      </c>
      <c r="BQ20" s="222">
        <v>1</v>
      </c>
      <c r="BR20" s="222">
        <v>0</v>
      </c>
      <c r="BS20" s="222">
        <v>0</v>
      </c>
      <c r="BT20" s="221">
        <v>1</v>
      </c>
      <c r="BU20" s="222">
        <v>2</v>
      </c>
      <c r="BV20" s="222">
        <v>1</v>
      </c>
      <c r="BW20" s="222">
        <v>0</v>
      </c>
      <c r="BX20" s="222">
        <v>0</v>
      </c>
      <c r="BY20" s="221">
        <v>1</v>
      </c>
      <c r="BZ20" s="222">
        <v>0</v>
      </c>
      <c r="CA20" s="222">
        <v>0</v>
      </c>
      <c r="CB20" s="222">
        <v>0</v>
      </c>
      <c r="CC20" s="222">
        <v>0</v>
      </c>
      <c r="CD20" s="221">
        <v>1</v>
      </c>
      <c r="CE20" s="222">
        <v>1</v>
      </c>
      <c r="CF20" s="222">
        <v>0</v>
      </c>
      <c r="CG20" s="222">
        <v>0</v>
      </c>
      <c r="CH20" s="222">
        <v>0</v>
      </c>
      <c r="CI20" s="221">
        <v>1</v>
      </c>
      <c r="CJ20" s="222">
        <v>2</v>
      </c>
      <c r="CK20" s="222">
        <v>0</v>
      </c>
      <c r="CL20" s="222">
        <v>0</v>
      </c>
      <c r="CM20" s="222">
        <v>0</v>
      </c>
      <c r="CN20" s="221">
        <v>1</v>
      </c>
      <c r="CO20" s="222">
        <v>2</v>
      </c>
      <c r="CP20" s="222">
        <v>0</v>
      </c>
      <c r="CQ20" s="222">
        <v>0</v>
      </c>
      <c r="CR20" s="222">
        <v>0</v>
      </c>
      <c r="CS20" s="221">
        <v>1</v>
      </c>
      <c r="CT20" s="222">
        <v>1</v>
      </c>
      <c r="CU20" s="222">
        <v>0</v>
      </c>
      <c r="CV20" s="222">
        <v>0</v>
      </c>
      <c r="CW20" s="222">
        <v>0</v>
      </c>
      <c r="CX20" s="221">
        <v>1</v>
      </c>
      <c r="CY20" s="222">
        <v>0</v>
      </c>
      <c r="CZ20" s="222">
        <v>0</v>
      </c>
      <c r="DA20" s="222">
        <v>0</v>
      </c>
      <c r="DB20" s="222">
        <v>0</v>
      </c>
      <c r="DC20" s="221">
        <v>1</v>
      </c>
      <c r="DD20" s="222">
        <v>0.5</v>
      </c>
      <c r="DE20" s="222">
        <v>0</v>
      </c>
      <c r="DF20" s="222">
        <v>0</v>
      </c>
      <c r="DG20" s="222">
        <v>0</v>
      </c>
      <c r="DH20" s="221">
        <v>1</v>
      </c>
      <c r="DI20" s="222">
        <v>0</v>
      </c>
      <c r="DJ20" s="222">
        <v>0</v>
      </c>
      <c r="DK20" s="222">
        <v>0</v>
      </c>
      <c r="DL20" s="222">
        <v>0</v>
      </c>
      <c r="DM20" s="221">
        <v>1</v>
      </c>
      <c r="DN20" s="222">
        <v>2</v>
      </c>
      <c r="DO20" s="222">
        <v>1</v>
      </c>
      <c r="DP20" s="222">
        <v>0</v>
      </c>
      <c r="DQ20" s="222">
        <v>0</v>
      </c>
      <c r="DR20" s="221">
        <v>1</v>
      </c>
      <c r="DS20" s="222">
        <v>2</v>
      </c>
      <c r="DT20" s="222">
        <v>0</v>
      </c>
      <c r="DU20" s="222">
        <v>0</v>
      </c>
      <c r="DV20" s="222">
        <v>0</v>
      </c>
      <c r="DW20" s="221">
        <v>1</v>
      </c>
      <c r="DX20" s="222">
        <v>0</v>
      </c>
      <c r="DY20" s="222">
        <v>0</v>
      </c>
      <c r="DZ20" s="222">
        <v>0</v>
      </c>
      <c r="EA20" s="222">
        <v>0</v>
      </c>
      <c r="EB20" s="221">
        <v>1</v>
      </c>
      <c r="EC20" s="222">
        <v>2</v>
      </c>
      <c r="ED20" s="222">
        <v>1</v>
      </c>
      <c r="EE20" s="222">
        <v>0</v>
      </c>
      <c r="EF20" s="222">
        <v>0</v>
      </c>
      <c r="EG20" s="221">
        <v>1</v>
      </c>
      <c r="EH20" s="222">
        <v>2</v>
      </c>
      <c r="EI20" s="222">
        <v>1</v>
      </c>
      <c r="EJ20" s="222">
        <v>0</v>
      </c>
      <c r="EK20" s="222">
        <v>0</v>
      </c>
      <c r="EL20" s="221">
        <v>1</v>
      </c>
      <c r="EM20" s="222">
        <v>2</v>
      </c>
      <c r="EN20" s="222">
        <v>1</v>
      </c>
      <c r="EO20" s="222">
        <v>0</v>
      </c>
      <c r="EP20" s="222">
        <v>0</v>
      </c>
      <c r="EQ20" s="221">
        <v>1</v>
      </c>
      <c r="ER20" s="222">
        <v>0</v>
      </c>
      <c r="ES20" s="222">
        <v>0</v>
      </c>
      <c r="ET20" s="222">
        <v>0</v>
      </c>
      <c r="EU20" s="222">
        <v>0</v>
      </c>
      <c r="EV20" s="221">
        <v>1</v>
      </c>
      <c r="EW20" s="222">
        <v>2</v>
      </c>
      <c r="EX20" s="222">
        <v>1</v>
      </c>
      <c r="EY20" s="222">
        <v>0</v>
      </c>
      <c r="EZ20" s="222">
        <v>0</v>
      </c>
      <c r="FA20" s="221">
        <v>1</v>
      </c>
      <c r="FB20" s="222">
        <v>2</v>
      </c>
      <c r="FC20" s="222">
        <v>1</v>
      </c>
      <c r="FD20" s="222">
        <v>0</v>
      </c>
      <c r="FE20" s="222">
        <v>0</v>
      </c>
      <c r="FF20" s="223">
        <f t="shared" si="9"/>
        <v>0</v>
      </c>
      <c r="FG20" s="90">
        <f t="shared" si="1"/>
        <v>30</v>
      </c>
      <c r="FH20" s="231">
        <f t="shared" si="2"/>
        <v>30</v>
      </c>
      <c r="FI20" s="235">
        <f t="shared" si="3"/>
        <v>34.5</v>
      </c>
      <c r="FJ20" s="236">
        <f t="shared" si="4"/>
        <v>9</v>
      </c>
      <c r="FK20" s="237">
        <f t="shared" si="5"/>
        <v>0</v>
      </c>
      <c r="FL20" s="239">
        <f t="shared" si="6"/>
        <v>0</v>
      </c>
      <c r="FM20" s="232"/>
      <c r="FN20" s="233"/>
      <c r="FO20" s="234"/>
    </row>
    <row r="21" spans="1:173" ht="15.75" thickBot="1" x14ac:dyDescent="0.3">
      <c r="A21" s="88" t="s">
        <v>124</v>
      </c>
      <c r="B21" s="113">
        <v>17</v>
      </c>
      <c r="C21" s="85" t="s">
        <v>36</v>
      </c>
      <c r="D21" s="81">
        <v>74294926</v>
      </c>
      <c r="E21" s="83">
        <v>43771</v>
      </c>
      <c r="F21" s="84" t="s">
        <v>15</v>
      </c>
      <c r="G21" s="81">
        <v>1</v>
      </c>
      <c r="H21" s="222">
        <v>0</v>
      </c>
      <c r="I21" s="222">
        <v>0</v>
      </c>
      <c r="J21" s="222">
        <v>0</v>
      </c>
      <c r="K21" s="222">
        <v>0</v>
      </c>
      <c r="L21" s="221">
        <v>1</v>
      </c>
      <c r="M21" s="222">
        <v>0</v>
      </c>
      <c r="N21" s="222">
        <v>0</v>
      </c>
      <c r="O21" s="222">
        <v>0</v>
      </c>
      <c r="P21" s="222">
        <v>0</v>
      </c>
      <c r="Q21" s="221">
        <v>1</v>
      </c>
      <c r="R21" s="222">
        <v>0</v>
      </c>
      <c r="S21" s="222">
        <v>0</v>
      </c>
      <c r="T21" s="222">
        <v>0</v>
      </c>
      <c r="U21" s="222">
        <v>0</v>
      </c>
      <c r="V21" s="221">
        <v>1</v>
      </c>
      <c r="W21" s="222">
        <v>0</v>
      </c>
      <c r="X21" s="222">
        <v>0</v>
      </c>
      <c r="Y21" s="222">
        <v>0</v>
      </c>
      <c r="Z21" s="222">
        <v>0</v>
      </c>
      <c r="AA21" s="221">
        <v>1</v>
      </c>
      <c r="AB21" s="222">
        <v>0</v>
      </c>
      <c r="AC21" s="222">
        <v>0</v>
      </c>
      <c r="AD21" s="222">
        <v>0</v>
      </c>
      <c r="AE21" s="222">
        <v>0</v>
      </c>
      <c r="AF21" s="221">
        <v>1</v>
      </c>
      <c r="AG21" s="222">
        <v>0</v>
      </c>
      <c r="AH21" s="222">
        <v>0</v>
      </c>
      <c r="AI21" s="222">
        <v>0</v>
      </c>
      <c r="AJ21" s="222">
        <v>0</v>
      </c>
      <c r="AK21" s="221">
        <v>1</v>
      </c>
      <c r="AL21" s="222">
        <v>0</v>
      </c>
      <c r="AM21" s="222">
        <v>0</v>
      </c>
      <c r="AN21" s="222">
        <v>0</v>
      </c>
      <c r="AO21" s="222">
        <v>0</v>
      </c>
      <c r="AP21" s="221">
        <v>1</v>
      </c>
      <c r="AQ21" s="222">
        <v>0</v>
      </c>
      <c r="AR21" s="222">
        <v>0</v>
      </c>
      <c r="AS21" s="222">
        <v>0</v>
      </c>
      <c r="AT21" s="222">
        <v>0</v>
      </c>
      <c r="AU21" s="221">
        <v>1</v>
      </c>
      <c r="AV21" s="222">
        <v>2</v>
      </c>
      <c r="AW21" s="222">
        <v>1</v>
      </c>
      <c r="AX21" s="222">
        <v>0</v>
      </c>
      <c r="AY21" s="222">
        <v>0</v>
      </c>
      <c r="AZ21" s="221">
        <v>1</v>
      </c>
      <c r="BA21" s="222">
        <v>0</v>
      </c>
      <c r="BB21" s="222">
        <v>0</v>
      </c>
      <c r="BC21" s="222">
        <v>0</v>
      </c>
      <c r="BD21" s="222">
        <v>0</v>
      </c>
      <c r="BE21" s="221">
        <v>1</v>
      </c>
      <c r="BF21" s="222">
        <v>2</v>
      </c>
      <c r="BG21" s="222">
        <v>0</v>
      </c>
      <c r="BH21" s="222">
        <v>0</v>
      </c>
      <c r="BI21" s="222">
        <v>0</v>
      </c>
      <c r="BJ21" s="221">
        <v>1</v>
      </c>
      <c r="BK21" s="222">
        <v>1.5</v>
      </c>
      <c r="BL21" s="222">
        <v>0</v>
      </c>
      <c r="BM21" s="222">
        <v>0</v>
      </c>
      <c r="BN21" s="222">
        <v>0</v>
      </c>
      <c r="BO21" s="221">
        <v>1</v>
      </c>
      <c r="BP21" s="222">
        <v>2</v>
      </c>
      <c r="BQ21" s="222">
        <v>1</v>
      </c>
      <c r="BR21" s="222">
        <v>0</v>
      </c>
      <c r="BS21" s="222">
        <v>0</v>
      </c>
      <c r="BT21" s="221">
        <v>1</v>
      </c>
      <c r="BU21" s="222">
        <v>2</v>
      </c>
      <c r="BV21" s="222">
        <v>2</v>
      </c>
      <c r="BW21" s="222">
        <v>0</v>
      </c>
      <c r="BX21" s="222">
        <v>0</v>
      </c>
      <c r="BY21" s="221">
        <v>1</v>
      </c>
      <c r="BZ21" s="222">
        <v>0</v>
      </c>
      <c r="CA21" s="222">
        <v>0</v>
      </c>
      <c r="CB21" s="222">
        <v>0</v>
      </c>
      <c r="CC21" s="222">
        <v>0</v>
      </c>
      <c r="CD21" s="221">
        <v>1</v>
      </c>
      <c r="CE21" s="222">
        <v>1</v>
      </c>
      <c r="CF21" s="222">
        <v>0</v>
      </c>
      <c r="CG21" s="222">
        <v>0</v>
      </c>
      <c r="CH21" s="222">
        <v>0</v>
      </c>
      <c r="CI21" s="221">
        <v>1</v>
      </c>
      <c r="CJ21" s="222">
        <v>2</v>
      </c>
      <c r="CK21" s="222">
        <v>1</v>
      </c>
      <c r="CL21" s="222">
        <v>0</v>
      </c>
      <c r="CM21" s="222">
        <v>0</v>
      </c>
      <c r="CN21" s="221">
        <v>1</v>
      </c>
      <c r="CO21" s="222">
        <v>2</v>
      </c>
      <c r="CP21" s="222">
        <v>1</v>
      </c>
      <c r="CQ21" s="222">
        <v>0</v>
      </c>
      <c r="CR21" s="222">
        <v>0</v>
      </c>
      <c r="CS21" s="221">
        <v>1</v>
      </c>
      <c r="CT21" s="222">
        <v>2</v>
      </c>
      <c r="CU21" s="222">
        <v>1</v>
      </c>
      <c r="CV21" s="222">
        <v>0</v>
      </c>
      <c r="CW21" s="222">
        <v>0</v>
      </c>
      <c r="CX21" s="221">
        <v>1</v>
      </c>
      <c r="CY21" s="222">
        <v>1</v>
      </c>
      <c r="CZ21" s="222">
        <v>0</v>
      </c>
      <c r="DA21" s="222">
        <v>0</v>
      </c>
      <c r="DB21" s="222">
        <v>0</v>
      </c>
      <c r="DC21" s="221">
        <v>1</v>
      </c>
      <c r="DD21" s="222">
        <v>2</v>
      </c>
      <c r="DE21" s="222">
        <v>1</v>
      </c>
      <c r="DF21" s="222">
        <v>0</v>
      </c>
      <c r="DG21" s="222">
        <v>0</v>
      </c>
      <c r="DH21" s="221">
        <v>1</v>
      </c>
      <c r="DI21" s="222">
        <v>0</v>
      </c>
      <c r="DJ21" s="222">
        <v>0</v>
      </c>
      <c r="DK21" s="222">
        <v>0</v>
      </c>
      <c r="DL21" s="222">
        <v>0</v>
      </c>
      <c r="DM21" s="221">
        <v>0</v>
      </c>
      <c r="DN21" s="222">
        <v>0</v>
      </c>
      <c r="DO21" s="222">
        <v>0</v>
      </c>
      <c r="DP21" s="222">
        <v>0</v>
      </c>
      <c r="DQ21" s="222">
        <v>0</v>
      </c>
      <c r="DR21" s="221">
        <v>0</v>
      </c>
      <c r="DS21" s="222">
        <v>0</v>
      </c>
      <c r="DT21" s="222">
        <v>0</v>
      </c>
      <c r="DU21" s="222">
        <v>0</v>
      </c>
      <c r="DV21" s="222">
        <v>0</v>
      </c>
      <c r="DW21" s="221">
        <v>0</v>
      </c>
      <c r="DX21" s="222">
        <v>0</v>
      </c>
      <c r="DY21" s="222">
        <v>0</v>
      </c>
      <c r="DZ21" s="222">
        <v>0</v>
      </c>
      <c r="EA21" s="222">
        <v>0</v>
      </c>
      <c r="EB21" s="221">
        <v>0</v>
      </c>
      <c r="EC21" s="222">
        <v>0</v>
      </c>
      <c r="ED21" s="222">
        <v>0</v>
      </c>
      <c r="EE21" s="222">
        <v>0</v>
      </c>
      <c r="EF21" s="222">
        <v>0</v>
      </c>
      <c r="EG21" s="221">
        <v>0</v>
      </c>
      <c r="EH21" s="222">
        <v>0</v>
      </c>
      <c r="EI21" s="222">
        <v>0</v>
      </c>
      <c r="EJ21" s="222">
        <v>0</v>
      </c>
      <c r="EK21" s="222">
        <v>0</v>
      </c>
      <c r="EL21" s="221">
        <v>0</v>
      </c>
      <c r="EM21" s="222">
        <v>0</v>
      </c>
      <c r="EN21" s="222">
        <v>0</v>
      </c>
      <c r="EO21" s="222">
        <v>0</v>
      </c>
      <c r="EP21" s="222">
        <v>0</v>
      </c>
      <c r="EQ21" s="221">
        <v>0</v>
      </c>
      <c r="ER21" s="222">
        <v>0</v>
      </c>
      <c r="ES21" s="222">
        <v>0</v>
      </c>
      <c r="ET21" s="222">
        <v>0</v>
      </c>
      <c r="EU21" s="222">
        <v>0</v>
      </c>
      <c r="EV21" s="221">
        <v>0</v>
      </c>
      <c r="EW21" s="222">
        <v>0</v>
      </c>
      <c r="EX21" s="222">
        <v>0</v>
      </c>
      <c r="EY21" s="222">
        <v>0</v>
      </c>
      <c r="EZ21" s="222">
        <v>0</v>
      </c>
      <c r="FA21" s="221">
        <v>0</v>
      </c>
      <c r="FB21" s="222">
        <v>0</v>
      </c>
      <c r="FC21" s="222">
        <v>0</v>
      </c>
      <c r="FD21" s="222">
        <v>0</v>
      </c>
      <c r="FE21" s="222">
        <v>0</v>
      </c>
      <c r="FF21" s="223">
        <f t="shared" si="9"/>
        <v>0</v>
      </c>
      <c r="FG21" s="90">
        <v>30</v>
      </c>
      <c r="FH21" s="231">
        <f t="shared" si="2"/>
        <v>30</v>
      </c>
      <c r="FI21" s="235">
        <f t="shared" si="3"/>
        <v>19.5</v>
      </c>
      <c r="FJ21" s="236">
        <f t="shared" si="4"/>
        <v>8</v>
      </c>
      <c r="FK21" s="237">
        <f t="shared" si="5"/>
        <v>0</v>
      </c>
      <c r="FL21" s="239">
        <f t="shared" si="6"/>
        <v>0</v>
      </c>
      <c r="FM21" s="232"/>
      <c r="FN21" s="233"/>
      <c r="FO21" s="234"/>
    </row>
    <row r="22" spans="1:173" ht="15.75" thickBot="1" x14ac:dyDescent="0.3">
      <c r="A22" s="88" t="s">
        <v>124</v>
      </c>
      <c r="B22" s="81">
        <v>18</v>
      </c>
      <c r="C22" s="85" t="s">
        <v>37</v>
      </c>
      <c r="D22" s="81" t="s">
        <v>38</v>
      </c>
      <c r="E22" s="83">
        <v>43713</v>
      </c>
      <c r="F22" s="84" t="s">
        <v>15</v>
      </c>
      <c r="G22" s="81">
        <v>1</v>
      </c>
      <c r="H22" s="222">
        <v>0</v>
      </c>
      <c r="I22" s="222">
        <v>0</v>
      </c>
      <c r="J22" s="222">
        <v>0</v>
      </c>
      <c r="K22" s="222">
        <v>0</v>
      </c>
      <c r="L22" s="221">
        <v>1</v>
      </c>
      <c r="M22" s="222">
        <v>0</v>
      </c>
      <c r="N22" s="222">
        <v>0</v>
      </c>
      <c r="O22" s="222">
        <v>0</v>
      </c>
      <c r="P22" s="222">
        <v>0</v>
      </c>
      <c r="Q22" s="221">
        <v>1</v>
      </c>
      <c r="R22" s="222">
        <v>0</v>
      </c>
      <c r="S22" s="222">
        <v>0</v>
      </c>
      <c r="T22" s="222">
        <v>0</v>
      </c>
      <c r="U22" s="222">
        <v>0</v>
      </c>
      <c r="V22" s="221">
        <v>1</v>
      </c>
      <c r="W22" s="222">
        <v>0</v>
      </c>
      <c r="X22" s="222">
        <v>0</v>
      </c>
      <c r="Y22" s="222">
        <v>0</v>
      </c>
      <c r="Z22" s="222">
        <v>0</v>
      </c>
      <c r="AA22" s="221">
        <v>1</v>
      </c>
      <c r="AB22" s="222">
        <v>0</v>
      </c>
      <c r="AC22" s="222">
        <v>0</v>
      </c>
      <c r="AD22" s="222">
        <v>0</v>
      </c>
      <c r="AE22" s="222">
        <v>0</v>
      </c>
      <c r="AF22" s="221">
        <v>1</v>
      </c>
      <c r="AG22" s="222">
        <v>0</v>
      </c>
      <c r="AH22" s="222">
        <v>0</v>
      </c>
      <c r="AI22" s="222">
        <v>0</v>
      </c>
      <c r="AJ22" s="222">
        <v>0</v>
      </c>
      <c r="AK22" s="221">
        <v>1</v>
      </c>
      <c r="AL22" s="222">
        <v>0</v>
      </c>
      <c r="AM22" s="222">
        <v>0</v>
      </c>
      <c r="AN22" s="222">
        <v>0</v>
      </c>
      <c r="AO22" s="222">
        <v>0</v>
      </c>
      <c r="AP22" s="221">
        <v>1</v>
      </c>
      <c r="AQ22" s="222">
        <v>0</v>
      </c>
      <c r="AR22" s="222">
        <v>0</v>
      </c>
      <c r="AS22" s="222">
        <v>0</v>
      </c>
      <c r="AT22" s="222">
        <v>0</v>
      </c>
      <c r="AU22" s="221">
        <v>1</v>
      </c>
      <c r="AV22" s="222">
        <v>0</v>
      </c>
      <c r="AW22" s="222">
        <v>0</v>
      </c>
      <c r="AX22" s="222">
        <v>0</v>
      </c>
      <c r="AY22" s="222">
        <v>0</v>
      </c>
      <c r="AZ22" s="221">
        <v>1</v>
      </c>
      <c r="BA22" s="222">
        <v>0</v>
      </c>
      <c r="BB22" s="222">
        <v>0</v>
      </c>
      <c r="BC22" s="222">
        <v>0</v>
      </c>
      <c r="BD22" s="222">
        <v>0</v>
      </c>
      <c r="BE22" s="221">
        <v>1</v>
      </c>
      <c r="BF22" s="222">
        <v>0</v>
      </c>
      <c r="BG22" s="222">
        <v>0</v>
      </c>
      <c r="BH22" s="222">
        <v>0</v>
      </c>
      <c r="BI22" s="222">
        <v>0</v>
      </c>
      <c r="BJ22" s="221">
        <v>1</v>
      </c>
      <c r="BK22" s="222">
        <v>0</v>
      </c>
      <c r="BL22" s="222">
        <v>0</v>
      </c>
      <c r="BM22" s="222">
        <v>0</v>
      </c>
      <c r="BN22" s="222">
        <v>0</v>
      </c>
      <c r="BO22" s="221">
        <v>1</v>
      </c>
      <c r="BP22" s="222">
        <v>0</v>
      </c>
      <c r="BQ22" s="222">
        <v>0</v>
      </c>
      <c r="BR22" s="222">
        <v>0</v>
      </c>
      <c r="BS22" s="222">
        <v>0</v>
      </c>
      <c r="BT22" s="221">
        <v>1</v>
      </c>
      <c r="BU22" s="222">
        <v>0</v>
      </c>
      <c r="BV22" s="222">
        <v>0</v>
      </c>
      <c r="BW22" s="222">
        <v>0</v>
      </c>
      <c r="BX22" s="222">
        <v>0</v>
      </c>
      <c r="BY22" s="221">
        <v>1</v>
      </c>
      <c r="BZ22" s="222">
        <v>0</v>
      </c>
      <c r="CA22" s="222">
        <v>0</v>
      </c>
      <c r="CB22" s="222">
        <v>0</v>
      </c>
      <c r="CC22" s="222">
        <v>0</v>
      </c>
      <c r="CD22" s="221">
        <v>1</v>
      </c>
      <c r="CE22" s="222">
        <v>0</v>
      </c>
      <c r="CF22" s="222">
        <v>0</v>
      </c>
      <c r="CG22" s="222">
        <v>0</v>
      </c>
      <c r="CH22" s="222">
        <v>0</v>
      </c>
      <c r="CI22" s="221">
        <v>1</v>
      </c>
      <c r="CJ22" s="222">
        <v>0</v>
      </c>
      <c r="CK22" s="222">
        <v>0</v>
      </c>
      <c r="CL22" s="222">
        <v>0</v>
      </c>
      <c r="CM22" s="222">
        <v>0</v>
      </c>
      <c r="CN22" s="221">
        <v>1</v>
      </c>
      <c r="CO22" s="222">
        <v>0</v>
      </c>
      <c r="CP22" s="222">
        <v>0</v>
      </c>
      <c r="CQ22" s="222">
        <v>0</v>
      </c>
      <c r="CR22" s="222">
        <v>0</v>
      </c>
      <c r="CS22" s="221">
        <v>1</v>
      </c>
      <c r="CT22" s="222">
        <v>0</v>
      </c>
      <c r="CU22" s="222">
        <v>0</v>
      </c>
      <c r="CV22" s="222">
        <v>0</v>
      </c>
      <c r="CW22" s="222">
        <v>0</v>
      </c>
      <c r="CX22" s="221">
        <v>1</v>
      </c>
      <c r="CY22" s="222">
        <v>0</v>
      </c>
      <c r="CZ22" s="222">
        <v>0</v>
      </c>
      <c r="DA22" s="222">
        <v>0</v>
      </c>
      <c r="DB22" s="222">
        <v>0</v>
      </c>
      <c r="DC22" s="221">
        <v>1</v>
      </c>
      <c r="DD22" s="222">
        <v>0</v>
      </c>
      <c r="DE22" s="222">
        <v>0</v>
      </c>
      <c r="DF22" s="222">
        <v>0</v>
      </c>
      <c r="DG22" s="222">
        <v>0</v>
      </c>
      <c r="DH22" s="221">
        <v>1</v>
      </c>
      <c r="DI22" s="222">
        <v>0</v>
      </c>
      <c r="DJ22" s="222">
        <v>0</v>
      </c>
      <c r="DK22" s="222">
        <v>0</v>
      </c>
      <c r="DL22" s="222">
        <v>0</v>
      </c>
      <c r="DM22" s="221">
        <v>1</v>
      </c>
      <c r="DN22" s="222">
        <v>0</v>
      </c>
      <c r="DO22" s="222">
        <v>0</v>
      </c>
      <c r="DP22" s="222">
        <v>0</v>
      </c>
      <c r="DQ22" s="222">
        <v>0</v>
      </c>
      <c r="DR22" s="221">
        <v>1</v>
      </c>
      <c r="DS22" s="222">
        <v>0</v>
      </c>
      <c r="DT22" s="222">
        <v>0</v>
      </c>
      <c r="DU22" s="222">
        <v>0</v>
      </c>
      <c r="DV22" s="222">
        <v>0</v>
      </c>
      <c r="DW22" s="221">
        <v>1</v>
      </c>
      <c r="DX22" s="222">
        <v>0</v>
      </c>
      <c r="DY22" s="222">
        <v>0</v>
      </c>
      <c r="DZ22" s="222">
        <v>0</v>
      </c>
      <c r="EA22" s="222">
        <v>0</v>
      </c>
      <c r="EB22" s="221">
        <v>1</v>
      </c>
      <c r="EC22" s="222">
        <v>0</v>
      </c>
      <c r="ED22" s="222">
        <v>0</v>
      </c>
      <c r="EE22" s="222">
        <v>0</v>
      </c>
      <c r="EF22" s="222">
        <v>0</v>
      </c>
      <c r="EG22" s="221">
        <v>1</v>
      </c>
      <c r="EH22" s="222">
        <v>0</v>
      </c>
      <c r="EI22" s="222">
        <v>0</v>
      </c>
      <c r="EJ22" s="222">
        <v>0</v>
      </c>
      <c r="EK22" s="222">
        <v>0</v>
      </c>
      <c r="EL22" s="221">
        <v>1</v>
      </c>
      <c r="EM22" s="222">
        <v>0</v>
      </c>
      <c r="EN22" s="222">
        <v>0</v>
      </c>
      <c r="EO22" s="222">
        <v>0</v>
      </c>
      <c r="EP22" s="222">
        <v>0</v>
      </c>
      <c r="EQ22" s="221">
        <v>1</v>
      </c>
      <c r="ER22" s="222">
        <v>0</v>
      </c>
      <c r="ES22" s="222">
        <v>0</v>
      </c>
      <c r="ET22" s="222">
        <v>0</v>
      </c>
      <c r="EU22" s="222">
        <v>0</v>
      </c>
      <c r="EV22" s="221">
        <v>1</v>
      </c>
      <c r="EW22" s="222">
        <v>0</v>
      </c>
      <c r="EX22" s="222">
        <v>0</v>
      </c>
      <c r="EY22" s="222">
        <v>0</v>
      </c>
      <c r="EZ22" s="222">
        <v>0</v>
      </c>
      <c r="FA22" s="221">
        <v>1</v>
      </c>
      <c r="FB22" s="222">
        <v>0</v>
      </c>
      <c r="FC22" s="222">
        <v>0</v>
      </c>
      <c r="FD22" s="222">
        <v>0</v>
      </c>
      <c r="FE22" s="222">
        <v>0</v>
      </c>
      <c r="FF22" s="223">
        <f t="shared" si="9"/>
        <v>0</v>
      </c>
      <c r="FG22" s="90">
        <f t="shared" si="1"/>
        <v>30</v>
      </c>
      <c r="FH22" s="231">
        <f t="shared" si="2"/>
        <v>30</v>
      </c>
      <c r="FI22" s="235">
        <f t="shared" si="3"/>
        <v>0</v>
      </c>
      <c r="FJ22" s="236">
        <f t="shared" si="4"/>
        <v>0</v>
      </c>
      <c r="FK22" s="237">
        <f t="shared" si="5"/>
        <v>0</v>
      </c>
      <c r="FL22" s="239">
        <f t="shared" si="6"/>
        <v>0</v>
      </c>
      <c r="FM22" s="232"/>
      <c r="FN22" s="233"/>
      <c r="FO22" s="234"/>
    </row>
    <row r="23" spans="1:173" ht="15.75" thickBot="1" x14ac:dyDescent="0.3">
      <c r="A23" s="88" t="s">
        <v>124</v>
      </c>
      <c r="B23" s="113">
        <v>19</v>
      </c>
      <c r="C23" s="85" t="s">
        <v>39</v>
      </c>
      <c r="D23" s="81" t="s">
        <v>40</v>
      </c>
      <c r="E23" s="83">
        <v>43617</v>
      </c>
      <c r="F23" s="84" t="s">
        <v>15</v>
      </c>
      <c r="G23" s="81">
        <v>1</v>
      </c>
      <c r="H23" s="222">
        <v>0</v>
      </c>
      <c r="I23" s="222">
        <v>0</v>
      </c>
      <c r="J23" s="222">
        <v>0</v>
      </c>
      <c r="K23" s="222">
        <v>0</v>
      </c>
      <c r="L23" s="221">
        <v>1</v>
      </c>
      <c r="M23" s="222">
        <v>0</v>
      </c>
      <c r="N23" s="222">
        <v>0</v>
      </c>
      <c r="O23" s="222">
        <v>0</v>
      </c>
      <c r="P23" s="222">
        <v>0</v>
      </c>
      <c r="Q23" s="221">
        <v>1</v>
      </c>
      <c r="R23" s="222">
        <v>0</v>
      </c>
      <c r="S23" s="222">
        <v>0</v>
      </c>
      <c r="T23" s="222">
        <v>0</v>
      </c>
      <c r="U23" s="222">
        <v>0</v>
      </c>
      <c r="V23" s="221">
        <v>1</v>
      </c>
      <c r="W23" s="222">
        <v>0</v>
      </c>
      <c r="X23" s="222">
        <v>0</v>
      </c>
      <c r="Y23" s="222">
        <v>0</v>
      </c>
      <c r="Z23" s="222">
        <v>0</v>
      </c>
      <c r="AA23" s="221">
        <v>1</v>
      </c>
      <c r="AB23" s="222">
        <v>0</v>
      </c>
      <c r="AC23" s="222">
        <v>0</v>
      </c>
      <c r="AD23" s="222">
        <v>0</v>
      </c>
      <c r="AE23" s="222">
        <v>0</v>
      </c>
      <c r="AF23" s="221">
        <v>1</v>
      </c>
      <c r="AG23" s="222">
        <v>0</v>
      </c>
      <c r="AH23" s="222">
        <v>0</v>
      </c>
      <c r="AI23" s="222">
        <v>0</v>
      </c>
      <c r="AJ23" s="222">
        <v>0</v>
      </c>
      <c r="AK23" s="221">
        <v>1</v>
      </c>
      <c r="AL23" s="222">
        <v>0</v>
      </c>
      <c r="AM23" s="222">
        <v>0</v>
      </c>
      <c r="AN23" s="222">
        <v>0</v>
      </c>
      <c r="AO23" s="222">
        <v>0</v>
      </c>
      <c r="AP23" s="221">
        <v>1</v>
      </c>
      <c r="AQ23" s="222">
        <v>0</v>
      </c>
      <c r="AR23" s="222">
        <v>0</v>
      </c>
      <c r="AS23" s="222">
        <v>0</v>
      </c>
      <c r="AT23" s="222">
        <v>0</v>
      </c>
      <c r="AU23" s="221">
        <v>1</v>
      </c>
      <c r="AV23" s="222">
        <v>0</v>
      </c>
      <c r="AW23" s="222">
        <v>0</v>
      </c>
      <c r="AX23" s="222">
        <v>0</v>
      </c>
      <c r="AY23" s="222">
        <v>0</v>
      </c>
      <c r="AZ23" s="221">
        <v>1</v>
      </c>
      <c r="BA23" s="222">
        <v>0</v>
      </c>
      <c r="BB23" s="222">
        <v>0</v>
      </c>
      <c r="BC23" s="222">
        <v>0</v>
      </c>
      <c r="BD23" s="222">
        <v>0</v>
      </c>
      <c r="BE23" s="221">
        <v>1</v>
      </c>
      <c r="BF23" s="222">
        <v>0</v>
      </c>
      <c r="BG23" s="222">
        <v>0</v>
      </c>
      <c r="BH23" s="222">
        <v>0</v>
      </c>
      <c r="BI23" s="222">
        <v>0</v>
      </c>
      <c r="BJ23" s="221">
        <v>1</v>
      </c>
      <c r="BK23" s="222">
        <v>0</v>
      </c>
      <c r="BL23" s="222">
        <v>0</v>
      </c>
      <c r="BM23" s="222">
        <v>0</v>
      </c>
      <c r="BN23" s="222">
        <v>0</v>
      </c>
      <c r="BO23" s="221">
        <v>1</v>
      </c>
      <c r="BP23" s="222">
        <v>0</v>
      </c>
      <c r="BQ23" s="222">
        <v>0</v>
      </c>
      <c r="BR23" s="222">
        <v>0</v>
      </c>
      <c r="BS23" s="222">
        <v>0</v>
      </c>
      <c r="BT23" s="221">
        <v>1</v>
      </c>
      <c r="BU23" s="222">
        <v>0</v>
      </c>
      <c r="BV23" s="222">
        <v>0</v>
      </c>
      <c r="BW23" s="222">
        <v>0</v>
      </c>
      <c r="BX23" s="222">
        <v>0</v>
      </c>
      <c r="BY23" s="221">
        <v>1</v>
      </c>
      <c r="BZ23" s="222">
        <v>0</v>
      </c>
      <c r="CA23" s="222">
        <v>0</v>
      </c>
      <c r="CB23" s="222">
        <v>0</v>
      </c>
      <c r="CC23" s="222">
        <v>0</v>
      </c>
      <c r="CD23" s="221">
        <v>1</v>
      </c>
      <c r="CE23" s="222">
        <v>0</v>
      </c>
      <c r="CF23" s="222">
        <v>0</v>
      </c>
      <c r="CG23" s="222">
        <v>0</v>
      </c>
      <c r="CH23" s="222">
        <v>0</v>
      </c>
      <c r="CI23" s="221">
        <v>1</v>
      </c>
      <c r="CJ23" s="222">
        <v>0</v>
      </c>
      <c r="CK23" s="222">
        <v>0</v>
      </c>
      <c r="CL23" s="222">
        <v>0</v>
      </c>
      <c r="CM23" s="222">
        <v>0</v>
      </c>
      <c r="CN23" s="221">
        <v>1</v>
      </c>
      <c r="CO23" s="222">
        <v>0</v>
      </c>
      <c r="CP23" s="222">
        <v>0</v>
      </c>
      <c r="CQ23" s="222">
        <v>0</v>
      </c>
      <c r="CR23" s="222">
        <v>0</v>
      </c>
      <c r="CS23" s="221">
        <v>1</v>
      </c>
      <c r="CT23" s="222">
        <v>0</v>
      </c>
      <c r="CU23" s="222">
        <v>0</v>
      </c>
      <c r="CV23" s="222">
        <v>0</v>
      </c>
      <c r="CW23" s="222">
        <v>0</v>
      </c>
      <c r="CX23" s="221">
        <v>1</v>
      </c>
      <c r="CY23" s="222">
        <v>0</v>
      </c>
      <c r="CZ23" s="222">
        <v>0</v>
      </c>
      <c r="DA23" s="222">
        <v>0</v>
      </c>
      <c r="DB23" s="222">
        <v>0</v>
      </c>
      <c r="DC23" s="221">
        <v>1</v>
      </c>
      <c r="DD23" s="222">
        <v>0</v>
      </c>
      <c r="DE23" s="222">
        <v>0</v>
      </c>
      <c r="DF23" s="222">
        <v>0</v>
      </c>
      <c r="DG23" s="222">
        <v>0</v>
      </c>
      <c r="DH23" s="221">
        <v>1</v>
      </c>
      <c r="DI23" s="222">
        <v>0</v>
      </c>
      <c r="DJ23" s="222">
        <v>0</v>
      </c>
      <c r="DK23" s="222">
        <v>0</v>
      </c>
      <c r="DL23" s="222">
        <v>0</v>
      </c>
      <c r="DM23" s="221">
        <v>1</v>
      </c>
      <c r="DN23" s="222">
        <v>0</v>
      </c>
      <c r="DO23" s="222">
        <v>0</v>
      </c>
      <c r="DP23" s="222">
        <v>0</v>
      </c>
      <c r="DQ23" s="222">
        <v>0</v>
      </c>
      <c r="DR23" s="221">
        <v>1</v>
      </c>
      <c r="DS23" s="222">
        <v>0</v>
      </c>
      <c r="DT23" s="222">
        <v>0</v>
      </c>
      <c r="DU23" s="222">
        <v>0</v>
      </c>
      <c r="DV23" s="222">
        <v>0</v>
      </c>
      <c r="DW23" s="221">
        <v>1</v>
      </c>
      <c r="DX23" s="222">
        <v>0</v>
      </c>
      <c r="DY23" s="222">
        <v>0</v>
      </c>
      <c r="DZ23" s="222">
        <v>0</v>
      </c>
      <c r="EA23" s="222">
        <v>0</v>
      </c>
      <c r="EB23" s="221">
        <v>1</v>
      </c>
      <c r="EC23" s="222">
        <v>0</v>
      </c>
      <c r="ED23" s="222">
        <v>0</v>
      </c>
      <c r="EE23" s="222">
        <v>0</v>
      </c>
      <c r="EF23" s="222">
        <v>0</v>
      </c>
      <c r="EG23" s="221">
        <v>1</v>
      </c>
      <c r="EH23" s="222">
        <v>0</v>
      </c>
      <c r="EI23" s="222">
        <v>0</v>
      </c>
      <c r="EJ23" s="222">
        <v>0</v>
      </c>
      <c r="EK23" s="222">
        <v>0</v>
      </c>
      <c r="EL23" s="221">
        <v>1</v>
      </c>
      <c r="EM23" s="222">
        <v>0</v>
      </c>
      <c r="EN23" s="222">
        <v>0</v>
      </c>
      <c r="EO23" s="222">
        <v>0</v>
      </c>
      <c r="EP23" s="222">
        <v>0</v>
      </c>
      <c r="EQ23" s="221">
        <v>1</v>
      </c>
      <c r="ER23" s="222">
        <v>0</v>
      </c>
      <c r="ES23" s="222">
        <v>0</v>
      </c>
      <c r="ET23" s="222">
        <v>0</v>
      </c>
      <c r="EU23" s="222">
        <v>0</v>
      </c>
      <c r="EV23" s="221">
        <v>1</v>
      </c>
      <c r="EW23" s="222">
        <v>0</v>
      </c>
      <c r="EX23" s="222">
        <v>0</v>
      </c>
      <c r="EY23" s="222">
        <v>0</v>
      </c>
      <c r="EZ23" s="222">
        <v>0</v>
      </c>
      <c r="FA23" s="221">
        <v>1</v>
      </c>
      <c r="FB23" s="222">
        <v>0</v>
      </c>
      <c r="FC23" s="222">
        <v>0</v>
      </c>
      <c r="FD23" s="222">
        <v>0</v>
      </c>
      <c r="FE23" s="222">
        <v>0</v>
      </c>
      <c r="FF23" s="223">
        <f t="shared" si="9"/>
        <v>0</v>
      </c>
      <c r="FG23" s="90">
        <f t="shared" si="1"/>
        <v>30</v>
      </c>
      <c r="FH23" s="231">
        <f t="shared" si="2"/>
        <v>30</v>
      </c>
      <c r="FI23" s="235">
        <f t="shared" si="3"/>
        <v>0</v>
      </c>
      <c r="FJ23" s="236">
        <f t="shared" si="4"/>
        <v>0</v>
      </c>
      <c r="FK23" s="237">
        <f t="shared" si="5"/>
        <v>0</v>
      </c>
      <c r="FL23" s="239">
        <f t="shared" si="6"/>
        <v>0</v>
      </c>
      <c r="FM23" s="232"/>
      <c r="FN23" s="233"/>
      <c r="FO23" s="234"/>
    </row>
    <row r="24" spans="1:173" ht="15.75" thickBot="1" x14ac:dyDescent="0.3">
      <c r="A24" s="88" t="s">
        <v>124</v>
      </c>
      <c r="B24" s="81">
        <v>20</v>
      </c>
      <c r="C24" s="85" t="s">
        <v>43</v>
      </c>
      <c r="D24" s="81" t="s">
        <v>44</v>
      </c>
      <c r="E24" s="83">
        <v>43710</v>
      </c>
      <c r="F24" s="84" t="s">
        <v>15</v>
      </c>
      <c r="G24" s="81">
        <v>1</v>
      </c>
      <c r="H24" s="222">
        <v>0</v>
      </c>
      <c r="I24" s="222">
        <v>0</v>
      </c>
      <c r="J24" s="222">
        <v>0</v>
      </c>
      <c r="K24" s="222">
        <v>0</v>
      </c>
      <c r="L24" s="221">
        <v>1</v>
      </c>
      <c r="M24" s="222">
        <v>0</v>
      </c>
      <c r="N24" s="222">
        <v>0</v>
      </c>
      <c r="O24" s="222">
        <v>0</v>
      </c>
      <c r="P24" s="222">
        <v>0</v>
      </c>
      <c r="Q24" s="221">
        <v>1</v>
      </c>
      <c r="R24" s="222">
        <v>0</v>
      </c>
      <c r="S24" s="222">
        <v>0</v>
      </c>
      <c r="T24" s="222">
        <v>0</v>
      </c>
      <c r="U24" s="222">
        <v>0</v>
      </c>
      <c r="V24" s="221">
        <v>1</v>
      </c>
      <c r="W24" s="222">
        <v>0</v>
      </c>
      <c r="X24" s="222">
        <v>0</v>
      </c>
      <c r="Y24" s="222">
        <v>0</v>
      </c>
      <c r="Z24" s="222">
        <v>0</v>
      </c>
      <c r="AA24" s="221">
        <v>1</v>
      </c>
      <c r="AB24" s="222">
        <v>0</v>
      </c>
      <c r="AC24" s="222">
        <v>0</v>
      </c>
      <c r="AD24" s="222">
        <v>0</v>
      </c>
      <c r="AE24" s="222">
        <v>0</v>
      </c>
      <c r="AF24" s="221">
        <v>1</v>
      </c>
      <c r="AG24" s="222">
        <v>0</v>
      </c>
      <c r="AH24" s="222">
        <v>0</v>
      </c>
      <c r="AI24" s="222">
        <v>0</v>
      </c>
      <c r="AJ24" s="222">
        <v>0</v>
      </c>
      <c r="AK24" s="221">
        <v>1</v>
      </c>
      <c r="AL24" s="222">
        <v>0</v>
      </c>
      <c r="AM24" s="222">
        <v>0</v>
      </c>
      <c r="AN24" s="222">
        <v>0</v>
      </c>
      <c r="AO24" s="222">
        <v>0</v>
      </c>
      <c r="AP24" s="221">
        <v>1</v>
      </c>
      <c r="AQ24" s="222">
        <v>0</v>
      </c>
      <c r="AR24" s="222">
        <v>0</v>
      </c>
      <c r="AS24" s="222">
        <v>0</v>
      </c>
      <c r="AT24" s="222">
        <v>0</v>
      </c>
      <c r="AU24" s="221">
        <v>1</v>
      </c>
      <c r="AV24" s="222">
        <v>0</v>
      </c>
      <c r="AW24" s="222">
        <v>0</v>
      </c>
      <c r="AX24" s="222">
        <v>0</v>
      </c>
      <c r="AY24" s="222">
        <v>0</v>
      </c>
      <c r="AZ24" s="221">
        <v>1</v>
      </c>
      <c r="BA24" s="222">
        <v>0</v>
      </c>
      <c r="BB24" s="222">
        <v>0</v>
      </c>
      <c r="BC24" s="222">
        <v>0</v>
      </c>
      <c r="BD24" s="222">
        <v>0</v>
      </c>
      <c r="BE24" s="221">
        <v>1</v>
      </c>
      <c r="BF24" s="222">
        <v>0</v>
      </c>
      <c r="BG24" s="222">
        <v>0</v>
      </c>
      <c r="BH24" s="222">
        <v>0</v>
      </c>
      <c r="BI24" s="222">
        <v>0</v>
      </c>
      <c r="BJ24" s="221">
        <v>1</v>
      </c>
      <c r="BK24" s="222">
        <v>0</v>
      </c>
      <c r="BL24" s="222">
        <v>0</v>
      </c>
      <c r="BM24" s="222">
        <v>0</v>
      </c>
      <c r="BN24" s="222">
        <v>0</v>
      </c>
      <c r="BO24" s="221">
        <v>1</v>
      </c>
      <c r="BP24" s="222">
        <v>0</v>
      </c>
      <c r="BQ24" s="222">
        <v>0</v>
      </c>
      <c r="BR24" s="222">
        <v>0</v>
      </c>
      <c r="BS24" s="222">
        <v>0</v>
      </c>
      <c r="BT24" s="221">
        <v>1</v>
      </c>
      <c r="BU24" s="222">
        <v>0</v>
      </c>
      <c r="BV24" s="222">
        <v>0</v>
      </c>
      <c r="BW24" s="222">
        <v>0</v>
      </c>
      <c r="BX24" s="222">
        <v>0</v>
      </c>
      <c r="BY24" s="221">
        <v>1</v>
      </c>
      <c r="BZ24" s="222">
        <v>0</v>
      </c>
      <c r="CA24" s="222">
        <v>0</v>
      </c>
      <c r="CB24" s="222">
        <v>0</v>
      </c>
      <c r="CC24" s="222">
        <v>0</v>
      </c>
      <c r="CD24" s="221">
        <v>1</v>
      </c>
      <c r="CE24" s="222">
        <v>0</v>
      </c>
      <c r="CF24" s="222">
        <v>0</v>
      </c>
      <c r="CG24" s="222">
        <v>0</v>
      </c>
      <c r="CH24" s="222">
        <v>0</v>
      </c>
      <c r="CI24" s="221">
        <v>1</v>
      </c>
      <c r="CJ24" s="222">
        <v>0</v>
      </c>
      <c r="CK24" s="222">
        <v>0</v>
      </c>
      <c r="CL24" s="222">
        <v>0</v>
      </c>
      <c r="CM24" s="222">
        <v>0</v>
      </c>
      <c r="CN24" s="221">
        <v>1</v>
      </c>
      <c r="CO24" s="222">
        <v>0</v>
      </c>
      <c r="CP24" s="222">
        <v>0</v>
      </c>
      <c r="CQ24" s="222">
        <v>0</v>
      </c>
      <c r="CR24" s="222">
        <v>0</v>
      </c>
      <c r="CS24" s="221">
        <v>1</v>
      </c>
      <c r="CT24" s="222">
        <v>0</v>
      </c>
      <c r="CU24" s="222">
        <v>0</v>
      </c>
      <c r="CV24" s="222">
        <v>0</v>
      </c>
      <c r="CW24" s="222">
        <v>0</v>
      </c>
      <c r="CX24" s="221">
        <v>1</v>
      </c>
      <c r="CY24" s="222">
        <v>0</v>
      </c>
      <c r="CZ24" s="222">
        <v>0</v>
      </c>
      <c r="DA24" s="222">
        <v>0</v>
      </c>
      <c r="DB24" s="222">
        <v>0</v>
      </c>
      <c r="DC24" s="221">
        <v>1</v>
      </c>
      <c r="DD24" s="222">
        <v>0</v>
      </c>
      <c r="DE24" s="222">
        <v>0</v>
      </c>
      <c r="DF24" s="222">
        <v>0</v>
      </c>
      <c r="DG24" s="222">
        <v>0</v>
      </c>
      <c r="DH24" s="221">
        <v>1</v>
      </c>
      <c r="DI24" s="222">
        <v>0</v>
      </c>
      <c r="DJ24" s="222">
        <v>0</v>
      </c>
      <c r="DK24" s="222">
        <v>0</v>
      </c>
      <c r="DL24" s="222">
        <v>0</v>
      </c>
      <c r="DM24" s="221">
        <v>1</v>
      </c>
      <c r="DN24" s="222">
        <v>0</v>
      </c>
      <c r="DO24" s="222">
        <v>0</v>
      </c>
      <c r="DP24" s="222">
        <v>0</v>
      </c>
      <c r="DQ24" s="222">
        <v>0</v>
      </c>
      <c r="DR24" s="221">
        <v>1</v>
      </c>
      <c r="DS24" s="222">
        <v>0</v>
      </c>
      <c r="DT24" s="222">
        <v>0</v>
      </c>
      <c r="DU24" s="222">
        <v>0</v>
      </c>
      <c r="DV24" s="222">
        <v>0</v>
      </c>
      <c r="DW24" s="221">
        <v>1</v>
      </c>
      <c r="DX24" s="222">
        <v>0</v>
      </c>
      <c r="DY24" s="222">
        <v>0</v>
      </c>
      <c r="DZ24" s="222">
        <v>0</v>
      </c>
      <c r="EA24" s="222">
        <v>0</v>
      </c>
      <c r="EB24" s="221">
        <v>1</v>
      </c>
      <c r="EC24" s="222">
        <v>0</v>
      </c>
      <c r="ED24" s="222">
        <v>0</v>
      </c>
      <c r="EE24" s="222">
        <v>0</v>
      </c>
      <c r="EF24" s="222">
        <v>0</v>
      </c>
      <c r="EG24" s="221">
        <v>1</v>
      </c>
      <c r="EH24" s="222">
        <v>0</v>
      </c>
      <c r="EI24" s="222">
        <v>0</v>
      </c>
      <c r="EJ24" s="222">
        <v>0</v>
      </c>
      <c r="EK24" s="222">
        <v>0</v>
      </c>
      <c r="EL24" s="221">
        <v>1</v>
      </c>
      <c r="EM24" s="222">
        <v>0</v>
      </c>
      <c r="EN24" s="222">
        <v>0</v>
      </c>
      <c r="EO24" s="222">
        <v>0</v>
      </c>
      <c r="EP24" s="222">
        <v>0</v>
      </c>
      <c r="EQ24" s="221">
        <v>1</v>
      </c>
      <c r="ER24" s="222">
        <v>0</v>
      </c>
      <c r="ES24" s="222">
        <v>0</v>
      </c>
      <c r="ET24" s="222">
        <v>0</v>
      </c>
      <c r="EU24" s="222">
        <v>0</v>
      </c>
      <c r="EV24" s="221">
        <v>1</v>
      </c>
      <c r="EW24" s="222">
        <v>0</v>
      </c>
      <c r="EX24" s="222">
        <v>0</v>
      </c>
      <c r="EY24" s="222">
        <v>0</v>
      </c>
      <c r="EZ24" s="222">
        <v>0</v>
      </c>
      <c r="FA24" s="221">
        <v>1</v>
      </c>
      <c r="FB24" s="222">
        <v>0</v>
      </c>
      <c r="FC24" s="222">
        <v>0</v>
      </c>
      <c r="FD24" s="222">
        <v>0</v>
      </c>
      <c r="FE24" s="222">
        <v>0</v>
      </c>
      <c r="FF24" s="223">
        <f t="shared" si="9"/>
        <v>0</v>
      </c>
      <c r="FG24" s="90">
        <f t="shared" si="1"/>
        <v>30</v>
      </c>
      <c r="FH24" s="231">
        <f t="shared" si="2"/>
        <v>30</v>
      </c>
      <c r="FI24" s="235">
        <f t="shared" si="3"/>
        <v>0</v>
      </c>
      <c r="FJ24" s="236">
        <f t="shared" si="4"/>
        <v>0</v>
      </c>
      <c r="FK24" s="237">
        <f t="shared" si="5"/>
        <v>0</v>
      </c>
      <c r="FL24" s="239">
        <f t="shared" si="6"/>
        <v>0</v>
      </c>
      <c r="FM24" s="232"/>
      <c r="FN24" s="233"/>
      <c r="FO24" s="234"/>
    </row>
    <row r="25" spans="1:173" ht="15.75" thickBot="1" x14ac:dyDescent="0.3">
      <c r="A25" s="88" t="s">
        <v>124</v>
      </c>
      <c r="B25" s="113">
        <v>21</v>
      </c>
      <c r="C25" s="85" t="s">
        <v>46</v>
      </c>
      <c r="D25" s="81">
        <v>43377960</v>
      </c>
      <c r="E25" s="83">
        <v>43759</v>
      </c>
      <c r="F25" s="84" t="s">
        <v>15</v>
      </c>
      <c r="G25" s="81">
        <v>1</v>
      </c>
      <c r="H25" s="222">
        <v>0</v>
      </c>
      <c r="I25" s="222">
        <v>0</v>
      </c>
      <c r="J25" s="222">
        <v>0</v>
      </c>
      <c r="K25" s="222">
        <v>0</v>
      </c>
      <c r="L25" s="221">
        <v>1</v>
      </c>
      <c r="M25" s="222">
        <v>0</v>
      </c>
      <c r="N25" s="222">
        <v>0</v>
      </c>
      <c r="O25" s="222">
        <v>0</v>
      </c>
      <c r="P25" s="222">
        <v>0</v>
      </c>
      <c r="Q25" s="221">
        <v>1</v>
      </c>
      <c r="R25" s="222">
        <v>0</v>
      </c>
      <c r="S25" s="222">
        <v>0</v>
      </c>
      <c r="T25" s="222">
        <v>0</v>
      </c>
      <c r="U25" s="222">
        <v>0</v>
      </c>
      <c r="V25" s="221">
        <v>1</v>
      </c>
      <c r="W25" s="222">
        <v>0</v>
      </c>
      <c r="X25" s="222">
        <v>0</v>
      </c>
      <c r="Y25" s="222">
        <v>0</v>
      </c>
      <c r="Z25" s="222">
        <v>0</v>
      </c>
      <c r="AA25" s="221">
        <v>1</v>
      </c>
      <c r="AB25" s="222">
        <v>0</v>
      </c>
      <c r="AC25" s="222">
        <v>0</v>
      </c>
      <c r="AD25" s="222">
        <v>0</v>
      </c>
      <c r="AE25" s="222">
        <v>0</v>
      </c>
      <c r="AF25" s="221">
        <v>1</v>
      </c>
      <c r="AG25" s="222">
        <v>0</v>
      </c>
      <c r="AH25" s="222">
        <v>0</v>
      </c>
      <c r="AI25" s="222">
        <v>0</v>
      </c>
      <c r="AJ25" s="222">
        <v>0</v>
      </c>
      <c r="AK25" s="221">
        <v>1</v>
      </c>
      <c r="AL25" s="222">
        <v>0</v>
      </c>
      <c r="AM25" s="222">
        <v>0</v>
      </c>
      <c r="AN25" s="222">
        <v>0</v>
      </c>
      <c r="AO25" s="222">
        <v>0</v>
      </c>
      <c r="AP25" s="221">
        <v>1</v>
      </c>
      <c r="AQ25" s="222">
        <v>0</v>
      </c>
      <c r="AR25" s="222">
        <v>0</v>
      </c>
      <c r="AS25" s="222">
        <v>0</v>
      </c>
      <c r="AT25" s="222">
        <v>0</v>
      </c>
      <c r="AU25" s="221">
        <v>0</v>
      </c>
      <c r="AV25" s="222">
        <v>0</v>
      </c>
      <c r="AW25" s="222">
        <v>0</v>
      </c>
      <c r="AX25" s="222">
        <v>0</v>
      </c>
      <c r="AY25" s="222">
        <v>0</v>
      </c>
      <c r="AZ25" s="221">
        <v>1</v>
      </c>
      <c r="BA25" s="222">
        <v>2</v>
      </c>
      <c r="BB25" s="222">
        <v>0</v>
      </c>
      <c r="BC25" s="222">
        <v>0</v>
      </c>
      <c r="BD25" s="222">
        <v>0</v>
      </c>
      <c r="BE25" s="221">
        <v>1</v>
      </c>
      <c r="BF25" s="222">
        <v>2</v>
      </c>
      <c r="BG25" s="222">
        <v>1</v>
      </c>
      <c r="BH25" s="222">
        <v>0</v>
      </c>
      <c r="BI25" s="222">
        <v>0</v>
      </c>
      <c r="BJ25" s="221">
        <v>1</v>
      </c>
      <c r="BK25" s="222">
        <v>2</v>
      </c>
      <c r="BL25" s="222">
        <v>1</v>
      </c>
      <c r="BM25" s="222">
        <v>0</v>
      </c>
      <c r="BN25" s="222">
        <v>0</v>
      </c>
      <c r="BO25" s="221">
        <v>1</v>
      </c>
      <c r="BP25" s="222">
        <v>2</v>
      </c>
      <c r="BQ25" s="222">
        <v>2</v>
      </c>
      <c r="BR25" s="222">
        <v>0</v>
      </c>
      <c r="BS25" s="222">
        <v>0</v>
      </c>
      <c r="BT25" s="221">
        <v>1</v>
      </c>
      <c r="BU25" s="222">
        <v>2</v>
      </c>
      <c r="BV25" s="222">
        <v>1</v>
      </c>
      <c r="BW25" s="222">
        <v>0</v>
      </c>
      <c r="BX25" s="222">
        <v>0</v>
      </c>
      <c r="BY25" s="221">
        <v>1</v>
      </c>
      <c r="BZ25" s="222">
        <v>0</v>
      </c>
      <c r="CA25" s="222">
        <v>0</v>
      </c>
      <c r="CB25" s="222">
        <v>0</v>
      </c>
      <c r="CC25" s="222">
        <v>0</v>
      </c>
      <c r="CD25" s="221">
        <v>1</v>
      </c>
      <c r="CE25" s="222">
        <v>0</v>
      </c>
      <c r="CF25" s="222">
        <v>0</v>
      </c>
      <c r="CG25" s="222">
        <v>0</v>
      </c>
      <c r="CH25" s="222">
        <v>0</v>
      </c>
      <c r="CI25" s="221">
        <v>1</v>
      </c>
      <c r="CJ25" s="222">
        <v>2</v>
      </c>
      <c r="CK25" s="222">
        <v>0.5</v>
      </c>
      <c r="CL25" s="222">
        <v>0</v>
      </c>
      <c r="CM25" s="222">
        <v>0</v>
      </c>
      <c r="CN25" s="221">
        <v>1</v>
      </c>
      <c r="CO25" s="222">
        <v>2</v>
      </c>
      <c r="CP25" s="222">
        <v>0.5</v>
      </c>
      <c r="CQ25" s="222">
        <v>0</v>
      </c>
      <c r="CR25" s="222">
        <v>0</v>
      </c>
      <c r="CS25" s="221">
        <v>1</v>
      </c>
      <c r="CT25" s="222">
        <v>2</v>
      </c>
      <c r="CU25" s="222">
        <v>0</v>
      </c>
      <c r="CV25" s="222">
        <v>0</v>
      </c>
      <c r="CW25" s="222">
        <v>0</v>
      </c>
      <c r="CX25" s="221">
        <v>1</v>
      </c>
      <c r="CY25" s="222">
        <v>1</v>
      </c>
      <c r="CZ25" s="222">
        <v>0</v>
      </c>
      <c r="DA25" s="222">
        <v>0</v>
      </c>
      <c r="DB25" s="222">
        <v>0</v>
      </c>
      <c r="DC25" s="221">
        <v>1</v>
      </c>
      <c r="DD25" s="222">
        <v>2</v>
      </c>
      <c r="DE25" s="222">
        <v>1</v>
      </c>
      <c r="DF25" s="222">
        <v>0</v>
      </c>
      <c r="DG25" s="222">
        <v>0</v>
      </c>
      <c r="DH25" s="221">
        <v>1</v>
      </c>
      <c r="DI25" s="222">
        <v>0</v>
      </c>
      <c r="DJ25" s="222">
        <v>0</v>
      </c>
      <c r="DK25" s="222">
        <v>0</v>
      </c>
      <c r="DL25" s="222">
        <v>0</v>
      </c>
      <c r="DM25" s="221">
        <v>1</v>
      </c>
      <c r="DN25" s="222">
        <v>2</v>
      </c>
      <c r="DO25" s="222">
        <v>0</v>
      </c>
      <c r="DP25" s="222">
        <v>0</v>
      </c>
      <c r="DQ25" s="222">
        <v>2</v>
      </c>
      <c r="DR25" s="221">
        <v>1</v>
      </c>
      <c r="DS25" s="222">
        <v>2</v>
      </c>
      <c r="DT25" s="222">
        <v>0</v>
      </c>
      <c r="DU25" s="222">
        <v>0</v>
      </c>
      <c r="DV25" s="222">
        <v>2</v>
      </c>
      <c r="DW25" s="221">
        <v>1</v>
      </c>
      <c r="DX25" s="222">
        <v>1</v>
      </c>
      <c r="DY25" s="222">
        <v>0</v>
      </c>
      <c r="DZ25" s="222">
        <v>0</v>
      </c>
      <c r="EA25" s="222">
        <v>0</v>
      </c>
      <c r="EB25" s="221">
        <v>1</v>
      </c>
      <c r="EC25" s="222">
        <v>2</v>
      </c>
      <c r="ED25" s="222">
        <v>0</v>
      </c>
      <c r="EE25" s="222">
        <v>0</v>
      </c>
      <c r="EF25" s="222">
        <v>0</v>
      </c>
      <c r="EG25" s="221">
        <v>1</v>
      </c>
      <c r="EH25" s="222">
        <v>1</v>
      </c>
      <c r="EI25" s="222">
        <v>0</v>
      </c>
      <c r="EJ25" s="222">
        <v>0</v>
      </c>
      <c r="EK25" s="222">
        <v>0</v>
      </c>
      <c r="EL25" s="221">
        <v>1</v>
      </c>
      <c r="EM25" s="222">
        <v>2</v>
      </c>
      <c r="EN25" s="222">
        <v>1</v>
      </c>
      <c r="EO25" s="222">
        <v>0</v>
      </c>
      <c r="EP25" s="222">
        <v>1</v>
      </c>
      <c r="EQ25" s="221">
        <v>1</v>
      </c>
      <c r="ER25" s="222">
        <v>0</v>
      </c>
      <c r="ES25" s="222">
        <v>0</v>
      </c>
      <c r="ET25" s="222">
        <v>0</v>
      </c>
      <c r="EU25" s="222">
        <v>0</v>
      </c>
      <c r="EV25" s="221">
        <v>1</v>
      </c>
      <c r="EW25" s="222">
        <v>2</v>
      </c>
      <c r="EX25" s="222">
        <v>1</v>
      </c>
      <c r="EY25" s="222">
        <v>0</v>
      </c>
      <c r="EZ25" s="222">
        <v>1</v>
      </c>
      <c r="FA25" s="221">
        <v>1</v>
      </c>
      <c r="FB25" s="222">
        <v>2</v>
      </c>
      <c r="FC25" s="222">
        <v>0</v>
      </c>
      <c r="FD25" s="222">
        <v>0</v>
      </c>
      <c r="FE25" s="222">
        <v>0</v>
      </c>
      <c r="FF25" s="223">
        <f t="shared" si="9"/>
        <v>0</v>
      </c>
      <c r="FG25" s="90">
        <f t="shared" si="1"/>
        <v>29</v>
      </c>
      <c r="FH25" s="231">
        <f t="shared" si="2"/>
        <v>29</v>
      </c>
      <c r="FI25" s="235">
        <f t="shared" si="3"/>
        <v>33</v>
      </c>
      <c r="FJ25" s="236">
        <f t="shared" si="4"/>
        <v>9</v>
      </c>
      <c r="FK25" s="237">
        <f t="shared" si="5"/>
        <v>0</v>
      </c>
      <c r="FL25" s="239">
        <f t="shared" si="6"/>
        <v>6</v>
      </c>
      <c r="FM25" s="232"/>
      <c r="FN25" s="233"/>
      <c r="FO25" s="234"/>
    </row>
    <row r="26" spans="1:173" ht="15.75" thickBot="1" x14ac:dyDescent="0.3">
      <c r="A26" s="88" t="s">
        <v>124</v>
      </c>
      <c r="B26" s="81">
        <v>22</v>
      </c>
      <c r="C26" s="85" t="s">
        <v>47</v>
      </c>
      <c r="D26" s="81">
        <v>80571960</v>
      </c>
      <c r="E26" s="83">
        <v>43771</v>
      </c>
      <c r="F26" s="84" t="s">
        <v>15</v>
      </c>
      <c r="G26" s="81">
        <v>1</v>
      </c>
      <c r="H26" s="222">
        <v>0</v>
      </c>
      <c r="I26" s="222">
        <v>0</v>
      </c>
      <c r="J26" s="222">
        <v>0</v>
      </c>
      <c r="K26" s="222">
        <v>0</v>
      </c>
      <c r="L26" s="221">
        <v>1</v>
      </c>
      <c r="M26" s="222">
        <v>0</v>
      </c>
      <c r="N26" s="222">
        <v>0</v>
      </c>
      <c r="O26" s="222">
        <v>0</v>
      </c>
      <c r="P26" s="222">
        <v>0</v>
      </c>
      <c r="Q26" s="221">
        <v>1</v>
      </c>
      <c r="R26" s="222">
        <v>0</v>
      </c>
      <c r="S26" s="222">
        <v>0</v>
      </c>
      <c r="T26" s="222">
        <v>0</v>
      </c>
      <c r="U26" s="222">
        <v>0</v>
      </c>
      <c r="V26" s="221">
        <v>1</v>
      </c>
      <c r="W26" s="222">
        <v>0</v>
      </c>
      <c r="X26" s="222">
        <v>0</v>
      </c>
      <c r="Y26" s="222">
        <v>0</v>
      </c>
      <c r="Z26" s="222">
        <v>0</v>
      </c>
      <c r="AA26" s="221">
        <v>1</v>
      </c>
      <c r="AB26" s="222">
        <v>0</v>
      </c>
      <c r="AC26" s="222">
        <v>0</v>
      </c>
      <c r="AD26" s="222">
        <v>0</v>
      </c>
      <c r="AE26" s="222">
        <v>0</v>
      </c>
      <c r="AF26" s="221">
        <v>1</v>
      </c>
      <c r="AG26" s="222">
        <v>0</v>
      </c>
      <c r="AH26" s="222">
        <v>0</v>
      </c>
      <c r="AI26" s="222">
        <v>0</v>
      </c>
      <c r="AJ26" s="222">
        <v>0</v>
      </c>
      <c r="AK26" s="221">
        <v>1</v>
      </c>
      <c r="AL26" s="222">
        <v>2</v>
      </c>
      <c r="AM26" s="222">
        <v>0</v>
      </c>
      <c r="AN26" s="222">
        <v>0</v>
      </c>
      <c r="AO26" s="222">
        <v>0</v>
      </c>
      <c r="AP26" s="221">
        <v>1</v>
      </c>
      <c r="AQ26" s="222">
        <v>0</v>
      </c>
      <c r="AR26" s="222">
        <v>0</v>
      </c>
      <c r="AS26" s="222">
        <v>0</v>
      </c>
      <c r="AT26" s="222">
        <v>0</v>
      </c>
      <c r="AU26" s="221">
        <v>1</v>
      </c>
      <c r="AV26" s="222">
        <v>2</v>
      </c>
      <c r="AW26" s="222">
        <v>1</v>
      </c>
      <c r="AX26" s="222">
        <v>0</v>
      </c>
      <c r="AY26" s="222">
        <v>0</v>
      </c>
      <c r="AZ26" s="221">
        <v>1</v>
      </c>
      <c r="BA26" s="222">
        <v>2</v>
      </c>
      <c r="BB26" s="222">
        <v>1.5</v>
      </c>
      <c r="BC26" s="222">
        <v>0</v>
      </c>
      <c r="BD26" s="222">
        <v>0</v>
      </c>
      <c r="BE26" s="221">
        <v>1</v>
      </c>
      <c r="BF26" s="222">
        <v>2</v>
      </c>
      <c r="BG26" s="222">
        <v>1.5</v>
      </c>
      <c r="BH26" s="222">
        <v>0</v>
      </c>
      <c r="BI26" s="222">
        <v>0</v>
      </c>
      <c r="BJ26" s="221">
        <v>1</v>
      </c>
      <c r="BK26" s="222">
        <v>1</v>
      </c>
      <c r="BL26" s="222">
        <v>0</v>
      </c>
      <c r="BM26" s="222">
        <v>0</v>
      </c>
      <c r="BN26" s="222">
        <v>0</v>
      </c>
      <c r="BO26" s="221">
        <v>1</v>
      </c>
      <c r="BP26" s="222">
        <v>2</v>
      </c>
      <c r="BQ26" s="222">
        <v>1</v>
      </c>
      <c r="BR26" s="222">
        <v>0</v>
      </c>
      <c r="BS26" s="222">
        <v>0</v>
      </c>
      <c r="BT26" s="221">
        <v>1</v>
      </c>
      <c r="BU26" s="222">
        <v>2</v>
      </c>
      <c r="BV26" s="222">
        <v>1</v>
      </c>
      <c r="BW26" s="222">
        <v>0</v>
      </c>
      <c r="BX26" s="222">
        <v>0</v>
      </c>
      <c r="BY26" s="221">
        <v>1</v>
      </c>
      <c r="BZ26" s="222">
        <v>0</v>
      </c>
      <c r="CA26" s="222">
        <v>0</v>
      </c>
      <c r="CB26" s="222">
        <v>0</v>
      </c>
      <c r="CC26" s="222">
        <v>0</v>
      </c>
      <c r="CD26" s="221">
        <v>1</v>
      </c>
      <c r="CE26" s="222">
        <v>0</v>
      </c>
      <c r="CF26" s="222">
        <v>0</v>
      </c>
      <c r="CG26" s="222">
        <v>0</v>
      </c>
      <c r="CH26" s="222">
        <v>0</v>
      </c>
      <c r="CI26" s="221">
        <v>1</v>
      </c>
      <c r="CJ26" s="222">
        <v>2</v>
      </c>
      <c r="CK26" s="222">
        <v>1</v>
      </c>
      <c r="CL26" s="222">
        <v>0</v>
      </c>
      <c r="CM26" s="222">
        <v>0</v>
      </c>
      <c r="CN26" s="221">
        <v>1</v>
      </c>
      <c r="CO26" s="222">
        <v>2</v>
      </c>
      <c r="CP26" s="222">
        <v>1</v>
      </c>
      <c r="CQ26" s="222">
        <v>0</v>
      </c>
      <c r="CR26" s="222">
        <v>0</v>
      </c>
      <c r="CS26" s="221">
        <v>1</v>
      </c>
      <c r="CT26" s="222">
        <v>2</v>
      </c>
      <c r="CU26" s="222">
        <v>1</v>
      </c>
      <c r="CV26" s="222">
        <v>0</v>
      </c>
      <c r="CW26" s="222">
        <v>0</v>
      </c>
      <c r="CX26" s="221">
        <v>1</v>
      </c>
      <c r="CY26" s="222">
        <v>1.5</v>
      </c>
      <c r="CZ26" s="222">
        <v>0</v>
      </c>
      <c r="DA26" s="222">
        <v>0</v>
      </c>
      <c r="DB26" s="222">
        <v>0</v>
      </c>
      <c r="DC26" s="221">
        <v>1</v>
      </c>
      <c r="DD26" s="222">
        <v>2</v>
      </c>
      <c r="DE26" s="222">
        <v>1</v>
      </c>
      <c r="DF26" s="222">
        <v>0</v>
      </c>
      <c r="DG26" s="222">
        <v>0</v>
      </c>
      <c r="DH26" s="221">
        <v>1</v>
      </c>
      <c r="DI26" s="222">
        <v>0</v>
      </c>
      <c r="DJ26" s="222">
        <v>0</v>
      </c>
      <c r="DK26" s="222">
        <v>0</v>
      </c>
      <c r="DL26" s="222">
        <v>0</v>
      </c>
      <c r="DM26" s="221">
        <v>1</v>
      </c>
      <c r="DN26" s="222">
        <v>2</v>
      </c>
      <c r="DO26" s="222">
        <v>1.5</v>
      </c>
      <c r="DP26" s="222">
        <v>0</v>
      </c>
      <c r="DQ26" s="222">
        <v>0</v>
      </c>
      <c r="DR26" s="221">
        <v>1</v>
      </c>
      <c r="DS26" s="222">
        <v>2</v>
      </c>
      <c r="DT26" s="222">
        <v>2</v>
      </c>
      <c r="DU26" s="222">
        <v>0</v>
      </c>
      <c r="DV26" s="222">
        <v>0</v>
      </c>
      <c r="DW26" s="221">
        <v>1</v>
      </c>
      <c r="DX26" s="222">
        <v>2</v>
      </c>
      <c r="DY26" s="222">
        <v>1</v>
      </c>
      <c r="DZ26" s="222">
        <v>0</v>
      </c>
      <c r="EA26" s="222">
        <v>0</v>
      </c>
      <c r="EB26" s="221">
        <v>1</v>
      </c>
      <c r="EC26" s="222">
        <v>2</v>
      </c>
      <c r="ED26" s="222">
        <v>2</v>
      </c>
      <c r="EE26" s="222">
        <v>0</v>
      </c>
      <c r="EF26" s="222">
        <v>0</v>
      </c>
      <c r="EG26" s="221">
        <v>1</v>
      </c>
      <c r="EH26" s="222">
        <v>2</v>
      </c>
      <c r="EI26" s="222">
        <v>1.5</v>
      </c>
      <c r="EJ26" s="222">
        <v>0</v>
      </c>
      <c r="EK26" s="222">
        <v>0</v>
      </c>
      <c r="EL26" s="221">
        <v>1</v>
      </c>
      <c r="EM26" s="222">
        <v>2</v>
      </c>
      <c r="EN26" s="222">
        <v>1.5</v>
      </c>
      <c r="EO26" s="222">
        <v>0</v>
      </c>
      <c r="EP26" s="222">
        <v>0</v>
      </c>
      <c r="EQ26" s="221">
        <v>1</v>
      </c>
      <c r="ER26" s="222">
        <v>0</v>
      </c>
      <c r="ES26" s="222">
        <v>0</v>
      </c>
      <c r="ET26" s="222">
        <v>0</v>
      </c>
      <c r="EU26" s="222">
        <v>0</v>
      </c>
      <c r="EV26" s="221">
        <v>1</v>
      </c>
      <c r="EW26" s="222">
        <v>1.5</v>
      </c>
      <c r="EX26" s="222">
        <v>0</v>
      </c>
      <c r="EY26" s="222">
        <v>0</v>
      </c>
      <c r="EZ26" s="222">
        <v>0</v>
      </c>
      <c r="FA26" s="221">
        <v>1</v>
      </c>
      <c r="FB26" s="222">
        <v>2</v>
      </c>
      <c r="FC26" s="222">
        <v>2</v>
      </c>
      <c r="FD26" s="222">
        <v>0</v>
      </c>
      <c r="FE26" s="222">
        <v>0</v>
      </c>
      <c r="FF26" s="223">
        <f t="shared" si="9"/>
        <v>0</v>
      </c>
      <c r="FG26" s="90">
        <f t="shared" si="1"/>
        <v>30</v>
      </c>
      <c r="FH26" s="231">
        <f t="shared" si="2"/>
        <v>30</v>
      </c>
      <c r="FI26" s="235">
        <f t="shared" si="3"/>
        <v>38</v>
      </c>
      <c r="FJ26" s="236">
        <f t="shared" si="4"/>
        <v>21.5</v>
      </c>
      <c r="FK26" s="237">
        <f t="shared" si="5"/>
        <v>0</v>
      </c>
      <c r="FL26" s="239">
        <f t="shared" si="6"/>
        <v>0</v>
      </c>
      <c r="FM26" s="232"/>
      <c r="FN26" s="233"/>
      <c r="FO26" s="234"/>
    </row>
    <row r="27" spans="1:173" ht="15.75" thickBot="1" x14ac:dyDescent="0.3">
      <c r="A27" s="88" t="s">
        <v>124</v>
      </c>
      <c r="B27" s="113">
        <v>23</v>
      </c>
      <c r="C27" s="85" t="s">
        <v>107</v>
      </c>
      <c r="D27" s="81">
        <v>74419869</v>
      </c>
      <c r="E27" s="83">
        <v>44075</v>
      </c>
      <c r="F27" s="84" t="s">
        <v>15</v>
      </c>
      <c r="G27" s="81">
        <v>1</v>
      </c>
      <c r="H27" s="222">
        <v>0</v>
      </c>
      <c r="I27" s="222">
        <v>0</v>
      </c>
      <c r="J27" s="222">
        <v>0</v>
      </c>
      <c r="K27" s="222">
        <v>0</v>
      </c>
      <c r="L27" s="221">
        <v>1</v>
      </c>
      <c r="M27" s="222">
        <v>1</v>
      </c>
      <c r="N27" s="222">
        <v>0</v>
      </c>
      <c r="O27" s="222">
        <v>0</v>
      </c>
      <c r="P27" s="222">
        <v>0</v>
      </c>
      <c r="Q27" s="221">
        <v>1</v>
      </c>
      <c r="R27" s="222">
        <v>0</v>
      </c>
      <c r="S27" s="222">
        <v>0</v>
      </c>
      <c r="T27" s="222">
        <v>0</v>
      </c>
      <c r="U27" s="222">
        <v>0</v>
      </c>
      <c r="V27" s="221">
        <v>1</v>
      </c>
      <c r="W27" s="222">
        <v>0</v>
      </c>
      <c r="X27" s="222">
        <v>0</v>
      </c>
      <c r="Y27" s="222">
        <v>0</v>
      </c>
      <c r="Z27" s="222">
        <v>0</v>
      </c>
      <c r="AA27" s="221">
        <v>1</v>
      </c>
      <c r="AB27" s="222">
        <v>0</v>
      </c>
      <c r="AC27" s="222">
        <v>0</v>
      </c>
      <c r="AD27" s="222">
        <v>0</v>
      </c>
      <c r="AE27" s="222">
        <v>0</v>
      </c>
      <c r="AF27" s="221">
        <v>1</v>
      </c>
      <c r="AG27" s="222">
        <v>0</v>
      </c>
      <c r="AH27" s="222">
        <v>0</v>
      </c>
      <c r="AI27" s="222">
        <v>0</v>
      </c>
      <c r="AJ27" s="222">
        <v>0</v>
      </c>
      <c r="AK27" s="221">
        <v>1</v>
      </c>
      <c r="AL27" s="222">
        <v>0</v>
      </c>
      <c r="AM27" s="222">
        <v>0</v>
      </c>
      <c r="AN27" s="222">
        <v>0</v>
      </c>
      <c r="AO27" s="222">
        <v>0</v>
      </c>
      <c r="AP27" s="221">
        <v>1</v>
      </c>
      <c r="AQ27" s="222">
        <v>0</v>
      </c>
      <c r="AR27" s="222">
        <v>0</v>
      </c>
      <c r="AS27" s="222">
        <v>0</v>
      </c>
      <c r="AT27" s="222">
        <v>0</v>
      </c>
      <c r="AU27" s="221">
        <v>1</v>
      </c>
      <c r="AV27" s="222">
        <v>2</v>
      </c>
      <c r="AW27" s="222">
        <v>0</v>
      </c>
      <c r="AX27" s="222">
        <v>0</v>
      </c>
      <c r="AY27" s="222">
        <v>0</v>
      </c>
      <c r="AZ27" s="221">
        <v>1</v>
      </c>
      <c r="BA27" s="222">
        <v>0</v>
      </c>
      <c r="BB27" s="222">
        <v>0</v>
      </c>
      <c r="BC27" s="222">
        <v>0</v>
      </c>
      <c r="BD27" s="222">
        <v>0</v>
      </c>
      <c r="BE27" s="221">
        <v>1</v>
      </c>
      <c r="BF27" s="222">
        <v>1.5</v>
      </c>
      <c r="BG27" s="222">
        <v>0</v>
      </c>
      <c r="BH27" s="222">
        <v>0</v>
      </c>
      <c r="BI27" s="222">
        <v>0</v>
      </c>
      <c r="BJ27" s="221">
        <v>1</v>
      </c>
      <c r="BK27" s="222">
        <v>0</v>
      </c>
      <c r="BL27" s="222">
        <v>0</v>
      </c>
      <c r="BM27" s="222">
        <v>0</v>
      </c>
      <c r="BN27" s="222">
        <v>0</v>
      </c>
      <c r="BO27" s="221">
        <v>1</v>
      </c>
      <c r="BP27" s="222">
        <v>2</v>
      </c>
      <c r="BQ27" s="222">
        <v>0</v>
      </c>
      <c r="BR27" s="222">
        <v>0</v>
      </c>
      <c r="BS27" s="222">
        <v>0</v>
      </c>
      <c r="BT27" s="221">
        <v>1</v>
      </c>
      <c r="BU27" s="222">
        <v>2</v>
      </c>
      <c r="BV27" s="222">
        <v>1</v>
      </c>
      <c r="BW27" s="222">
        <v>0</v>
      </c>
      <c r="BX27" s="222">
        <v>0</v>
      </c>
      <c r="BY27" s="221">
        <v>1</v>
      </c>
      <c r="BZ27" s="222">
        <v>0</v>
      </c>
      <c r="CA27" s="222">
        <v>0</v>
      </c>
      <c r="CB27" s="222">
        <v>0</v>
      </c>
      <c r="CC27" s="222">
        <v>0</v>
      </c>
      <c r="CD27" s="221">
        <v>1</v>
      </c>
      <c r="CE27" s="222">
        <v>1</v>
      </c>
      <c r="CF27" s="222">
        <v>0</v>
      </c>
      <c r="CG27" s="222">
        <v>0</v>
      </c>
      <c r="CH27" s="222">
        <v>0</v>
      </c>
      <c r="CI27" s="221">
        <v>1</v>
      </c>
      <c r="CJ27" s="222">
        <v>1.5</v>
      </c>
      <c r="CK27" s="222">
        <v>0</v>
      </c>
      <c r="CL27" s="222">
        <v>0</v>
      </c>
      <c r="CM27" s="222">
        <v>0</v>
      </c>
      <c r="CN27" s="221">
        <v>1</v>
      </c>
      <c r="CO27" s="222">
        <v>2</v>
      </c>
      <c r="CP27" s="222">
        <v>0</v>
      </c>
      <c r="CQ27" s="222">
        <v>0</v>
      </c>
      <c r="CR27" s="222">
        <v>0</v>
      </c>
      <c r="CS27" s="221">
        <v>1</v>
      </c>
      <c r="CT27" s="222">
        <v>1</v>
      </c>
      <c r="CU27" s="222">
        <v>0</v>
      </c>
      <c r="CV27" s="222">
        <v>0</v>
      </c>
      <c r="CW27" s="222">
        <v>0</v>
      </c>
      <c r="CX27" s="221">
        <v>1</v>
      </c>
      <c r="CY27" s="222">
        <v>0</v>
      </c>
      <c r="CZ27" s="222">
        <v>0</v>
      </c>
      <c r="DA27" s="222">
        <v>0</v>
      </c>
      <c r="DB27" s="222">
        <v>0</v>
      </c>
      <c r="DC27" s="221">
        <v>1</v>
      </c>
      <c r="DD27" s="222">
        <v>2</v>
      </c>
      <c r="DE27" s="222">
        <v>0</v>
      </c>
      <c r="DF27" s="222">
        <v>0</v>
      </c>
      <c r="DG27" s="222">
        <v>0</v>
      </c>
      <c r="DH27" s="221">
        <v>1</v>
      </c>
      <c r="DI27" s="222">
        <v>0</v>
      </c>
      <c r="DJ27" s="222">
        <v>0</v>
      </c>
      <c r="DK27" s="222">
        <v>0</v>
      </c>
      <c r="DL27" s="222">
        <v>0</v>
      </c>
      <c r="DM27" s="221">
        <v>1</v>
      </c>
      <c r="DN27" s="222">
        <v>2</v>
      </c>
      <c r="DO27" s="222">
        <v>0.5</v>
      </c>
      <c r="DP27" s="222">
        <v>0</v>
      </c>
      <c r="DQ27" s="222">
        <v>0</v>
      </c>
      <c r="DR27" s="221">
        <v>1</v>
      </c>
      <c r="DS27" s="222">
        <v>2</v>
      </c>
      <c r="DT27" s="222">
        <v>0</v>
      </c>
      <c r="DU27" s="222">
        <v>0</v>
      </c>
      <c r="DV27" s="222">
        <v>0</v>
      </c>
      <c r="DW27" s="221">
        <v>1</v>
      </c>
      <c r="DX27" s="222">
        <v>2</v>
      </c>
      <c r="DY27" s="222">
        <v>1</v>
      </c>
      <c r="DZ27" s="222">
        <v>0</v>
      </c>
      <c r="EA27" s="222">
        <v>0</v>
      </c>
      <c r="EB27" s="221">
        <v>1</v>
      </c>
      <c r="EC27" s="222">
        <v>2</v>
      </c>
      <c r="ED27" s="222">
        <v>1</v>
      </c>
      <c r="EE27" s="222">
        <v>0</v>
      </c>
      <c r="EF27" s="222">
        <v>0</v>
      </c>
      <c r="EG27" s="221">
        <v>1</v>
      </c>
      <c r="EH27" s="222">
        <v>2</v>
      </c>
      <c r="EI27" s="222">
        <v>0</v>
      </c>
      <c r="EJ27" s="222">
        <v>0</v>
      </c>
      <c r="EK27" s="222">
        <v>0</v>
      </c>
      <c r="EL27" s="221">
        <v>1</v>
      </c>
      <c r="EM27" s="222">
        <v>2</v>
      </c>
      <c r="EN27" s="222">
        <v>0</v>
      </c>
      <c r="EO27" s="222">
        <v>0</v>
      </c>
      <c r="EP27" s="222">
        <v>0</v>
      </c>
      <c r="EQ27" s="221">
        <v>1</v>
      </c>
      <c r="ER27" s="222">
        <v>0</v>
      </c>
      <c r="ES27" s="222">
        <v>0</v>
      </c>
      <c r="ET27" s="222">
        <v>0</v>
      </c>
      <c r="EU27" s="222">
        <v>0</v>
      </c>
      <c r="EV27" s="221">
        <v>1</v>
      </c>
      <c r="EW27" s="222">
        <v>2</v>
      </c>
      <c r="EX27" s="222">
        <v>0</v>
      </c>
      <c r="EY27" s="222">
        <v>0</v>
      </c>
      <c r="EZ27" s="222">
        <v>0</v>
      </c>
      <c r="FA27" s="221">
        <v>1</v>
      </c>
      <c r="FB27" s="222">
        <v>2</v>
      </c>
      <c r="FC27" s="222">
        <v>0</v>
      </c>
      <c r="FD27" s="222">
        <v>0</v>
      </c>
      <c r="FE27" s="222">
        <v>0</v>
      </c>
      <c r="FF27" s="223">
        <f t="shared" si="9"/>
        <v>0</v>
      </c>
      <c r="FG27" s="90">
        <f t="shared" si="1"/>
        <v>30</v>
      </c>
      <c r="FH27" s="231">
        <f t="shared" si="2"/>
        <v>30</v>
      </c>
      <c r="FI27" s="235">
        <f t="shared" si="3"/>
        <v>32</v>
      </c>
      <c r="FJ27" s="236">
        <f t="shared" si="4"/>
        <v>3.5</v>
      </c>
      <c r="FK27" s="237">
        <f t="shared" si="5"/>
        <v>0</v>
      </c>
      <c r="FL27" s="239">
        <f t="shared" si="6"/>
        <v>0</v>
      </c>
      <c r="FM27" s="232"/>
      <c r="FN27" s="233"/>
      <c r="FO27" s="234"/>
    </row>
    <row r="28" spans="1:173" ht="15.75" thickBot="1" x14ac:dyDescent="0.3">
      <c r="A28" s="88" t="s">
        <v>124</v>
      </c>
      <c r="B28" s="81">
        <v>24</v>
      </c>
      <c r="C28" s="85" t="s">
        <v>48</v>
      </c>
      <c r="D28" s="81">
        <v>46507146</v>
      </c>
      <c r="E28" s="83">
        <v>43617</v>
      </c>
      <c r="F28" s="84" t="s">
        <v>15</v>
      </c>
      <c r="G28" s="81">
        <v>1</v>
      </c>
      <c r="H28" s="222">
        <v>0</v>
      </c>
      <c r="I28" s="222">
        <v>0</v>
      </c>
      <c r="J28" s="222">
        <v>0</v>
      </c>
      <c r="K28" s="222">
        <v>0</v>
      </c>
      <c r="L28" s="221">
        <v>1</v>
      </c>
      <c r="M28" s="222">
        <v>0</v>
      </c>
      <c r="N28" s="222">
        <v>0</v>
      </c>
      <c r="O28" s="222">
        <v>0</v>
      </c>
      <c r="P28" s="222">
        <v>0</v>
      </c>
      <c r="Q28" s="221">
        <v>1</v>
      </c>
      <c r="R28" s="222">
        <v>0</v>
      </c>
      <c r="S28" s="222">
        <v>0</v>
      </c>
      <c r="T28" s="222">
        <v>0</v>
      </c>
      <c r="U28" s="222">
        <v>0</v>
      </c>
      <c r="V28" s="221">
        <v>1</v>
      </c>
      <c r="W28" s="222">
        <v>0</v>
      </c>
      <c r="X28" s="222">
        <v>0</v>
      </c>
      <c r="Y28" s="222">
        <v>0</v>
      </c>
      <c r="Z28" s="222">
        <v>0</v>
      </c>
      <c r="AA28" s="221">
        <v>1</v>
      </c>
      <c r="AB28" s="222">
        <v>0</v>
      </c>
      <c r="AC28" s="222">
        <v>0</v>
      </c>
      <c r="AD28" s="222">
        <v>0</v>
      </c>
      <c r="AE28" s="222">
        <v>0</v>
      </c>
      <c r="AF28" s="221">
        <v>1</v>
      </c>
      <c r="AG28" s="222">
        <v>0</v>
      </c>
      <c r="AH28" s="222">
        <v>0</v>
      </c>
      <c r="AI28" s="222">
        <v>0</v>
      </c>
      <c r="AJ28" s="222">
        <v>0</v>
      </c>
      <c r="AK28" s="221">
        <v>1</v>
      </c>
      <c r="AL28" s="222">
        <v>0</v>
      </c>
      <c r="AM28" s="222">
        <v>0</v>
      </c>
      <c r="AN28" s="222">
        <v>0</v>
      </c>
      <c r="AO28" s="222">
        <v>0</v>
      </c>
      <c r="AP28" s="221">
        <v>1</v>
      </c>
      <c r="AQ28" s="222">
        <v>0</v>
      </c>
      <c r="AR28" s="222">
        <v>0</v>
      </c>
      <c r="AS28" s="222">
        <v>0</v>
      </c>
      <c r="AT28" s="222">
        <v>0</v>
      </c>
      <c r="AU28" s="221">
        <v>1</v>
      </c>
      <c r="AV28" s="222">
        <v>0</v>
      </c>
      <c r="AW28" s="222">
        <v>0</v>
      </c>
      <c r="AX28" s="222">
        <v>0</v>
      </c>
      <c r="AY28" s="222">
        <v>0</v>
      </c>
      <c r="AZ28" s="221">
        <v>1</v>
      </c>
      <c r="BA28" s="222">
        <v>0</v>
      </c>
      <c r="BB28" s="222">
        <v>0</v>
      </c>
      <c r="BC28" s="222">
        <v>0</v>
      </c>
      <c r="BD28" s="222">
        <v>0</v>
      </c>
      <c r="BE28" s="221">
        <v>1</v>
      </c>
      <c r="BF28" s="222">
        <v>0</v>
      </c>
      <c r="BG28" s="222">
        <v>0</v>
      </c>
      <c r="BH28" s="222">
        <v>0</v>
      </c>
      <c r="BI28" s="222">
        <v>0</v>
      </c>
      <c r="BJ28" s="221">
        <v>1</v>
      </c>
      <c r="BK28" s="222">
        <v>0</v>
      </c>
      <c r="BL28" s="222">
        <v>0</v>
      </c>
      <c r="BM28" s="222">
        <v>0</v>
      </c>
      <c r="BN28" s="222">
        <v>0</v>
      </c>
      <c r="BO28" s="221">
        <v>1</v>
      </c>
      <c r="BP28" s="222">
        <v>0</v>
      </c>
      <c r="BQ28" s="222">
        <v>0</v>
      </c>
      <c r="BR28" s="222">
        <v>0</v>
      </c>
      <c r="BS28" s="222">
        <v>0</v>
      </c>
      <c r="BT28" s="221">
        <v>1</v>
      </c>
      <c r="BU28" s="222">
        <v>2</v>
      </c>
      <c r="BV28" s="222">
        <v>1</v>
      </c>
      <c r="BW28" s="222">
        <v>0</v>
      </c>
      <c r="BX28" s="222">
        <v>0</v>
      </c>
      <c r="BY28" s="221">
        <v>1</v>
      </c>
      <c r="BZ28" s="222">
        <v>0</v>
      </c>
      <c r="CA28" s="222">
        <v>0</v>
      </c>
      <c r="CB28" s="222">
        <v>0</v>
      </c>
      <c r="CC28" s="222">
        <v>0</v>
      </c>
      <c r="CD28" s="221">
        <v>1</v>
      </c>
      <c r="CE28" s="222">
        <v>0</v>
      </c>
      <c r="CF28" s="222">
        <v>0</v>
      </c>
      <c r="CG28" s="222">
        <v>0</v>
      </c>
      <c r="CH28" s="222">
        <v>0</v>
      </c>
      <c r="CI28" s="221">
        <v>1</v>
      </c>
      <c r="CJ28" s="222">
        <v>0</v>
      </c>
      <c r="CK28" s="222">
        <v>0</v>
      </c>
      <c r="CL28" s="222">
        <v>0</v>
      </c>
      <c r="CM28" s="222">
        <v>0</v>
      </c>
      <c r="CN28" s="221">
        <v>1</v>
      </c>
      <c r="CO28" s="222">
        <v>0</v>
      </c>
      <c r="CP28" s="222">
        <v>0</v>
      </c>
      <c r="CQ28" s="222">
        <v>0</v>
      </c>
      <c r="CR28" s="222">
        <v>0</v>
      </c>
      <c r="CS28" s="221">
        <v>1</v>
      </c>
      <c r="CT28" s="222">
        <v>0</v>
      </c>
      <c r="CU28" s="222">
        <v>0</v>
      </c>
      <c r="CV28" s="222">
        <v>0</v>
      </c>
      <c r="CW28" s="222">
        <v>0</v>
      </c>
      <c r="CX28" s="221">
        <v>1</v>
      </c>
      <c r="CY28" s="222">
        <v>0</v>
      </c>
      <c r="CZ28" s="222">
        <v>0</v>
      </c>
      <c r="DA28" s="222">
        <v>0</v>
      </c>
      <c r="DB28" s="222">
        <v>0</v>
      </c>
      <c r="DC28" s="221">
        <v>1</v>
      </c>
      <c r="DD28" s="222">
        <v>2</v>
      </c>
      <c r="DE28" s="222">
        <v>1</v>
      </c>
      <c r="DF28" s="222">
        <v>0</v>
      </c>
      <c r="DG28" s="222">
        <v>0</v>
      </c>
      <c r="DH28" s="221">
        <v>1</v>
      </c>
      <c r="DI28" s="222">
        <v>0</v>
      </c>
      <c r="DJ28" s="222">
        <v>0</v>
      </c>
      <c r="DK28" s="222">
        <v>0</v>
      </c>
      <c r="DL28" s="222">
        <v>0</v>
      </c>
      <c r="DM28" s="221">
        <v>1</v>
      </c>
      <c r="DN28" s="222">
        <v>0</v>
      </c>
      <c r="DO28" s="222">
        <v>0</v>
      </c>
      <c r="DP28" s="222">
        <v>0</v>
      </c>
      <c r="DQ28" s="222">
        <v>0</v>
      </c>
      <c r="DR28" s="221">
        <v>1</v>
      </c>
      <c r="DS28" s="222">
        <v>0</v>
      </c>
      <c r="DT28" s="222">
        <v>0</v>
      </c>
      <c r="DU28" s="222">
        <v>0</v>
      </c>
      <c r="DV28" s="222">
        <v>0</v>
      </c>
      <c r="DW28" s="221">
        <v>1</v>
      </c>
      <c r="DX28" s="222">
        <v>0</v>
      </c>
      <c r="DY28" s="222">
        <v>0</v>
      </c>
      <c r="DZ28" s="222">
        <v>0</v>
      </c>
      <c r="EA28" s="222">
        <v>0</v>
      </c>
      <c r="EB28" s="221">
        <v>1</v>
      </c>
      <c r="EC28" s="222">
        <v>0</v>
      </c>
      <c r="ED28" s="222">
        <v>0</v>
      </c>
      <c r="EE28" s="222">
        <v>0</v>
      </c>
      <c r="EF28" s="222">
        <v>1</v>
      </c>
      <c r="EG28" s="221">
        <v>1</v>
      </c>
      <c r="EH28" s="222">
        <v>0</v>
      </c>
      <c r="EI28" s="222">
        <v>0</v>
      </c>
      <c r="EJ28" s="222">
        <v>0</v>
      </c>
      <c r="EK28" s="222">
        <v>1</v>
      </c>
      <c r="EL28" s="221">
        <v>1</v>
      </c>
      <c r="EM28" s="222">
        <v>0</v>
      </c>
      <c r="EN28" s="222">
        <v>0</v>
      </c>
      <c r="EO28" s="222">
        <v>0</v>
      </c>
      <c r="EP28" s="222">
        <v>1</v>
      </c>
      <c r="EQ28" s="221">
        <v>1</v>
      </c>
      <c r="ER28" s="222">
        <v>0</v>
      </c>
      <c r="ES28" s="222">
        <v>0</v>
      </c>
      <c r="ET28" s="222">
        <v>0</v>
      </c>
      <c r="EU28" s="222">
        <v>0</v>
      </c>
      <c r="EV28" s="221">
        <v>1</v>
      </c>
      <c r="EW28" s="222">
        <v>0</v>
      </c>
      <c r="EX28" s="222">
        <v>0</v>
      </c>
      <c r="EY28" s="222">
        <v>0</v>
      </c>
      <c r="EZ28" s="222">
        <v>0</v>
      </c>
      <c r="FA28" s="221">
        <v>1</v>
      </c>
      <c r="FB28" s="222">
        <v>0</v>
      </c>
      <c r="FC28" s="222">
        <v>0</v>
      </c>
      <c r="FD28" s="222">
        <v>0</v>
      </c>
      <c r="FE28" s="222">
        <v>0</v>
      </c>
      <c r="FF28" s="223">
        <f t="shared" si="9"/>
        <v>0</v>
      </c>
      <c r="FG28" s="90">
        <f t="shared" si="1"/>
        <v>30</v>
      </c>
      <c r="FH28" s="231">
        <f t="shared" si="2"/>
        <v>30</v>
      </c>
      <c r="FI28" s="235">
        <f t="shared" si="3"/>
        <v>4</v>
      </c>
      <c r="FJ28" s="236">
        <f t="shared" si="4"/>
        <v>2</v>
      </c>
      <c r="FK28" s="237">
        <f t="shared" si="5"/>
        <v>0</v>
      </c>
      <c r="FL28" s="239">
        <f t="shared" si="6"/>
        <v>3</v>
      </c>
      <c r="FM28" s="232"/>
      <c r="FN28" s="233"/>
      <c r="FO28" s="234"/>
    </row>
    <row r="29" spans="1:173" ht="15.75" thickBot="1" x14ac:dyDescent="0.3">
      <c r="A29" s="88" t="s">
        <v>124</v>
      </c>
      <c r="B29" s="113">
        <v>25</v>
      </c>
      <c r="C29" s="85" t="s">
        <v>49</v>
      </c>
      <c r="D29" s="81">
        <v>73056033</v>
      </c>
      <c r="E29" s="83">
        <v>43617</v>
      </c>
      <c r="F29" s="84" t="s">
        <v>15</v>
      </c>
      <c r="G29" s="81">
        <v>1</v>
      </c>
      <c r="H29" s="222">
        <v>0</v>
      </c>
      <c r="I29" s="222">
        <v>0</v>
      </c>
      <c r="J29" s="222">
        <v>0</v>
      </c>
      <c r="K29" s="222">
        <v>0</v>
      </c>
      <c r="L29" s="221">
        <v>1</v>
      </c>
      <c r="M29" s="222">
        <v>0</v>
      </c>
      <c r="N29" s="222">
        <v>0</v>
      </c>
      <c r="O29" s="222">
        <v>0</v>
      </c>
      <c r="P29" s="222">
        <v>0</v>
      </c>
      <c r="Q29" s="221">
        <v>1</v>
      </c>
      <c r="R29" s="222">
        <v>0</v>
      </c>
      <c r="S29" s="222">
        <v>0</v>
      </c>
      <c r="T29" s="222">
        <v>0</v>
      </c>
      <c r="U29" s="222">
        <v>0</v>
      </c>
      <c r="V29" s="221">
        <v>1</v>
      </c>
      <c r="W29" s="222">
        <v>0</v>
      </c>
      <c r="X29" s="222">
        <v>0</v>
      </c>
      <c r="Y29" s="222">
        <v>0</v>
      </c>
      <c r="Z29" s="222">
        <v>0</v>
      </c>
      <c r="AA29" s="221">
        <v>1</v>
      </c>
      <c r="AB29" s="222">
        <v>0</v>
      </c>
      <c r="AC29" s="222">
        <v>0</v>
      </c>
      <c r="AD29" s="222">
        <v>0</v>
      </c>
      <c r="AE29" s="222">
        <v>0</v>
      </c>
      <c r="AF29" s="221">
        <v>1</v>
      </c>
      <c r="AG29" s="222">
        <v>0</v>
      </c>
      <c r="AH29" s="222">
        <v>0</v>
      </c>
      <c r="AI29" s="222">
        <v>0</v>
      </c>
      <c r="AJ29" s="222">
        <v>0</v>
      </c>
      <c r="AK29" s="221">
        <v>1</v>
      </c>
      <c r="AL29" s="222">
        <v>0</v>
      </c>
      <c r="AM29" s="222">
        <v>0</v>
      </c>
      <c r="AN29" s="222">
        <v>0</v>
      </c>
      <c r="AO29" s="222">
        <v>0</v>
      </c>
      <c r="AP29" s="221">
        <v>1</v>
      </c>
      <c r="AQ29" s="222">
        <v>0</v>
      </c>
      <c r="AR29" s="222">
        <v>0</v>
      </c>
      <c r="AS29" s="222">
        <v>0</v>
      </c>
      <c r="AT29" s="222">
        <v>0</v>
      </c>
      <c r="AU29" s="221">
        <v>1</v>
      </c>
      <c r="AV29" s="222">
        <v>1.5</v>
      </c>
      <c r="AW29" s="222">
        <v>0</v>
      </c>
      <c r="AX29" s="222">
        <v>0</v>
      </c>
      <c r="AY29" s="222">
        <v>0</v>
      </c>
      <c r="AZ29" s="221">
        <v>1</v>
      </c>
      <c r="BA29" s="222">
        <v>1.5</v>
      </c>
      <c r="BB29" s="222">
        <v>0</v>
      </c>
      <c r="BC29" s="222">
        <v>0</v>
      </c>
      <c r="BD29" s="222">
        <v>0</v>
      </c>
      <c r="BE29" s="221">
        <v>1</v>
      </c>
      <c r="BF29" s="222">
        <v>1</v>
      </c>
      <c r="BG29" s="222">
        <v>0</v>
      </c>
      <c r="BH29" s="222">
        <v>0</v>
      </c>
      <c r="BI29" s="222">
        <v>0</v>
      </c>
      <c r="BJ29" s="221">
        <v>1</v>
      </c>
      <c r="BK29" s="222">
        <v>1</v>
      </c>
      <c r="BL29" s="222">
        <v>0</v>
      </c>
      <c r="BM29" s="222">
        <v>0</v>
      </c>
      <c r="BN29" s="222">
        <v>0</v>
      </c>
      <c r="BO29" s="221">
        <v>1</v>
      </c>
      <c r="BP29" s="222">
        <v>0</v>
      </c>
      <c r="BQ29" s="222">
        <v>0</v>
      </c>
      <c r="BR29" s="222">
        <v>0</v>
      </c>
      <c r="BS29" s="222">
        <v>0</v>
      </c>
      <c r="BT29" s="221">
        <v>1</v>
      </c>
      <c r="BU29" s="222">
        <v>0</v>
      </c>
      <c r="BV29" s="222">
        <v>0</v>
      </c>
      <c r="BW29" s="222">
        <v>0</v>
      </c>
      <c r="BX29" s="222">
        <v>0</v>
      </c>
      <c r="BY29" s="221">
        <v>1</v>
      </c>
      <c r="BZ29" s="222">
        <v>0</v>
      </c>
      <c r="CA29" s="222">
        <v>0</v>
      </c>
      <c r="CB29" s="222">
        <v>0</v>
      </c>
      <c r="CC29" s="222">
        <v>0</v>
      </c>
      <c r="CD29" s="221">
        <v>1</v>
      </c>
      <c r="CE29" s="222">
        <v>2</v>
      </c>
      <c r="CF29" s="222">
        <v>0</v>
      </c>
      <c r="CG29" s="222">
        <v>0</v>
      </c>
      <c r="CH29" s="222">
        <v>0</v>
      </c>
      <c r="CI29" s="221">
        <v>1</v>
      </c>
      <c r="CJ29" s="222">
        <v>1.5</v>
      </c>
      <c r="CK29" s="222">
        <v>0</v>
      </c>
      <c r="CL29" s="222">
        <v>0</v>
      </c>
      <c r="CM29" s="222">
        <v>0</v>
      </c>
      <c r="CN29" s="221">
        <v>1</v>
      </c>
      <c r="CO29" s="222">
        <v>1.5</v>
      </c>
      <c r="CP29" s="222">
        <v>0</v>
      </c>
      <c r="CQ29" s="222">
        <v>0</v>
      </c>
      <c r="CR29" s="222">
        <v>0</v>
      </c>
      <c r="CS29" s="221">
        <v>1</v>
      </c>
      <c r="CT29" s="222">
        <v>1.5</v>
      </c>
      <c r="CU29" s="222">
        <v>0</v>
      </c>
      <c r="CV29" s="222">
        <v>0</v>
      </c>
      <c r="CW29" s="222">
        <v>0</v>
      </c>
      <c r="CX29" s="221">
        <v>1</v>
      </c>
      <c r="CY29" s="222">
        <v>1</v>
      </c>
      <c r="CZ29" s="222">
        <v>0</v>
      </c>
      <c r="DA29" s="222">
        <v>0</v>
      </c>
      <c r="DB29" s="222">
        <v>0</v>
      </c>
      <c r="DC29" s="221">
        <v>1</v>
      </c>
      <c r="DD29" s="222">
        <v>0.5</v>
      </c>
      <c r="DE29" s="222">
        <v>0</v>
      </c>
      <c r="DF29" s="222">
        <v>0</v>
      </c>
      <c r="DG29" s="222">
        <v>0</v>
      </c>
      <c r="DH29" s="221">
        <v>1</v>
      </c>
      <c r="DI29" s="222">
        <v>0</v>
      </c>
      <c r="DJ29" s="222">
        <v>0</v>
      </c>
      <c r="DK29" s="222">
        <v>0</v>
      </c>
      <c r="DL29" s="222">
        <v>0</v>
      </c>
      <c r="DM29" s="221">
        <v>1</v>
      </c>
      <c r="DN29" s="222">
        <v>1</v>
      </c>
      <c r="DO29" s="222">
        <v>0</v>
      </c>
      <c r="DP29" s="222">
        <v>0</v>
      </c>
      <c r="DQ29" s="222">
        <v>0</v>
      </c>
      <c r="DR29" s="221">
        <v>1</v>
      </c>
      <c r="DS29" s="222">
        <v>1</v>
      </c>
      <c r="DT29" s="222">
        <v>0</v>
      </c>
      <c r="DU29" s="222">
        <v>0</v>
      </c>
      <c r="DV29" s="222">
        <v>0</v>
      </c>
      <c r="DW29" s="221">
        <v>1</v>
      </c>
      <c r="DX29" s="222">
        <v>0.5</v>
      </c>
      <c r="DY29" s="222">
        <v>0</v>
      </c>
      <c r="DZ29" s="222">
        <v>0</v>
      </c>
      <c r="EA29" s="222">
        <v>0</v>
      </c>
      <c r="EB29" s="221">
        <v>1</v>
      </c>
      <c r="EC29" s="222">
        <v>1.5</v>
      </c>
      <c r="ED29" s="222">
        <v>0</v>
      </c>
      <c r="EE29" s="222">
        <v>0</v>
      </c>
      <c r="EF29" s="222">
        <v>0</v>
      </c>
      <c r="EG29" s="221">
        <v>1</v>
      </c>
      <c r="EH29" s="222">
        <v>1.5</v>
      </c>
      <c r="EI29" s="222">
        <v>0</v>
      </c>
      <c r="EJ29" s="222">
        <v>0</v>
      </c>
      <c r="EK29" s="222">
        <v>0</v>
      </c>
      <c r="EL29" s="221">
        <v>1</v>
      </c>
      <c r="EM29" s="222">
        <v>0</v>
      </c>
      <c r="EN29" s="222">
        <v>0</v>
      </c>
      <c r="EO29" s="222">
        <v>0</v>
      </c>
      <c r="EP29" s="222">
        <v>0</v>
      </c>
      <c r="EQ29" s="221">
        <v>1</v>
      </c>
      <c r="ER29" s="222">
        <v>0</v>
      </c>
      <c r="ES29" s="222">
        <v>0</v>
      </c>
      <c r="ET29" s="222">
        <v>0</v>
      </c>
      <c r="EU29" s="222">
        <v>0</v>
      </c>
      <c r="EV29" s="221">
        <v>1</v>
      </c>
      <c r="EW29" s="222">
        <v>2</v>
      </c>
      <c r="EX29" s="222">
        <v>0</v>
      </c>
      <c r="EY29" s="222">
        <v>0</v>
      </c>
      <c r="EZ29" s="222">
        <v>0</v>
      </c>
      <c r="FA29" s="221">
        <v>1</v>
      </c>
      <c r="FB29" s="222">
        <v>1</v>
      </c>
      <c r="FC29" s="222">
        <v>0</v>
      </c>
      <c r="FD29" s="222">
        <v>0</v>
      </c>
      <c r="FE29" s="222">
        <v>0</v>
      </c>
      <c r="FF29" s="223">
        <f t="shared" si="9"/>
        <v>0</v>
      </c>
      <c r="FG29" s="90">
        <f t="shared" si="1"/>
        <v>30</v>
      </c>
      <c r="FH29" s="231">
        <f t="shared" si="2"/>
        <v>30</v>
      </c>
      <c r="FI29" s="235">
        <f t="shared" si="3"/>
        <v>21.5</v>
      </c>
      <c r="FJ29" s="236">
        <f t="shared" si="4"/>
        <v>0</v>
      </c>
      <c r="FK29" s="237">
        <f t="shared" si="5"/>
        <v>0</v>
      </c>
      <c r="FL29" s="239">
        <f t="shared" si="6"/>
        <v>0</v>
      </c>
      <c r="FM29" s="232"/>
      <c r="FN29" s="233"/>
      <c r="FO29" s="234"/>
      <c r="FQ29" s="74"/>
    </row>
    <row r="30" spans="1:173" ht="15.75" thickBot="1" x14ac:dyDescent="0.3">
      <c r="A30" s="88" t="s">
        <v>124</v>
      </c>
      <c r="B30" s="81">
        <v>26</v>
      </c>
      <c r="C30" s="85" t="s">
        <v>52</v>
      </c>
      <c r="D30" s="81">
        <v>18021784</v>
      </c>
      <c r="E30" s="83">
        <v>43617</v>
      </c>
      <c r="F30" s="84" t="s">
        <v>15</v>
      </c>
      <c r="G30" s="81">
        <v>1</v>
      </c>
      <c r="H30" s="222">
        <v>0</v>
      </c>
      <c r="I30" s="222">
        <v>0</v>
      </c>
      <c r="J30" s="222">
        <v>0</v>
      </c>
      <c r="K30" s="222">
        <v>0</v>
      </c>
      <c r="L30" s="221">
        <v>1</v>
      </c>
      <c r="M30" s="222">
        <v>2</v>
      </c>
      <c r="N30" s="222">
        <v>1</v>
      </c>
      <c r="O30" s="222">
        <v>0</v>
      </c>
      <c r="P30" s="222">
        <v>0</v>
      </c>
      <c r="Q30" s="221">
        <v>1</v>
      </c>
      <c r="R30" s="222">
        <v>2</v>
      </c>
      <c r="S30" s="222">
        <v>1</v>
      </c>
      <c r="T30" s="222">
        <v>0</v>
      </c>
      <c r="U30" s="222">
        <v>0</v>
      </c>
      <c r="V30" s="221">
        <v>1</v>
      </c>
      <c r="W30" s="222">
        <v>2</v>
      </c>
      <c r="X30" s="222">
        <v>2</v>
      </c>
      <c r="Y30" s="222">
        <v>0</v>
      </c>
      <c r="Z30" s="222">
        <v>0</v>
      </c>
      <c r="AA30" s="221">
        <v>1</v>
      </c>
      <c r="AB30" s="222">
        <v>0</v>
      </c>
      <c r="AC30" s="222">
        <v>0</v>
      </c>
      <c r="AD30" s="222">
        <v>0</v>
      </c>
      <c r="AE30" s="222">
        <v>0</v>
      </c>
      <c r="AF30" s="221">
        <v>1</v>
      </c>
      <c r="AG30" s="222">
        <v>0</v>
      </c>
      <c r="AH30" s="222">
        <v>0</v>
      </c>
      <c r="AI30" s="222">
        <v>0</v>
      </c>
      <c r="AJ30" s="222">
        <v>0</v>
      </c>
      <c r="AK30" s="221">
        <v>1</v>
      </c>
      <c r="AL30" s="222">
        <v>0</v>
      </c>
      <c r="AM30" s="222">
        <v>0</v>
      </c>
      <c r="AN30" s="222">
        <v>0</v>
      </c>
      <c r="AO30" s="222">
        <v>0</v>
      </c>
      <c r="AP30" s="221">
        <v>1</v>
      </c>
      <c r="AQ30" s="222">
        <v>0</v>
      </c>
      <c r="AR30" s="222">
        <v>0</v>
      </c>
      <c r="AS30" s="222">
        <v>0</v>
      </c>
      <c r="AT30" s="222">
        <v>0</v>
      </c>
      <c r="AU30" s="221">
        <v>0</v>
      </c>
      <c r="AV30" s="222">
        <v>0</v>
      </c>
      <c r="AW30" s="222">
        <v>0</v>
      </c>
      <c r="AX30" s="222">
        <v>0</v>
      </c>
      <c r="AY30" s="222">
        <v>0</v>
      </c>
      <c r="AZ30" s="221">
        <v>1</v>
      </c>
      <c r="BA30" s="222">
        <v>2</v>
      </c>
      <c r="BB30" s="222">
        <v>1.5</v>
      </c>
      <c r="BC30" s="222">
        <v>0</v>
      </c>
      <c r="BD30" s="222">
        <v>0</v>
      </c>
      <c r="BE30" s="221">
        <v>1</v>
      </c>
      <c r="BF30" s="222">
        <v>2</v>
      </c>
      <c r="BG30" s="222">
        <v>1</v>
      </c>
      <c r="BH30" s="222">
        <v>0</v>
      </c>
      <c r="BI30" s="222">
        <v>0</v>
      </c>
      <c r="BJ30" s="221">
        <v>1</v>
      </c>
      <c r="BK30" s="222">
        <v>2</v>
      </c>
      <c r="BL30" s="222">
        <v>1</v>
      </c>
      <c r="BM30" s="222">
        <v>0</v>
      </c>
      <c r="BN30" s="222">
        <v>0</v>
      </c>
      <c r="BO30" s="221">
        <v>1</v>
      </c>
      <c r="BP30" s="222">
        <v>2</v>
      </c>
      <c r="BQ30" s="222">
        <v>2</v>
      </c>
      <c r="BR30" s="222">
        <v>0</v>
      </c>
      <c r="BS30" s="222">
        <v>0</v>
      </c>
      <c r="BT30" s="221">
        <v>1</v>
      </c>
      <c r="BU30" s="222">
        <v>2</v>
      </c>
      <c r="BV30" s="222">
        <v>1</v>
      </c>
      <c r="BW30" s="222">
        <v>0</v>
      </c>
      <c r="BX30" s="222">
        <v>0</v>
      </c>
      <c r="BY30" s="221">
        <v>1</v>
      </c>
      <c r="BZ30" s="222">
        <v>0</v>
      </c>
      <c r="CA30" s="222">
        <v>0</v>
      </c>
      <c r="CB30" s="222">
        <v>0</v>
      </c>
      <c r="CC30" s="222">
        <v>0</v>
      </c>
      <c r="CD30" s="221">
        <v>1</v>
      </c>
      <c r="CE30" s="222">
        <v>0</v>
      </c>
      <c r="CF30" s="222">
        <v>0</v>
      </c>
      <c r="CG30" s="222">
        <v>0</v>
      </c>
      <c r="CH30" s="222">
        <v>0</v>
      </c>
      <c r="CI30" s="221">
        <v>1</v>
      </c>
      <c r="CJ30" s="222">
        <v>1.5</v>
      </c>
      <c r="CK30" s="222">
        <v>0</v>
      </c>
      <c r="CL30" s="222">
        <v>0</v>
      </c>
      <c r="CM30" s="222">
        <v>1.5</v>
      </c>
      <c r="CN30" s="221">
        <v>1</v>
      </c>
      <c r="CO30" s="222">
        <v>2</v>
      </c>
      <c r="CP30" s="222">
        <v>0</v>
      </c>
      <c r="CQ30" s="222">
        <v>0</v>
      </c>
      <c r="CR30" s="222">
        <v>2</v>
      </c>
      <c r="CS30" s="221">
        <v>1</v>
      </c>
      <c r="CT30" s="222">
        <v>1</v>
      </c>
      <c r="CU30" s="222">
        <v>0</v>
      </c>
      <c r="CV30" s="222">
        <v>0</v>
      </c>
      <c r="CW30" s="222">
        <v>1</v>
      </c>
      <c r="CX30" s="221">
        <v>1</v>
      </c>
      <c r="CY30" s="222">
        <v>1</v>
      </c>
      <c r="CZ30" s="222">
        <v>0</v>
      </c>
      <c r="DA30" s="222">
        <v>0</v>
      </c>
      <c r="DB30" s="222">
        <v>1</v>
      </c>
      <c r="DC30" s="221">
        <v>1</v>
      </c>
      <c r="DD30" s="222">
        <v>0</v>
      </c>
      <c r="DE30" s="222">
        <v>0</v>
      </c>
      <c r="DF30" s="222">
        <v>0</v>
      </c>
      <c r="DG30" s="222">
        <v>0</v>
      </c>
      <c r="DH30" s="221">
        <v>1</v>
      </c>
      <c r="DI30" s="222">
        <v>0</v>
      </c>
      <c r="DJ30" s="222">
        <v>0</v>
      </c>
      <c r="DK30" s="222">
        <v>0</v>
      </c>
      <c r="DL30" s="222">
        <v>0</v>
      </c>
      <c r="DM30" s="221">
        <v>1</v>
      </c>
      <c r="DN30" s="222">
        <v>0</v>
      </c>
      <c r="DO30" s="222">
        <v>0</v>
      </c>
      <c r="DP30" s="222">
        <v>0</v>
      </c>
      <c r="DQ30" s="222">
        <v>0</v>
      </c>
      <c r="DR30" s="221">
        <v>1</v>
      </c>
      <c r="DS30" s="222">
        <v>0</v>
      </c>
      <c r="DT30" s="222">
        <v>0</v>
      </c>
      <c r="DU30" s="222">
        <v>0</v>
      </c>
      <c r="DV30" s="222">
        <v>0</v>
      </c>
      <c r="DW30" s="221">
        <v>1</v>
      </c>
      <c r="DX30" s="222">
        <v>0</v>
      </c>
      <c r="DY30" s="222">
        <v>0</v>
      </c>
      <c r="DZ30" s="222">
        <v>0</v>
      </c>
      <c r="EA30" s="222">
        <v>0</v>
      </c>
      <c r="EB30" s="221">
        <v>1</v>
      </c>
      <c r="EC30" s="222">
        <v>0</v>
      </c>
      <c r="ED30" s="222">
        <v>0</v>
      </c>
      <c r="EE30" s="222">
        <v>0</v>
      </c>
      <c r="EF30" s="222">
        <v>0</v>
      </c>
      <c r="EG30" s="221">
        <v>1</v>
      </c>
      <c r="EH30" s="222">
        <v>0</v>
      </c>
      <c r="EI30" s="222">
        <v>0</v>
      </c>
      <c r="EJ30" s="222">
        <v>0</v>
      </c>
      <c r="EK30" s="222">
        <v>0</v>
      </c>
      <c r="EL30" s="221">
        <v>1</v>
      </c>
      <c r="EM30" s="222">
        <v>0</v>
      </c>
      <c r="EN30" s="222">
        <v>0</v>
      </c>
      <c r="EO30" s="222">
        <v>0</v>
      </c>
      <c r="EP30" s="222">
        <v>0</v>
      </c>
      <c r="EQ30" s="221">
        <v>1</v>
      </c>
      <c r="ER30" s="222">
        <v>0</v>
      </c>
      <c r="ES30" s="222">
        <v>0</v>
      </c>
      <c r="ET30" s="222">
        <v>0</v>
      </c>
      <c r="EU30" s="222">
        <v>0</v>
      </c>
      <c r="EV30" s="221">
        <v>1</v>
      </c>
      <c r="EW30" s="222">
        <v>2</v>
      </c>
      <c r="EX30" s="222">
        <v>2</v>
      </c>
      <c r="EY30" s="222">
        <v>0</v>
      </c>
      <c r="EZ30" s="222">
        <v>0</v>
      </c>
      <c r="FA30" s="221">
        <v>1</v>
      </c>
      <c r="FB30" s="222">
        <v>0</v>
      </c>
      <c r="FC30" s="222">
        <v>0</v>
      </c>
      <c r="FD30" s="222">
        <v>0</v>
      </c>
      <c r="FE30" s="222">
        <v>0</v>
      </c>
      <c r="FF30" s="223">
        <f t="shared" si="9"/>
        <v>0</v>
      </c>
      <c r="FG30" s="90">
        <f t="shared" si="1"/>
        <v>29</v>
      </c>
      <c r="FH30" s="231">
        <f t="shared" si="2"/>
        <v>29</v>
      </c>
      <c r="FI30" s="235">
        <f t="shared" si="3"/>
        <v>23.5</v>
      </c>
      <c r="FJ30" s="236">
        <f t="shared" si="4"/>
        <v>12.5</v>
      </c>
      <c r="FK30" s="237">
        <f t="shared" si="5"/>
        <v>0</v>
      </c>
      <c r="FL30" s="239">
        <f t="shared" si="6"/>
        <v>5.5</v>
      </c>
      <c r="FM30" s="232"/>
      <c r="FN30" s="233"/>
      <c r="FO30" s="234"/>
    </row>
    <row r="31" spans="1:173" ht="15.75" thickBot="1" x14ac:dyDescent="0.3">
      <c r="A31" s="88" t="s">
        <v>124</v>
      </c>
      <c r="B31" s="113">
        <v>27</v>
      </c>
      <c r="C31" s="109" t="s">
        <v>120</v>
      </c>
      <c r="D31" s="81">
        <v>60717213</v>
      </c>
      <c r="E31" s="83">
        <v>44139</v>
      </c>
      <c r="F31" s="84" t="s">
        <v>15</v>
      </c>
      <c r="G31" s="81"/>
      <c r="H31" s="222">
        <v>0</v>
      </c>
      <c r="I31" s="222">
        <v>0</v>
      </c>
      <c r="J31" s="222">
        <v>0</v>
      </c>
      <c r="K31" s="222">
        <v>0</v>
      </c>
      <c r="L31" s="221"/>
      <c r="M31" s="222"/>
      <c r="N31" s="222"/>
      <c r="O31" s="222"/>
      <c r="P31" s="222"/>
      <c r="Q31" s="221"/>
      <c r="R31" s="222"/>
      <c r="S31" s="222"/>
      <c r="T31" s="222"/>
      <c r="U31" s="222"/>
      <c r="V31" s="221"/>
      <c r="W31" s="222"/>
      <c r="X31" s="222"/>
      <c r="Y31" s="222"/>
      <c r="Z31" s="222"/>
      <c r="AA31" s="221"/>
      <c r="AB31" s="222"/>
      <c r="AC31" s="222"/>
      <c r="AD31" s="222"/>
      <c r="AE31" s="222"/>
      <c r="AF31" s="221"/>
      <c r="AG31" s="222"/>
      <c r="AH31" s="222"/>
      <c r="AI31" s="222"/>
      <c r="AJ31" s="222"/>
      <c r="AK31" s="221"/>
      <c r="AL31" s="222"/>
      <c r="AM31" s="222"/>
      <c r="AN31" s="222"/>
      <c r="AO31" s="222"/>
      <c r="AP31" s="221"/>
      <c r="AQ31" s="222"/>
      <c r="AR31" s="222"/>
      <c r="AS31" s="222"/>
      <c r="AT31" s="222"/>
      <c r="AU31" s="221"/>
      <c r="AV31" s="222"/>
      <c r="AW31" s="222"/>
      <c r="AX31" s="222"/>
      <c r="AY31" s="222"/>
      <c r="AZ31" s="221"/>
      <c r="BA31" s="222"/>
      <c r="BB31" s="222"/>
      <c r="BC31" s="222"/>
      <c r="BD31" s="222"/>
      <c r="BE31" s="221">
        <v>1</v>
      </c>
      <c r="BF31" s="222">
        <v>0</v>
      </c>
      <c r="BG31" s="222">
        <v>0</v>
      </c>
      <c r="BH31" s="222">
        <v>0</v>
      </c>
      <c r="BI31" s="222">
        <v>0</v>
      </c>
      <c r="BJ31" s="221">
        <v>1</v>
      </c>
      <c r="BK31" s="222">
        <v>0</v>
      </c>
      <c r="BL31" s="222">
        <v>0</v>
      </c>
      <c r="BM31" s="222">
        <v>0</v>
      </c>
      <c r="BN31" s="222">
        <v>0</v>
      </c>
      <c r="BO31" s="221">
        <v>1</v>
      </c>
      <c r="BP31" s="222">
        <v>2</v>
      </c>
      <c r="BQ31" s="222">
        <v>0</v>
      </c>
      <c r="BR31" s="222">
        <v>0</v>
      </c>
      <c r="BS31" s="222">
        <v>0</v>
      </c>
      <c r="BT31" s="221">
        <v>1</v>
      </c>
      <c r="BU31" s="222">
        <v>2</v>
      </c>
      <c r="BV31" s="222">
        <v>0.5</v>
      </c>
      <c r="BW31" s="222">
        <v>0</v>
      </c>
      <c r="BX31" s="222">
        <v>0</v>
      </c>
      <c r="BY31" s="221">
        <v>1</v>
      </c>
      <c r="BZ31" s="222">
        <v>0</v>
      </c>
      <c r="CA31" s="222">
        <v>0</v>
      </c>
      <c r="CB31" s="222">
        <v>0</v>
      </c>
      <c r="CC31" s="222">
        <v>0</v>
      </c>
      <c r="CD31" s="221">
        <v>1</v>
      </c>
      <c r="CE31" s="222">
        <v>0</v>
      </c>
      <c r="CF31" s="222">
        <v>0</v>
      </c>
      <c r="CG31" s="222">
        <v>0</v>
      </c>
      <c r="CH31" s="222">
        <v>0</v>
      </c>
      <c r="CI31" s="221">
        <v>1</v>
      </c>
      <c r="CJ31" s="222">
        <v>0</v>
      </c>
      <c r="CK31" s="222">
        <v>0</v>
      </c>
      <c r="CL31" s="222">
        <v>0</v>
      </c>
      <c r="CM31" s="222">
        <v>0</v>
      </c>
      <c r="CN31" s="221">
        <v>1</v>
      </c>
      <c r="CO31" s="222">
        <v>2</v>
      </c>
      <c r="CP31" s="222">
        <v>0</v>
      </c>
      <c r="CQ31" s="222">
        <v>0</v>
      </c>
      <c r="CR31" s="222">
        <v>0</v>
      </c>
      <c r="CS31" s="221">
        <v>1</v>
      </c>
      <c r="CT31" s="222">
        <v>1.5</v>
      </c>
      <c r="CU31" s="222">
        <v>0</v>
      </c>
      <c r="CV31" s="222">
        <v>0</v>
      </c>
      <c r="CW31" s="222">
        <v>0</v>
      </c>
      <c r="CX31" s="221">
        <v>1</v>
      </c>
      <c r="CY31" s="222">
        <v>0</v>
      </c>
      <c r="CZ31" s="222">
        <v>0</v>
      </c>
      <c r="DA31" s="222">
        <v>0</v>
      </c>
      <c r="DB31" s="222">
        <v>0</v>
      </c>
      <c r="DC31" s="221">
        <v>1</v>
      </c>
      <c r="DD31" s="222">
        <v>2</v>
      </c>
      <c r="DE31" s="222">
        <v>0</v>
      </c>
      <c r="DF31" s="222">
        <v>0</v>
      </c>
      <c r="DG31" s="222">
        <v>0</v>
      </c>
      <c r="DH31" s="221">
        <v>1</v>
      </c>
      <c r="DI31" s="222">
        <v>0</v>
      </c>
      <c r="DJ31" s="222">
        <v>0</v>
      </c>
      <c r="DK31" s="222">
        <v>0</v>
      </c>
      <c r="DL31" s="222">
        <v>0</v>
      </c>
      <c r="DM31" s="221">
        <v>1</v>
      </c>
      <c r="DN31" s="222">
        <v>2</v>
      </c>
      <c r="DO31" s="222">
        <v>0.5</v>
      </c>
      <c r="DP31" s="222">
        <v>0</v>
      </c>
      <c r="DQ31" s="222">
        <v>0</v>
      </c>
      <c r="DR31" s="221">
        <v>1</v>
      </c>
      <c r="DS31" s="222">
        <v>2</v>
      </c>
      <c r="DT31" s="222">
        <v>0</v>
      </c>
      <c r="DU31" s="222">
        <v>0</v>
      </c>
      <c r="DV31" s="222">
        <v>0</v>
      </c>
      <c r="DW31" s="221">
        <v>1</v>
      </c>
      <c r="DX31" s="222">
        <v>2</v>
      </c>
      <c r="DY31" s="222">
        <v>0.5</v>
      </c>
      <c r="DZ31" s="222">
        <v>0</v>
      </c>
      <c r="EA31" s="222">
        <v>0</v>
      </c>
      <c r="EB31" s="221">
        <v>1</v>
      </c>
      <c r="EC31" s="222">
        <v>2</v>
      </c>
      <c r="ED31" s="222">
        <v>0</v>
      </c>
      <c r="EE31" s="222">
        <v>0</v>
      </c>
      <c r="EF31" s="222">
        <v>0</v>
      </c>
      <c r="EG31" s="221">
        <v>1</v>
      </c>
      <c r="EH31" s="222">
        <v>2</v>
      </c>
      <c r="EI31" s="222">
        <v>0</v>
      </c>
      <c r="EJ31" s="222">
        <v>0</v>
      </c>
      <c r="EK31" s="222">
        <v>0</v>
      </c>
      <c r="EL31" s="221">
        <v>1</v>
      </c>
      <c r="EM31" s="222">
        <v>2</v>
      </c>
      <c r="EN31" s="241">
        <v>0.5</v>
      </c>
      <c r="EO31" s="222">
        <v>0</v>
      </c>
      <c r="EP31" s="222">
        <v>0</v>
      </c>
      <c r="EQ31" s="221">
        <v>1</v>
      </c>
      <c r="ER31" s="222">
        <v>0</v>
      </c>
      <c r="ES31" s="222">
        <v>0</v>
      </c>
      <c r="ET31" s="222">
        <v>0</v>
      </c>
      <c r="EU31" s="222">
        <v>0</v>
      </c>
      <c r="EV31" s="221">
        <v>1</v>
      </c>
      <c r="EW31" s="222">
        <v>2</v>
      </c>
      <c r="EX31" s="222">
        <v>1</v>
      </c>
      <c r="EY31" s="222">
        <v>0</v>
      </c>
      <c r="EZ31" s="222">
        <v>0</v>
      </c>
      <c r="FA31" s="221">
        <v>1</v>
      </c>
      <c r="FB31" s="222">
        <v>2</v>
      </c>
      <c r="FC31" s="222">
        <v>1</v>
      </c>
      <c r="FD31" s="222">
        <v>0</v>
      </c>
      <c r="FE31" s="222">
        <v>0</v>
      </c>
      <c r="FF31" s="223"/>
      <c r="FG31" s="90">
        <f t="shared" si="1"/>
        <v>27</v>
      </c>
      <c r="FH31" s="231">
        <f t="shared" si="2"/>
        <v>27</v>
      </c>
      <c r="FI31" s="235">
        <f t="shared" si="3"/>
        <v>25.5</v>
      </c>
      <c r="FJ31" s="236">
        <f t="shared" si="4"/>
        <v>4</v>
      </c>
      <c r="FK31" s="237">
        <f t="shared" si="5"/>
        <v>0</v>
      </c>
      <c r="FL31" s="239">
        <f t="shared" si="6"/>
        <v>0</v>
      </c>
      <c r="FM31" s="232"/>
      <c r="FN31" s="233"/>
      <c r="FO31" s="234"/>
    </row>
    <row r="32" spans="1:173" ht="15.75" thickBot="1" x14ac:dyDescent="0.3">
      <c r="A32" s="88" t="s">
        <v>124</v>
      </c>
      <c r="B32" s="81">
        <v>28</v>
      </c>
      <c r="C32" s="109" t="s">
        <v>121</v>
      </c>
      <c r="D32" s="81">
        <v>72419632</v>
      </c>
      <c r="E32" s="83">
        <v>44139</v>
      </c>
      <c r="F32" s="84" t="s">
        <v>15</v>
      </c>
      <c r="G32" s="81"/>
      <c r="H32" s="222">
        <v>0</v>
      </c>
      <c r="I32" s="222">
        <v>0</v>
      </c>
      <c r="J32" s="222">
        <v>0</v>
      </c>
      <c r="K32" s="222">
        <v>0</v>
      </c>
      <c r="L32" s="221"/>
      <c r="M32" s="222"/>
      <c r="N32" s="222"/>
      <c r="O32" s="222"/>
      <c r="P32" s="222"/>
      <c r="Q32" s="221"/>
      <c r="R32" s="222"/>
      <c r="S32" s="222"/>
      <c r="T32" s="222"/>
      <c r="U32" s="222"/>
      <c r="V32" s="221"/>
      <c r="W32" s="222"/>
      <c r="X32" s="222"/>
      <c r="Y32" s="222"/>
      <c r="Z32" s="222"/>
      <c r="AA32" s="221"/>
      <c r="AB32" s="222"/>
      <c r="AC32" s="222"/>
      <c r="AD32" s="222"/>
      <c r="AE32" s="222"/>
      <c r="AF32" s="221"/>
      <c r="AG32" s="222"/>
      <c r="AH32" s="222"/>
      <c r="AI32" s="222"/>
      <c r="AJ32" s="222"/>
      <c r="AK32" s="221"/>
      <c r="AL32" s="222"/>
      <c r="AM32" s="222"/>
      <c r="AN32" s="222"/>
      <c r="AO32" s="222"/>
      <c r="AP32" s="221"/>
      <c r="AQ32" s="222"/>
      <c r="AR32" s="222"/>
      <c r="AS32" s="222"/>
      <c r="AT32" s="222"/>
      <c r="AU32" s="221"/>
      <c r="AV32" s="222"/>
      <c r="AW32" s="222"/>
      <c r="AX32" s="222"/>
      <c r="AY32" s="222"/>
      <c r="AZ32" s="221"/>
      <c r="BA32" s="222"/>
      <c r="BB32" s="222"/>
      <c r="BC32" s="222"/>
      <c r="BD32" s="222"/>
      <c r="BE32" s="221">
        <v>1</v>
      </c>
      <c r="BF32" s="222">
        <v>0</v>
      </c>
      <c r="BG32" s="222">
        <v>0</v>
      </c>
      <c r="BH32" s="222">
        <v>0</v>
      </c>
      <c r="BI32" s="222">
        <v>0</v>
      </c>
      <c r="BJ32" s="221">
        <v>1</v>
      </c>
      <c r="BK32" s="222">
        <v>0</v>
      </c>
      <c r="BL32" s="222">
        <v>0</v>
      </c>
      <c r="BM32" s="222">
        <v>0</v>
      </c>
      <c r="BN32" s="222">
        <v>0</v>
      </c>
      <c r="BO32" s="221">
        <v>1</v>
      </c>
      <c r="BP32" s="222">
        <v>2</v>
      </c>
      <c r="BQ32" s="222">
        <v>1</v>
      </c>
      <c r="BR32" s="222">
        <v>0</v>
      </c>
      <c r="BS32" s="222">
        <v>0</v>
      </c>
      <c r="BT32" s="221">
        <v>1</v>
      </c>
      <c r="BU32" s="222">
        <v>2</v>
      </c>
      <c r="BV32" s="222">
        <v>0</v>
      </c>
      <c r="BW32" s="222">
        <v>0</v>
      </c>
      <c r="BX32" s="222">
        <v>0</v>
      </c>
      <c r="BY32" s="221">
        <v>1</v>
      </c>
      <c r="BZ32" s="222">
        <v>0</v>
      </c>
      <c r="CA32" s="222">
        <v>0</v>
      </c>
      <c r="CB32" s="222">
        <v>0</v>
      </c>
      <c r="CC32" s="222">
        <v>0</v>
      </c>
      <c r="CD32" s="221">
        <v>1</v>
      </c>
      <c r="CE32" s="222">
        <v>0</v>
      </c>
      <c r="CF32" s="222">
        <v>0</v>
      </c>
      <c r="CG32" s="222">
        <v>0</v>
      </c>
      <c r="CH32" s="222">
        <v>0</v>
      </c>
      <c r="CI32" s="221">
        <v>1</v>
      </c>
      <c r="CJ32" s="222">
        <v>1</v>
      </c>
      <c r="CK32" s="222">
        <v>0</v>
      </c>
      <c r="CL32" s="222">
        <v>0</v>
      </c>
      <c r="CM32" s="222">
        <v>1</v>
      </c>
      <c r="CN32" s="221">
        <v>1</v>
      </c>
      <c r="CO32" s="222">
        <v>2</v>
      </c>
      <c r="CP32" s="222">
        <v>0</v>
      </c>
      <c r="CQ32" s="222">
        <v>0</v>
      </c>
      <c r="CR32" s="222">
        <v>2</v>
      </c>
      <c r="CS32" s="221">
        <v>1</v>
      </c>
      <c r="CT32" s="222">
        <v>1</v>
      </c>
      <c r="CU32" s="222">
        <v>0</v>
      </c>
      <c r="CV32" s="222">
        <v>0</v>
      </c>
      <c r="CW32" s="222">
        <v>1</v>
      </c>
      <c r="CX32" s="221">
        <v>1</v>
      </c>
      <c r="CY32" s="222">
        <v>1</v>
      </c>
      <c r="CZ32" s="222">
        <v>0</v>
      </c>
      <c r="DA32" s="222">
        <v>0</v>
      </c>
      <c r="DB32" s="222">
        <v>1</v>
      </c>
      <c r="DC32" s="221">
        <v>1</v>
      </c>
      <c r="DD32" s="222">
        <v>2</v>
      </c>
      <c r="DE32" s="222">
        <v>0</v>
      </c>
      <c r="DF32" s="222">
        <v>0</v>
      </c>
      <c r="DG32" s="222">
        <v>0</v>
      </c>
      <c r="DH32" s="221">
        <v>1</v>
      </c>
      <c r="DI32" s="222">
        <v>0</v>
      </c>
      <c r="DJ32" s="222">
        <v>0</v>
      </c>
      <c r="DK32" s="222">
        <v>0</v>
      </c>
      <c r="DL32" s="222">
        <v>0</v>
      </c>
      <c r="DM32" s="221">
        <v>1</v>
      </c>
      <c r="DN32" s="222">
        <v>0</v>
      </c>
      <c r="DO32" s="222">
        <v>0</v>
      </c>
      <c r="DP32" s="222">
        <v>0</v>
      </c>
      <c r="DQ32" s="222">
        <v>0</v>
      </c>
      <c r="DR32" s="221">
        <v>1</v>
      </c>
      <c r="DS32" s="222">
        <v>2</v>
      </c>
      <c r="DT32" s="222">
        <v>0</v>
      </c>
      <c r="DU32" s="222">
        <v>0</v>
      </c>
      <c r="DV32" s="222">
        <v>2</v>
      </c>
      <c r="DW32" s="221">
        <v>1</v>
      </c>
      <c r="DX32" s="222">
        <v>0</v>
      </c>
      <c r="DY32" s="222">
        <v>0</v>
      </c>
      <c r="DZ32" s="222">
        <v>0</v>
      </c>
      <c r="EA32" s="222">
        <v>0</v>
      </c>
      <c r="EB32" s="221">
        <v>1</v>
      </c>
      <c r="EC32" s="222">
        <v>2</v>
      </c>
      <c r="ED32" s="222">
        <v>0</v>
      </c>
      <c r="EE32" s="222">
        <v>0</v>
      </c>
      <c r="EF32" s="222">
        <v>0</v>
      </c>
      <c r="EG32" s="221">
        <v>1</v>
      </c>
      <c r="EH32" s="222">
        <v>2</v>
      </c>
      <c r="EI32" s="222">
        <v>1</v>
      </c>
      <c r="EJ32" s="222">
        <v>0</v>
      </c>
      <c r="EK32" s="222">
        <v>0</v>
      </c>
      <c r="EL32" s="221">
        <v>1</v>
      </c>
      <c r="EM32" s="222">
        <v>2</v>
      </c>
      <c r="EN32" s="222">
        <v>0</v>
      </c>
      <c r="EO32" s="222">
        <v>0</v>
      </c>
      <c r="EP32" s="222">
        <v>0</v>
      </c>
      <c r="EQ32" s="221">
        <v>1</v>
      </c>
      <c r="ER32" s="222">
        <v>0</v>
      </c>
      <c r="ES32" s="222">
        <v>0</v>
      </c>
      <c r="ET32" s="222">
        <v>0</v>
      </c>
      <c r="EU32" s="222">
        <v>0</v>
      </c>
      <c r="EV32" s="221">
        <v>1</v>
      </c>
      <c r="EW32" s="222">
        <v>2</v>
      </c>
      <c r="EX32" s="222">
        <v>1</v>
      </c>
      <c r="EY32" s="222">
        <v>0</v>
      </c>
      <c r="EZ32" s="222">
        <v>0</v>
      </c>
      <c r="FA32" s="221">
        <v>1</v>
      </c>
      <c r="FB32" s="222">
        <v>2</v>
      </c>
      <c r="FC32" s="222">
        <v>1</v>
      </c>
      <c r="FD32" s="222">
        <v>0</v>
      </c>
      <c r="FE32" s="222">
        <v>0</v>
      </c>
      <c r="FF32" s="223"/>
      <c r="FG32" s="90">
        <f t="shared" si="1"/>
        <v>27</v>
      </c>
      <c r="FH32" s="231">
        <f t="shared" si="2"/>
        <v>27</v>
      </c>
      <c r="FI32" s="235">
        <f t="shared" si="3"/>
        <v>23</v>
      </c>
      <c r="FJ32" s="236">
        <f t="shared" si="4"/>
        <v>4</v>
      </c>
      <c r="FK32" s="237">
        <f t="shared" si="5"/>
        <v>0</v>
      </c>
      <c r="FL32" s="239">
        <f t="shared" si="6"/>
        <v>7</v>
      </c>
      <c r="FM32" s="232"/>
      <c r="FN32" s="233"/>
      <c r="FO32" s="234"/>
    </row>
    <row r="33" spans="1:171" ht="15.75" thickBot="1" x14ac:dyDescent="0.3">
      <c r="A33" s="88" t="s">
        <v>126</v>
      </c>
      <c r="B33" s="113">
        <v>29</v>
      </c>
      <c r="C33" s="85" t="s">
        <v>53</v>
      </c>
      <c r="D33" s="81">
        <v>48301339</v>
      </c>
      <c r="E33" s="83">
        <v>43617</v>
      </c>
      <c r="F33" s="84" t="s">
        <v>15</v>
      </c>
      <c r="G33" s="81">
        <v>1</v>
      </c>
      <c r="H33" s="222">
        <v>0</v>
      </c>
      <c r="I33" s="222">
        <v>0</v>
      </c>
      <c r="J33" s="222">
        <v>0</v>
      </c>
      <c r="K33" s="222">
        <v>0</v>
      </c>
      <c r="L33" s="221">
        <v>1</v>
      </c>
      <c r="M33" s="222">
        <v>0</v>
      </c>
      <c r="N33" s="222">
        <v>0</v>
      </c>
      <c r="O33" s="222">
        <v>0</v>
      </c>
      <c r="P33" s="222">
        <v>7</v>
      </c>
      <c r="Q33" s="221">
        <v>1</v>
      </c>
      <c r="R33" s="222">
        <v>0</v>
      </c>
      <c r="S33" s="222">
        <v>0</v>
      </c>
      <c r="T33" s="222">
        <v>0</v>
      </c>
      <c r="U33" s="222">
        <v>7</v>
      </c>
      <c r="V33" s="221">
        <v>1</v>
      </c>
      <c r="W33" s="222">
        <v>0</v>
      </c>
      <c r="X33" s="222">
        <v>0</v>
      </c>
      <c r="Y33" s="222">
        <v>0</v>
      </c>
      <c r="Z33" s="222">
        <v>7</v>
      </c>
      <c r="AA33" s="221">
        <v>1</v>
      </c>
      <c r="AB33" s="222">
        <v>0</v>
      </c>
      <c r="AC33" s="222">
        <v>0</v>
      </c>
      <c r="AD33" s="222">
        <v>0</v>
      </c>
      <c r="AE33" s="222">
        <v>7</v>
      </c>
      <c r="AF33" s="221">
        <v>1</v>
      </c>
      <c r="AG33" s="222">
        <v>0</v>
      </c>
      <c r="AH33" s="222">
        <v>0</v>
      </c>
      <c r="AI33" s="222">
        <v>0</v>
      </c>
      <c r="AJ33" s="222">
        <v>7</v>
      </c>
      <c r="AK33" s="221">
        <v>1</v>
      </c>
      <c r="AL33" s="222">
        <v>0</v>
      </c>
      <c r="AM33" s="222">
        <v>0</v>
      </c>
      <c r="AN33" s="222">
        <v>0</v>
      </c>
      <c r="AO33" s="222">
        <v>7</v>
      </c>
      <c r="AP33" s="221">
        <v>1</v>
      </c>
      <c r="AQ33" s="222">
        <v>0</v>
      </c>
      <c r="AR33" s="222">
        <v>0</v>
      </c>
      <c r="AS33" s="222">
        <v>3</v>
      </c>
      <c r="AT33" s="222">
        <v>0</v>
      </c>
      <c r="AU33" s="221">
        <v>1</v>
      </c>
      <c r="AV33" s="222">
        <v>0</v>
      </c>
      <c r="AW33" s="222">
        <v>0</v>
      </c>
      <c r="AX33" s="222">
        <v>0</v>
      </c>
      <c r="AY33" s="222">
        <v>1</v>
      </c>
      <c r="AZ33" s="221">
        <v>1</v>
      </c>
      <c r="BA33" s="222">
        <v>0</v>
      </c>
      <c r="BB33" s="222">
        <v>0</v>
      </c>
      <c r="BC33" s="222">
        <v>0</v>
      </c>
      <c r="BD33" s="222">
        <v>1</v>
      </c>
      <c r="BE33" s="221">
        <v>1</v>
      </c>
      <c r="BF33" s="222">
        <v>0</v>
      </c>
      <c r="BG33" s="222">
        <v>0</v>
      </c>
      <c r="BH33" s="222">
        <v>0</v>
      </c>
      <c r="BI33" s="222">
        <v>1</v>
      </c>
      <c r="BJ33" s="221">
        <v>1</v>
      </c>
      <c r="BK33" s="222">
        <v>0</v>
      </c>
      <c r="BL33" s="222">
        <v>0</v>
      </c>
      <c r="BM33" s="222">
        <v>0</v>
      </c>
      <c r="BN33" s="222">
        <v>1</v>
      </c>
      <c r="BO33" s="221">
        <v>1</v>
      </c>
      <c r="BP33" s="222">
        <v>0</v>
      </c>
      <c r="BQ33" s="222">
        <v>0</v>
      </c>
      <c r="BR33" s="222">
        <v>0</v>
      </c>
      <c r="BS33" s="222">
        <v>1</v>
      </c>
      <c r="BT33" s="221">
        <v>1</v>
      </c>
      <c r="BU33" s="222">
        <v>0</v>
      </c>
      <c r="BV33" s="222">
        <v>0</v>
      </c>
      <c r="BW33" s="222">
        <v>0</v>
      </c>
      <c r="BX33" s="222">
        <v>1</v>
      </c>
      <c r="BY33" s="221">
        <v>1</v>
      </c>
      <c r="BZ33" s="222">
        <v>0</v>
      </c>
      <c r="CA33" s="222">
        <v>0</v>
      </c>
      <c r="CB33" s="222">
        <v>0</v>
      </c>
      <c r="CC33" s="222">
        <v>0</v>
      </c>
      <c r="CD33" s="221">
        <v>1</v>
      </c>
      <c r="CE33" s="222">
        <v>0</v>
      </c>
      <c r="CF33" s="222">
        <v>0</v>
      </c>
      <c r="CG33" s="222">
        <v>0</v>
      </c>
      <c r="CH33" s="222">
        <v>7</v>
      </c>
      <c r="CI33" s="221">
        <v>1</v>
      </c>
      <c r="CJ33" s="222">
        <v>0</v>
      </c>
      <c r="CK33" s="222">
        <v>0</v>
      </c>
      <c r="CL33" s="222">
        <v>0</v>
      </c>
      <c r="CM33" s="222">
        <v>7</v>
      </c>
      <c r="CN33" s="221">
        <v>1</v>
      </c>
      <c r="CO33" s="222">
        <v>0</v>
      </c>
      <c r="CP33" s="222">
        <v>0</v>
      </c>
      <c r="CQ33" s="222">
        <v>0</v>
      </c>
      <c r="CR33" s="222">
        <v>7</v>
      </c>
      <c r="CS33" s="221">
        <v>1</v>
      </c>
      <c r="CT33" s="222">
        <v>0</v>
      </c>
      <c r="CU33" s="222">
        <v>0</v>
      </c>
      <c r="CV33" s="222">
        <v>0</v>
      </c>
      <c r="CW33" s="222">
        <v>7</v>
      </c>
      <c r="CX33" s="221">
        <v>1</v>
      </c>
      <c r="CY33" s="222">
        <v>0</v>
      </c>
      <c r="CZ33" s="222">
        <v>0</v>
      </c>
      <c r="DA33" s="222">
        <v>0</v>
      </c>
      <c r="DB33" s="222">
        <v>7</v>
      </c>
      <c r="DC33" s="221">
        <v>1</v>
      </c>
      <c r="DD33" s="222">
        <v>0</v>
      </c>
      <c r="DE33" s="222">
        <v>0</v>
      </c>
      <c r="DF33" s="222">
        <v>0</v>
      </c>
      <c r="DG33" s="222">
        <v>7</v>
      </c>
      <c r="DH33" s="221">
        <v>1</v>
      </c>
      <c r="DI33" s="222">
        <v>0</v>
      </c>
      <c r="DJ33" s="222">
        <v>0</v>
      </c>
      <c r="DK33" s="222">
        <v>4</v>
      </c>
      <c r="DL33" s="222">
        <v>0</v>
      </c>
      <c r="DM33" s="221">
        <v>1</v>
      </c>
      <c r="DN33" s="222">
        <v>0</v>
      </c>
      <c r="DO33" s="222">
        <v>0</v>
      </c>
      <c r="DP33" s="222">
        <v>0</v>
      </c>
      <c r="DQ33" s="222">
        <v>1</v>
      </c>
      <c r="DR33" s="221">
        <v>1</v>
      </c>
      <c r="DS33" s="222">
        <v>0</v>
      </c>
      <c r="DT33" s="222">
        <v>0</v>
      </c>
      <c r="DU33" s="222">
        <v>0</v>
      </c>
      <c r="DV33" s="222">
        <v>1</v>
      </c>
      <c r="DW33" s="221">
        <v>1</v>
      </c>
      <c r="DX33" s="222">
        <v>0</v>
      </c>
      <c r="DY33" s="222">
        <v>0</v>
      </c>
      <c r="DZ33" s="222">
        <v>0</v>
      </c>
      <c r="EA33" s="222">
        <v>1</v>
      </c>
      <c r="EB33" s="221">
        <v>1</v>
      </c>
      <c r="EC33" s="222">
        <v>0</v>
      </c>
      <c r="ED33" s="222">
        <v>0</v>
      </c>
      <c r="EE33" s="222">
        <v>0</v>
      </c>
      <c r="EF33" s="222">
        <v>1</v>
      </c>
      <c r="EG33" s="221">
        <v>1</v>
      </c>
      <c r="EH33" s="222">
        <v>0</v>
      </c>
      <c r="EI33" s="222">
        <v>0</v>
      </c>
      <c r="EJ33" s="222">
        <v>0</v>
      </c>
      <c r="EK33" s="222">
        <v>1</v>
      </c>
      <c r="EL33" s="221">
        <v>1</v>
      </c>
      <c r="EM33" s="222">
        <v>0</v>
      </c>
      <c r="EN33" s="222">
        <v>0</v>
      </c>
      <c r="EO33" s="222">
        <v>0</v>
      </c>
      <c r="EP33" s="222">
        <v>1</v>
      </c>
      <c r="EQ33" s="221">
        <v>1</v>
      </c>
      <c r="ER33" s="222">
        <v>0</v>
      </c>
      <c r="ES33" s="222">
        <v>0</v>
      </c>
      <c r="ET33" s="222">
        <v>0</v>
      </c>
      <c r="EU33" s="222">
        <v>0</v>
      </c>
      <c r="EV33" s="221">
        <v>1</v>
      </c>
      <c r="EW33" s="222">
        <v>2</v>
      </c>
      <c r="EX33" s="222">
        <v>0</v>
      </c>
      <c r="EY33" s="222">
        <v>0</v>
      </c>
      <c r="EZ33" s="222">
        <v>0</v>
      </c>
      <c r="FA33" s="221">
        <v>1</v>
      </c>
      <c r="FB33" s="222">
        <v>2</v>
      </c>
      <c r="FC33" s="222">
        <v>0</v>
      </c>
      <c r="FD33" s="222">
        <v>0</v>
      </c>
      <c r="FE33" s="222">
        <v>0</v>
      </c>
      <c r="FF33" s="223">
        <f t="shared" ref="FF33:FF47" si="10">7-(L33+Q33+V33+AA33+AF33+AK33+AP33)</f>
        <v>0</v>
      </c>
      <c r="FG33" s="90">
        <f t="shared" si="1"/>
        <v>30</v>
      </c>
      <c r="FH33" s="231">
        <f t="shared" si="2"/>
        <v>30</v>
      </c>
      <c r="FI33" s="235">
        <f t="shared" si="3"/>
        <v>4</v>
      </c>
      <c r="FJ33" s="236">
        <f t="shared" si="4"/>
        <v>0</v>
      </c>
      <c r="FK33" s="237">
        <f t="shared" si="5"/>
        <v>7</v>
      </c>
      <c r="FL33" s="239">
        <f t="shared" si="6"/>
        <v>96</v>
      </c>
      <c r="FM33" s="232"/>
      <c r="FN33" s="233"/>
      <c r="FO33" s="234"/>
    </row>
    <row r="34" spans="1:171" ht="15.75" thickBot="1" x14ac:dyDescent="0.3">
      <c r="A34" s="88" t="s">
        <v>125</v>
      </c>
      <c r="B34" s="81">
        <v>30</v>
      </c>
      <c r="C34" s="85" t="s">
        <v>54</v>
      </c>
      <c r="D34" s="81">
        <v>18138160</v>
      </c>
      <c r="E34" s="83">
        <v>43617</v>
      </c>
      <c r="F34" s="84" t="s">
        <v>15</v>
      </c>
      <c r="G34" s="81">
        <v>1</v>
      </c>
      <c r="H34" s="222">
        <v>0</v>
      </c>
      <c r="I34" s="222">
        <v>0</v>
      </c>
      <c r="J34" s="222">
        <v>0</v>
      </c>
      <c r="K34" s="222">
        <v>0</v>
      </c>
      <c r="L34" s="221">
        <v>1</v>
      </c>
      <c r="M34" s="222">
        <v>0</v>
      </c>
      <c r="N34" s="222">
        <v>0</v>
      </c>
      <c r="O34" s="222">
        <v>0</v>
      </c>
      <c r="P34" s="222">
        <v>0</v>
      </c>
      <c r="Q34" s="221">
        <v>1</v>
      </c>
      <c r="R34" s="222">
        <v>0</v>
      </c>
      <c r="S34" s="222">
        <v>0</v>
      </c>
      <c r="T34" s="222">
        <v>0</v>
      </c>
      <c r="U34" s="222">
        <v>0</v>
      </c>
      <c r="V34" s="221">
        <v>1</v>
      </c>
      <c r="W34" s="222">
        <v>0</v>
      </c>
      <c r="X34" s="222">
        <v>0</v>
      </c>
      <c r="Y34" s="222">
        <v>0</v>
      </c>
      <c r="Z34" s="222">
        <v>0</v>
      </c>
      <c r="AA34" s="221">
        <v>1</v>
      </c>
      <c r="AB34" s="222">
        <v>0</v>
      </c>
      <c r="AC34" s="222">
        <v>0</v>
      </c>
      <c r="AD34" s="222">
        <v>0</v>
      </c>
      <c r="AE34" s="222">
        <v>0</v>
      </c>
      <c r="AF34" s="221">
        <v>1</v>
      </c>
      <c r="AG34" s="222">
        <v>0</v>
      </c>
      <c r="AH34" s="222">
        <v>0</v>
      </c>
      <c r="AI34" s="222">
        <v>0</v>
      </c>
      <c r="AJ34" s="222">
        <v>0</v>
      </c>
      <c r="AK34" s="221">
        <v>1</v>
      </c>
      <c r="AL34" s="222">
        <v>0</v>
      </c>
      <c r="AM34" s="222">
        <v>0</v>
      </c>
      <c r="AN34" s="222">
        <v>0</v>
      </c>
      <c r="AO34" s="222">
        <v>0</v>
      </c>
      <c r="AP34" s="221">
        <v>1</v>
      </c>
      <c r="AQ34" s="222">
        <v>0</v>
      </c>
      <c r="AR34" s="222">
        <v>0</v>
      </c>
      <c r="AS34" s="222">
        <v>0</v>
      </c>
      <c r="AT34" s="222">
        <v>0</v>
      </c>
      <c r="AU34" s="221">
        <v>1</v>
      </c>
      <c r="AV34" s="222">
        <v>0</v>
      </c>
      <c r="AW34" s="222">
        <v>0</v>
      </c>
      <c r="AX34" s="222">
        <v>0</v>
      </c>
      <c r="AY34" s="222">
        <v>0</v>
      </c>
      <c r="AZ34" s="221">
        <v>1</v>
      </c>
      <c r="BA34" s="222">
        <v>0</v>
      </c>
      <c r="BB34" s="222">
        <v>0</v>
      </c>
      <c r="BC34" s="222">
        <v>0</v>
      </c>
      <c r="BD34" s="222">
        <v>0</v>
      </c>
      <c r="BE34" s="221">
        <v>1</v>
      </c>
      <c r="BF34" s="222">
        <v>0</v>
      </c>
      <c r="BG34" s="222">
        <v>0</v>
      </c>
      <c r="BH34" s="222">
        <v>0</v>
      </c>
      <c r="BI34" s="222">
        <v>0</v>
      </c>
      <c r="BJ34" s="221">
        <v>1</v>
      </c>
      <c r="BK34" s="222">
        <v>0</v>
      </c>
      <c r="BL34" s="222">
        <v>0</v>
      </c>
      <c r="BM34" s="222">
        <v>0</v>
      </c>
      <c r="BN34" s="222">
        <v>0</v>
      </c>
      <c r="BO34" s="221">
        <v>1</v>
      </c>
      <c r="BP34" s="222">
        <v>0</v>
      </c>
      <c r="BQ34" s="222">
        <v>0</v>
      </c>
      <c r="BR34" s="222">
        <v>0</v>
      </c>
      <c r="BS34" s="222">
        <v>0</v>
      </c>
      <c r="BT34" s="221">
        <v>1</v>
      </c>
      <c r="BU34" s="222">
        <v>0</v>
      </c>
      <c r="BV34" s="222">
        <v>0</v>
      </c>
      <c r="BW34" s="222">
        <v>0</v>
      </c>
      <c r="BX34" s="222">
        <v>0</v>
      </c>
      <c r="BY34" s="221">
        <v>1</v>
      </c>
      <c r="BZ34" s="222">
        <v>0</v>
      </c>
      <c r="CA34" s="222">
        <v>0</v>
      </c>
      <c r="CB34" s="222">
        <v>0</v>
      </c>
      <c r="CC34" s="222">
        <v>0</v>
      </c>
      <c r="CD34" s="221">
        <v>1</v>
      </c>
      <c r="CE34" s="222">
        <v>0</v>
      </c>
      <c r="CF34" s="222">
        <v>0</v>
      </c>
      <c r="CG34" s="222">
        <v>0</v>
      </c>
      <c r="CH34" s="222">
        <v>0</v>
      </c>
      <c r="CI34" s="221">
        <v>1</v>
      </c>
      <c r="CJ34" s="222">
        <v>0</v>
      </c>
      <c r="CK34" s="222">
        <v>0</v>
      </c>
      <c r="CL34" s="222">
        <v>0</v>
      </c>
      <c r="CM34" s="222">
        <v>0</v>
      </c>
      <c r="CN34" s="221">
        <v>1</v>
      </c>
      <c r="CO34" s="222">
        <v>0</v>
      </c>
      <c r="CP34" s="222">
        <v>0</v>
      </c>
      <c r="CQ34" s="222">
        <v>0</v>
      </c>
      <c r="CR34" s="222">
        <v>0</v>
      </c>
      <c r="CS34" s="221">
        <v>1</v>
      </c>
      <c r="CT34" s="222">
        <v>0</v>
      </c>
      <c r="CU34" s="222">
        <v>0</v>
      </c>
      <c r="CV34" s="222">
        <v>0</v>
      </c>
      <c r="CW34" s="222">
        <v>0</v>
      </c>
      <c r="CX34" s="221">
        <v>1</v>
      </c>
      <c r="CY34" s="222">
        <v>0</v>
      </c>
      <c r="CZ34" s="222">
        <v>0</v>
      </c>
      <c r="DA34" s="222">
        <v>0</v>
      </c>
      <c r="DB34" s="222">
        <v>0</v>
      </c>
      <c r="DC34" s="221">
        <v>1</v>
      </c>
      <c r="DD34" s="222">
        <v>0</v>
      </c>
      <c r="DE34" s="222">
        <v>0</v>
      </c>
      <c r="DF34" s="222">
        <v>0</v>
      </c>
      <c r="DG34" s="222">
        <v>0</v>
      </c>
      <c r="DH34" s="221">
        <v>1</v>
      </c>
      <c r="DI34" s="222">
        <v>0</v>
      </c>
      <c r="DJ34" s="222">
        <v>0</v>
      </c>
      <c r="DK34" s="222">
        <v>0</v>
      </c>
      <c r="DL34" s="222">
        <v>0</v>
      </c>
      <c r="DM34" s="221">
        <v>1</v>
      </c>
      <c r="DN34" s="222">
        <v>0</v>
      </c>
      <c r="DO34" s="222">
        <v>0</v>
      </c>
      <c r="DP34" s="222">
        <v>0</v>
      </c>
      <c r="DQ34" s="222">
        <v>0</v>
      </c>
      <c r="DR34" s="221">
        <v>1</v>
      </c>
      <c r="DS34" s="222">
        <v>0</v>
      </c>
      <c r="DT34" s="222">
        <v>0</v>
      </c>
      <c r="DU34" s="222">
        <v>0</v>
      </c>
      <c r="DV34" s="222">
        <v>0</v>
      </c>
      <c r="DW34" s="221">
        <v>1</v>
      </c>
      <c r="DX34" s="222">
        <v>0</v>
      </c>
      <c r="DY34" s="222">
        <v>0</v>
      </c>
      <c r="DZ34" s="222">
        <v>0</v>
      </c>
      <c r="EA34" s="222">
        <v>0</v>
      </c>
      <c r="EB34" s="221">
        <v>1</v>
      </c>
      <c r="EC34" s="222">
        <v>0</v>
      </c>
      <c r="ED34" s="222">
        <v>0</v>
      </c>
      <c r="EE34" s="222">
        <v>0</v>
      </c>
      <c r="EF34" s="222">
        <v>0</v>
      </c>
      <c r="EG34" s="221">
        <v>1</v>
      </c>
      <c r="EH34" s="222">
        <v>0</v>
      </c>
      <c r="EI34" s="222">
        <v>0</v>
      </c>
      <c r="EJ34" s="222">
        <v>0</v>
      </c>
      <c r="EK34" s="222">
        <v>0</v>
      </c>
      <c r="EL34" s="221">
        <v>1</v>
      </c>
      <c r="EM34" s="222">
        <v>0</v>
      </c>
      <c r="EN34" s="222">
        <v>0</v>
      </c>
      <c r="EO34" s="222">
        <v>0</v>
      </c>
      <c r="EP34" s="222">
        <v>0</v>
      </c>
      <c r="EQ34" s="221">
        <v>1</v>
      </c>
      <c r="ER34" s="222">
        <v>0</v>
      </c>
      <c r="ES34" s="222">
        <v>0</v>
      </c>
      <c r="ET34" s="222">
        <v>0</v>
      </c>
      <c r="EU34" s="222">
        <v>0</v>
      </c>
      <c r="EV34" s="221">
        <v>1</v>
      </c>
      <c r="EW34" s="222">
        <v>0</v>
      </c>
      <c r="EX34" s="222">
        <v>0</v>
      </c>
      <c r="EY34" s="222">
        <v>0</v>
      </c>
      <c r="EZ34" s="222">
        <v>0</v>
      </c>
      <c r="FA34" s="221">
        <v>1</v>
      </c>
      <c r="FB34" s="222">
        <v>0</v>
      </c>
      <c r="FC34" s="222">
        <v>0</v>
      </c>
      <c r="FD34" s="222">
        <v>0</v>
      </c>
      <c r="FE34" s="222">
        <v>0</v>
      </c>
      <c r="FF34" s="223">
        <f t="shared" si="10"/>
        <v>0</v>
      </c>
      <c r="FG34" s="90">
        <f t="shared" si="1"/>
        <v>30</v>
      </c>
      <c r="FH34" s="231">
        <f t="shared" si="2"/>
        <v>30</v>
      </c>
      <c r="FI34" s="235">
        <f t="shared" si="3"/>
        <v>0</v>
      </c>
      <c r="FJ34" s="236">
        <f t="shared" si="4"/>
        <v>0</v>
      </c>
      <c r="FK34" s="237">
        <f t="shared" si="5"/>
        <v>0</v>
      </c>
      <c r="FL34" s="239">
        <f t="shared" si="6"/>
        <v>0</v>
      </c>
      <c r="FM34" s="232"/>
      <c r="FN34" s="233"/>
      <c r="FO34" s="234"/>
    </row>
    <row r="35" spans="1:171" ht="15.75" thickBot="1" x14ac:dyDescent="0.3">
      <c r="A35" s="88" t="s">
        <v>124</v>
      </c>
      <c r="B35" s="113">
        <v>31</v>
      </c>
      <c r="C35" s="85" t="s">
        <v>56</v>
      </c>
      <c r="D35" s="81">
        <v>47036371</v>
      </c>
      <c r="E35" s="83">
        <v>43771</v>
      </c>
      <c r="F35" s="84" t="s">
        <v>15</v>
      </c>
      <c r="G35" s="81">
        <v>1</v>
      </c>
      <c r="H35" s="222">
        <v>0</v>
      </c>
      <c r="I35" s="222">
        <v>0</v>
      </c>
      <c r="J35" s="222">
        <v>0</v>
      </c>
      <c r="K35" s="222">
        <v>0</v>
      </c>
      <c r="L35" s="221">
        <v>1</v>
      </c>
      <c r="M35" s="222">
        <v>0</v>
      </c>
      <c r="N35" s="222">
        <v>0</v>
      </c>
      <c r="O35" s="222">
        <v>0</v>
      </c>
      <c r="P35" s="222">
        <v>0</v>
      </c>
      <c r="Q35" s="221">
        <v>1</v>
      </c>
      <c r="R35" s="222">
        <v>0</v>
      </c>
      <c r="S35" s="222">
        <v>0</v>
      </c>
      <c r="T35" s="222">
        <v>0</v>
      </c>
      <c r="U35" s="222">
        <v>0</v>
      </c>
      <c r="V35" s="221">
        <v>1</v>
      </c>
      <c r="W35" s="222">
        <v>0</v>
      </c>
      <c r="X35" s="222">
        <v>0</v>
      </c>
      <c r="Y35" s="222">
        <v>0</v>
      </c>
      <c r="Z35" s="222">
        <v>0</v>
      </c>
      <c r="AA35" s="221">
        <v>1</v>
      </c>
      <c r="AB35" s="222">
        <v>0</v>
      </c>
      <c r="AC35" s="222">
        <v>0</v>
      </c>
      <c r="AD35" s="222">
        <v>0</v>
      </c>
      <c r="AE35" s="222">
        <v>0</v>
      </c>
      <c r="AF35" s="221">
        <v>1</v>
      </c>
      <c r="AG35" s="222">
        <v>0</v>
      </c>
      <c r="AH35" s="222">
        <v>0</v>
      </c>
      <c r="AI35" s="222">
        <v>0</v>
      </c>
      <c r="AJ35" s="222">
        <v>0</v>
      </c>
      <c r="AK35" s="221">
        <v>1</v>
      </c>
      <c r="AL35" s="222">
        <v>0</v>
      </c>
      <c r="AM35" s="222">
        <v>0</v>
      </c>
      <c r="AN35" s="222">
        <v>0</v>
      </c>
      <c r="AO35" s="222">
        <v>0</v>
      </c>
      <c r="AP35" s="221">
        <v>1</v>
      </c>
      <c r="AQ35" s="222">
        <v>0</v>
      </c>
      <c r="AR35" s="222">
        <v>0</v>
      </c>
      <c r="AS35" s="222">
        <v>0</v>
      </c>
      <c r="AT35" s="222">
        <v>0</v>
      </c>
      <c r="AU35" s="221">
        <v>1</v>
      </c>
      <c r="AV35" s="222">
        <v>0</v>
      </c>
      <c r="AW35" s="222">
        <v>0</v>
      </c>
      <c r="AX35" s="222">
        <v>0</v>
      </c>
      <c r="AY35" s="222">
        <v>0</v>
      </c>
      <c r="AZ35" s="221">
        <v>1</v>
      </c>
      <c r="BA35" s="222">
        <v>1.5</v>
      </c>
      <c r="BB35" s="222">
        <v>0</v>
      </c>
      <c r="BC35" s="222">
        <v>0</v>
      </c>
      <c r="BD35" s="222">
        <v>1.5</v>
      </c>
      <c r="BE35" s="221">
        <v>1</v>
      </c>
      <c r="BF35" s="222">
        <v>2</v>
      </c>
      <c r="BG35" s="222">
        <v>0</v>
      </c>
      <c r="BH35" s="222">
        <v>0</v>
      </c>
      <c r="BI35" s="222">
        <v>2</v>
      </c>
      <c r="BJ35" s="221">
        <v>1</v>
      </c>
      <c r="BK35" s="222">
        <v>1.5</v>
      </c>
      <c r="BL35" s="222">
        <v>0</v>
      </c>
      <c r="BM35" s="222">
        <v>0</v>
      </c>
      <c r="BN35" s="222">
        <v>1.5</v>
      </c>
      <c r="BO35" s="221">
        <v>1</v>
      </c>
      <c r="BP35" s="222">
        <v>2</v>
      </c>
      <c r="BQ35" s="222">
        <v>0</v>
      </c>
      <c r="BR35" s="222">
        <v>0</v>
      </c>
      <c r="BS35" s="222">
        <v>2</v>
      </c>
      <c r="BT35" s="221">
        <v>1</v>
      </c>
      <c r="BU35" s="222">
        <v>1</v>
      </c>
      <c r="BV35" s="222">
        <v>0</v>
      </c>
      <c r="BW35" s="222">
        <v>0</v>
      </c>
      <c r="BX35" s="222">
        <v>1</v>
      </c>
      <c r="BY35" s="221">
        <v>1</v>
      </c>
      <c r="BZ35" s="222">
        <v>0</v>
      </c>
      <c r="CA35" s="222">
        <v>0</v>
      </c>
      <c r="CB35" s="222">
        <v>0</v>
      </c>
      <c r="CC35" s="222">
        <v>0</v>
      </c>
      <c r="CD35" s="221">
        <v>1</v>
      </c>
      <c r="CE35" s="222">
        <v>0</v>
      </c>
      <c r="CF35" s="222">
        <v>0</v>
      </c>
      <c r="CG35" s="222">
        <v>0</v>
      </c>
      <c r="CH35" s="222">
        <v>0</v>
      </c>
      <c r="CI35" s="221">
        <v>1</v>
      </c>
      <c r="CJ35" s="222">
        <v>1.5</v>
      </c>
      <c r="CK35" s="222">
        <v>0</v>
      </c>
      <c r="CL35" s="222">
        <v>0</v>
      </c>
      <c r="CM35" s="222">
        <v>1.5</v>
      </c>
      <c r="CN35" s="221">
        <v>1</v>
      </c>
      <c r="CO35" s="222">
        <v>2</v>
      </c>
      <c r="CP35" s="222">
        <v>0</v>
      </c>
      <c r="CQ35" s="222">
        <v>0</v>
      </c>
      <c r="CR35" s="222">
        <v>2</v>
      </c>
      <c r="CS35" s="221">
        <v>1</v>
      </c>
      <c r="CT35" s="222">
        <v>1</v>
      </c>
      <c r="CU35" s="222">
        <v>0</v>
      </c>
      <c r="CV35" s="222">
        <v>0</v>
      </c>
      <c r="CW35" s="222">
        <v>1</v>
      </c>
      <c r="CX35" s="221">
        <v>1</v>
      </c>
      <c r="CY35" s="222">
        <v>2.5</v>
      </c>
      <c r="CZ35" s="222">
        <v>0</v>
      </c>
      <c r="DA35" s="222">
        <v>0</v>
      </c>
      <c r="DB35" s="222">
        <v>0.5</v>
      </c>
      <c r="DC35" s="221">
        <v>1</v>
      </c>
      <c r="DD35" s="222">
        <v>2</v>
      </c>
      <c r="DE35" s="222">
        <v>0</v>
      </c>
      <c r="DF35" s="222">
        <v>0</v>
      </c>
      <c r="DG35" s="222">
        <v>0</v>
      </c>
      <c r="DH35" s="221">
        <v>1</v>
      </c>
      <c r="DI35" s="222">
        <v>0</v>
      </c>
      <c r="DJ35" s="222">
        <v>0</v>
      </c>
      <c r="DK35" s="222">
        <v>0</v>
      </c>
      <c r="DL35" s="222">
        <v>0</v>
      </c>
      <c r="DM35" s="221">
        <v>1</v>
      </c>
      <c r="DN35" s="222">
        <v>2</v>
      </c>
      <c r="DO35" s="222">
        <v>0</v>
      </c>
      <c r="DP35" s="222">
        <v>0</v>
      </c>
      <c r="DQ35" s="222">
        <v>2</v>
      </c>
      <c r="DR35" s="221">
        <v>1</v>
      </c>
      <c r="DS35" s="222">
        <v>2</v>
      </c>
      <c r="DT35" s="222">
        <v>0</v>
      </c>
      <c r="DU35" s="222">
        <v>0</v>
      </c>
      <c r="DV35" s="222">
        <v>2</v>
      </c>
      <c r="DW35" s="221">
        <v>1</v>
      </c>
      <c r="DX35" s="222">
        <v>0</v>
      </c>
      <c r="DY35" s="222">
        <v>0</v>
      </c>
      <c r="DZ35" s="222">
        <v>0</v>
      </c>
      <c r="EA35" s="222">
        <v>0</v>
      </c>
      <c r="EB35" s="221">
        <v>1</v>
      </c>
      <c r="EC35" s="222">
        <v>1</v>
      </c>
      <c r="ED35" s="222">
        <v>0</v>
      </c>
      <c r="EE35" s="222">
        <v>0</v>
      </c>
      <c r="EF35" s="222">
        <v>0</v>
      </c>
      <c r="EG35" s="221">
        <v>1</v>
      </c>
      <c r="EH35" s="222">
        <v>0</v>
      </c>
      <c r="EI35" s="222">
        <v>0</v>
      </c>
      <c r="EJ35" s="222">
        <v>0</v>
      </c>
      <c r="EK35" s="222">
        <v>0</v>
      </c>
      <c r="EL35" s="221">
        <v>1</v>
      </c>
      <c r="EM35" s="222">
        <v>1</v>
      </c>
      <c r="EN35" s="222">
        <v>0</v>
      </c>
      <c r="EO35" s="222">
        <v>0</v>
      </c>
      <c r="EP35" s="222">
        <v>1</v>
      </c>
      <c r="EQ35" s="221">
        <v>1</v>
      </c>
      <c r="ER35" s="222">
        <v>0</v>
      </c>
      <c r="ES35" s="222">
        <v>0</v>
      </c>
      <c r="ET35" s="222">
        <v>0</v>
      </c>
      <c r="EU35" s="222">
        <v>0</v>
      </c>
      <c r="EV35" s="221">
        <v>1</v>
      </c>
      <c r="EW35" s="222">
        <v>1</v>
      </c>
      <c r="EX35" s="222">
        <v>0</v>
      </c>
      <c r="EY35" s="222">
        <v>0</v>
      </c>
      <c r="EZ35" s="222">
        <v>1</v>
      </c>
      <c r="FA35" s="221">
        <v>1</v>
      </c>
      <c r="FB35" s="222">
        <v>0.5</v>
      </c>
      <c r="FC35" s="222">
        <v>0</v>
      </c>
      <c r="FD35" s="222">
        <v>0</v>
      </c>
      <c r="FE35" s="222">
        <v>0.5</v>
      </c>
      <c r="FF35" s="223">
        <f t="shared" si="10"/>
        <v>0</v>
      </c>
      <c r="FG35" s="90">
        <f t="shared" si="1"/>
        <v>30</v>
      </c>
      <c r="FH35" s="231">
        <f t="shared" si="2"/>
        <v>30</v>
      </c>
      <c r="FI35" s="235">
        <f t="shared" si="3"/>
        <v>24.5</v>
      </c>
      <c r="FJ35" s="236">
        <f t="shared" si="4"/>
        <v>0</v>
      </c>
      <c r="FK35" s="237">
        <f t="shared" si="5"/>
        <v>0</v>
      </c>
      <c r="FL35" s="239">
        <f t="shared" si="6"/>
        <v>19.5</v>
      </c>
      <c r="FM35" s="232"/>
      <c r="FN35" s="233"/>
      <c r="FO35" s="234"/>
    </row>
    <row r="36" spans="1:171" ht="15.75" thickBot="1" x14ac:dyDescent="0.3">
      <c r="A36" s="88" t="s">
        <v>126</v>
      </c>
      <c r="B36" s="81">
        <v>32</v>
      </c>
      <c r="C36" s="85" t="s">
        <v>57</v>
      </c>
      <c r="D36" s="81">
        <v>76468131</v>
      </c>
      <c r="E36" s="83">
        <v>43617</v>
      </c>
      <c r="F36" s="84" t="s">
        <v>15</v>
      </c>
      <c r="G36" s="81">
        <v>1</v>
      </c>
      <c r="H36" s="222">
        <v>0</v>
      </c>
      <c r="I36" s="222">
        <v>0</v>
      </c>
      <c r="J36" s="222">
        <v>0</v>
      </c>
      <c r="K36" s="222">
        <v>0</v>
      </c>
      <c r="L36" s="221">
        <v>1</v>
      </c>
      <c r="M36" s="222">
        <v>1</v>
      </c>
      <c r="N36" s="222">
        <v>0</v>
      </c>
      <c r="O36" s="222">
        <v>0</v>
      </c>
      <c r="P36" s="222">
        <v>0</v>
      </c>
      <c r="Q36" s="221">
        <v>1</v>
      </c>
      <c r="R36" s="222">
        <v>0</v>
      </c>
      <c r="S36" s="222">
        <v>0</v>
      </c>
      <c r="T36" s="222">
        <v>0</v>
      </c>
      <c r="U36" s="222">
        <v>0</v>
      </c>
      <c r="V36" s="221">
        <v>1</v>
      </c>
      <c r="W36" s="222">
        <v>0</v>
      </c>
      <c r="X36" s="222">
        <v>1</v>
      </c>
      <c r="Y36" s="222">
        <v>0</v>
      </c>
      <c r="Z36" s="222">
        <v>0</v>
      </c>
      <c r="AA36" s="221">
        <v>1</v>
      </c>
      <c r="AB36" s="222">
        <v>0</v>
      </c>
      <c r="AC36" s="222">
        <v>0</v>
      </c>
      <c r="AD36" s="222">
        <v>0</v>
      </c>
      <c r="AE36" s="222">
        <v>0</v>
      </c>
      <c r="AF36" s="221">
        <v>1</v>
      </c>
      <c r="AG36" s="222">
        <v>0</v>
      </c>
      <c r="AH36" s="222">
        <v>0</v>
      </c>
      <c r="AI36" s="222">
        <v>0</v>
      </c>
      <c r="AJ36" s="222">
        <v>0</v>
      </c>
      <c r="AK36" s="221">
        <v>1</v>
      </c>
      <c r="AL36" s="222">
        <v>0</v>
      </c>
      <c r="AM36" s="222">
        <v>0</v>
      </c>
      <c r="AN36" s="222">
        <v>0</v>
      </c>
      <c r="AO36" s="222">
        <v>0</v>
      </c>
      <c r="AP36" s="221">
        <v>1</v>
      </c>
      <c r="AQ36" s="222">
        <v>0</v>
      </c>
      <c r="AR36" s="222">
        <v>0</v>
      </c>
      <c r="AS36" s="222">
        <v>0</v>
      </c>
      <c r="AT36" s="222">
        <v>0</v>
      </c>
      <c r="AU36" s="221">
        <v>1</v>
      </c>
      <c r="AV36" s="222">
        <v>1</v>
      </c>
      <c r="AW36" s="222">
        <v>1</v>
      </c>
      <c r="AX36" s="222">
        <v>0</v>
      </c>
      <c r="AY36" s="222">
        <v>0</v>
      </c>
      <c r="AZ36" s="221">
        <v>1</v>
      </c>
      <c r="BA36" s="222">
        <v>0</v>
      </c>
      <c r="BB36" s="222">
        <v>0</v>
      </c>
      <c r="BC36" s="222">
        <v>0</v>
      </c>
      <c r="BD36" s="222">
        <v>0</v>
      </c>
      <c r="BE36" s="221">
        <v>1</v>
      </c>
      <c r="BF36" s="222">
        <v>0</v>
      </c>
      <c r="BG36" s="222">
        <v>0</v>
      </c>
      <c r="BH36" s="222">
        <v>0</v>
      </c>
      <c r="BI36" s="222">
        <v>0</v>
      </c>
      <c r="BJ36" s="221">
        <v>1</v>
      </c>
      <c r="BK36" s="222">
        <v>0</v>
      </c>
      <c r="BL36" s="222">
        <v>0</v>
      </c>
      <c r="BM36" s="222">
        <v>0</v>
      </c>
      <c r="BN36" s="222">
        <v>0</v>
      </c>
      <c r="BO36" s="221">
        <v>1</v>
      </c>
      <c r="BP36" s="222">
        <v>0</v>
      </c>
      <c r="BQ36" s="222">
        <v>0</v>
      </c>
      <c r="BR36" s="222">
        <v>0</v>
      </c>
      <c r="BS36" s="222">
        <v>0</v>
      </c>
      <c r="BT36" s="221">
        <v>1</v>
      </c>
      <c r="BU36" s="222">
        <v>0</v>
      </c>
      <c r="BV36" s="222">
        <v>0</v>
      </c>
      <c r="BW36" s="222">
        <v>0</v>
      </c>
      <c r="BX36" s="222">
        <v>0</v>
      </c>
      <c r="BY36" s="221">
        <v>1</v>
      </c>
      <c r="BZ36" s="222">
        <v>0</v>
      </c>
      <c r="CA36" s="222">
        <v>0</v>
      </c>
      <c r="CB36" s="222">
        <v>0</v>
      </c>
      <c r="CC36" s="222">
        <v>0</v>
      </c>
      <c r="CD36" s="221">
        <v>1</v>
      </c>
      <c r="CE36" s="222">
        <v>0</v>
      </c>
      <c r="CF36" s="222">
        <v>0</v>
      </c>
      <c r="CG36" s="222">
        <v>0</v>
      </c>
      <c r="CH36" s="222">
        <v>0</v>
      </c>
      <c r="CI36" s="221">
        <v>1</v>
      </c>
      <c r="CJ36" s="222">
        <v>2</v>
      </c>
      <c r="CK36" s="222">
        <v>1</v>
      </c>
      <c r="CL36" s="222">
        <v>0</v>
      </c>
      <c r="CM36" s="222">
        <v>0</v>
      </c>
      <c r="CN36" s="221">
        <v>1</v>
      </c>
      <c r="CO36" s="222">
        <v>2</v>
      </c>
      <c r="CP36" s="222">
        <v>1</v>
      </c>
      <c r="CQ36" s="222">
        <v>0</v>
      </c>
      <c r="CR36" s="222">
        <v>0</v>
      </c>
      <c r="CS36" s="221">
        <v>1</v>
      </c>
      <c r="CT36" s="222">
        <v>0</v>
      </c>
      <c r="CU36" s="222">
        <v>0</v>
      </c>
      <c r="CV36" s="222">
        <v>0</v>
      </c>
      <c r="CW36" s="222">
        <v>0</v>
      </c>
      <c r="CX36" s="221">
        <v>1</v>
      </c>
      <c r="CY36" s="222">
        <v>0</v>
      </c>
      <c r="CZ36" s="222">
        <v>0</v>
      </c>
      <c r="DA36" s="222">
        <v>0</v>
      </c>
      <c r="DB36" s="222">
        <v>0</v>
      </c>
      <c r="DC36" s="221">
        <v>1</v>
      </c>
      <c r="DD36" s="222">
        <v>0</v>
      </c>
      <c r="DE36" s="222">
        <v>0</v>
      </c>
      <c r="DF36" s="222">
        <v>0</v>
      </c>
      <c r="DG36" s="222">
        <v>0</v>
      </c>
      <c r="DH36" s="221">
        <v>1</v>
      </c>
      <c r="DI36" s="222">
        <v>0</v>
      </c>
      <c r="DJ36" s="222">
        <v>0</v>
      </c>
      <c r="DK36" s="222">
        <v>0</v>
      </c>
      <c r="DL36" s="222">
        <v>0</v>
      </c>
      <c r="DM36" s="221">
        <v>1</v>
      </c>
      <c r="DN36" s="222">
        <v>2</v>
      </c>
      <c r="DO36" s="222">
        <v>1</v>
      </c>
      <c r="DP36" s="222">
        <v>0</v>
      </c>
      <c r="DQ36" s="222">
        <v>0</v>
      </c>
      <c r="DR36" s="221">
        <v>1</v>
      </c>
      <c r="DS36" s="222">
        <v>2</v>
      </c>
      <c r="DT36" s="222">
        <v>1</v>
      </c>
      <c r="DU36" s="222">
        <v>0</v>
      </c>
      <c r="DV36" s="222">
        <v>0</v>
      </c>
      <c r="DW36" s="221">
        <v>1</v>
      </c>
      <c r="DX36" s="222">
        <v>2</v>
      </c>
      <c r="DY36" s="222">
        <v>0</v>
      </c>
      <c r="DZ36" s="222">
        <v>0</v>
      </c>
      <c r="EA36" s="222">
        <v>0</v>
      </c>
      <c r="EB36" s="221">
        <v>1</v>
      </c>
      <c r="EC36" s="222">
        <v>0</v>
      </c>
      <c r="ED36" s="222">
        <v>0</v>
      </c>
      <c r="EE36" s="222">
        <v>0</v>
      </c>
      <c r="EF36" s="222">
        <v>0</v>
      </c>
      <c r="EG36" s="221">
        <v>1</v>
      </c>
      <c r="EH36" s="222">
        <v>2</v>
      </c>
      <c r="EI36" s="222">
        <v>1</v>
      </c>
      <c r="EJ36" s="222">
        <v>0</v>
      </c>
      <c r="EK36" s="222">
        <v>0</v>
      </c>
      <c r="EL36" s="221">
        <v>0</v>
      </c>
      <c r="EM36" s="222">
        <v>0</v>
      </c>
      <c r="EN36" s="222">
        <v>0</v>
      </c>
      <c r="EO36" s="222">
        <v>0</v>
      </c>
      <c r="EP36" s="222">
        <v>0</v>
      </c>
      <c r="EQ36" s="221">
        <v>1</v>
      </c>
      <c r="ER36" s="222">
        <v>0</v>
      </c>
      <c r="ES36" s="222">
        <v>0</v>
      </c>
      <c r="ET36" s="222">
        <v>0</v>
      </c>
      <c r="EU36" s="222">
        <v>0</v>
      </c>
      <c r="EV36" s="221">
        <v>1</v>
      </c>
      <c r="EW36" s="222">
        <v>0</v>
      </c>
      <c r="EX36" s="222">
        <v>0</v>
      </c>
      <c r="EY36" s="222">
        <v>0</v>
      </c>
      <c r="EZ36" s="222">
        <v>1</v>
      </c>
      <c r="FA36" s="221">
        <v>1</v>
      </c>
      <c r="FB36" s="222">
        <v>0</v>
      </c>
      <c r="FC36" s="222">
        <v>0</v>
      </c>
      <c r="FD36" s="222">
        <v>0</v>
      </c>
      <c r="FE36" s="222">
        <v>1</v>
      </c>
      <c r="FF36" s="223">
        <f t="shared" si="10"/>
        <v>0</v>
      </c>
      <c r="FG36" s="90">
        <f t="shared" si="1"/>
        <v>29</v>
      </c>
      <c r="FH36" s="231">
        <f t="shared" si="2"/>
        <v>29</v>
      </c>
      <c r="FI36" s="235">
        <f t="shared" si="3"/>
        <v>14</v>
      </c>
      <c r="FJ36" s="236">
        <f t="shared" si="4"/>
        <v>7</v>
      </c>
      <c r="FK36" s="237">
        <f t="shared" si="5"/>
        <v>0</v>
      </c>
      <c r="FL36" s="239">
        <f t="shared" si="6"/>
        <v>2</v>
      </c>
      <c r="FM36" s="232"/>
      <c r="FN36" s="233"/>
      <c r="FO36" s="234"/>
    </row>
    <row r="37" spans="1:171" ht="16.5" customHeight="1" thickBot="1" x14ac:dyDescent="0.3">
      <c r="A37" s="88" t="s">
        <v>124</v>
      </c>
      <c r="B37" s="113">
        <v>33</v>
      </c>
      <c r="C37" s="85" t="s">
        <v>58</v>
      </c>
      <c r="D37" s="81">
        <v>18021602</v>
      </c>
      <c r="E37" s="83">
        <v>43617</v>
      </c>
      <c r="F37" s="84" t="s">
        <v>15</v>
      </c>
      <c r="G37" s="81">
        <v>1</v>
      </c>
      <c r="H37" s="222">
        <v>0</v>
      </c>
      <c r="I37" s="222">
        <v>0</v>
      </c>
      <c r="J37" s="222">
        <v>0</v>
      </c>
      <c r="K37" s="222">
        <v>0</v>
      </c>
      <c r="L37" s="221">
        <v>1</v>
      </c>
      <c r="M37" s="222">
        <v>0</v>
      </c>
      <c r="N37" s="222">
        <v>0</v>
      </c>
      <c r="O37" s="222">
        <v>0</v>
      </c>
      <c r="P37" s="222">
        <v>0</v>
      </c>
      <c r="Q37" s="221">
        <v>1</v>
      </c>
      <c r="R37" s="222">
        <v>0</v>
      </c>
      <c r="S37" s="222">
        <v>0</v>
      </c>
      <c r="T37" s="222">
        <v>0</v>
      </c>
      <c r="U37" s="222">
        <v>0</v>
      </c>
      <c r="V37" s="221">
        <v>1</v>
      </c>
      <c r="W37" s="222">
        <v>0</v>
      </c>
      <c r="X37" s="222">
        <v>0</v>
      </c>
      <c r="Y37" s="222">
        <v>0</v>
      </c>
      <c r="Z37" s="222">
        <v>0</v>
      </c>
      <c r="AA37" s="221">
        <v>1</v>
      </c>
      <c r="AB37" s="222">
        <v>0</v>
      </c>
      <c r="AC37" s="222">
        <v>0</v>
      </c>
      <c r="AD37" s="222">
        <v>0</v>
      </c>
      <c r="AE37" s="222">
        <v>0</v>
      </c>
      <c r="AF37" s="221">
        <v>1</v>
      </c>
      <c r="AG37" s="222">
        <v>0</v>
      </c>
      <c r="AH37" s="222">
        <v>0</v>
      </c>
      <c r="AI37" s="222">
        <v>0</v>
      </c>
      <c r="AJ37" s="222">
        <v>0</v>
      </c>
      <c r="AK37" s="221">
        <v>1</v>
      </c>
      <c r="AL37" s="222">
        <v>0</v>
      </c>
      <c r="AM37" s="222">
        <v>0</v>
      </c>
      <c r="AN37" s="222">
        <v>0</v>
      </c>
      <c r="AO37" s="222">
        <v>0</v>
      </c>
      <c r="AP37" s="221">
        <v>1</v>
      </c>
      <c r="AQ37" s="222">
        <v>0</v>
      </c>
      <c r="AR37" s="222">
        <v>0</v>
      </c>
      <c r="AS37" s="222">
        <v>0</v>
      </c>
      <c r="AT37" s="222">
        <v>0</v>
      </c>
      <c r="AU37" s="221">
        <v>1</v>
      </c>
      <c r="AV37" s="222">
        <v>0</v>
      </c>
      <c r="AW37" s="222">
        <v>0</v>
      </c>
      <c r="AX37" s="222">
        <v>0</v>
      </c>
      <c r="AY37" s="222">
        <v>0</v>
      </c>
      <c r="AZ37" s="221">
        <v>1</v>
      </c>
      <c r="BA37" s="222">
        <v>0</v>
      </c>
      <c r="BB37" s="222">
        <v>0</v>
      </c>
      <c r="BC37" s="222">
        <v>0</v>
      </c>
      <c r="BD37" s="222">
        <v>0</v>
      </c>
      <c r="BE37" s="221">
        <v>1</v>
      </c>
      <c r="BF37" s="222">
        <v>0</v>
      </c>
      <c r="BG37" s="222">
        <v>0</v>
      </c>
      <c r="BH37" s="222">
        <v>0</v>
      </c>
      <c r="BI37" s="222">
        <v>0</v>
      </c>
      <c r="BJ37" s="221">
        <v>1</v>
      </c>
      <c r="BK37" s="222">
        <v>0</v>
      </c>
      <c r="BL37" s="222">
        <v>0</v>
      </c>
      <c r="BM37" s="222">
        <v>0</v>
      </c>
      <c r="BN37" s="222">
        <v>0</v>
      </c>
      <c r="BO37" s="221">
        <v>1</v>
      </c>
      <c r="BP37" s="222">
        <v>0</v>
      </c>
      <c r="BQ37" s="222">
        <v>0</v>
      </c>
      <c r="BR37" s="222">
        <v>0</v>
      </c>
      <c r="BS37" s="222">
        <v>0</v>
      </c>
      <c r="BT37" s="221">
        <v>1</v>
      </c>
      <c r="BU37" s="222">
        <v>0</v>
      </c>
      <c r="BV37" s="222">
        <v>0</v>
      </c>
      <c r="BW37" s="222">
        <v>0</v>
      </c>
      <c r="BX37" s="222">
        <v>0</v>
      </c>
      <c r="BY37" s="221">
        <v>1</v>
      </c>
      <c r="BZ37" s="222">
        <v>0</v>
      </c>
      <c r="CA37" s="222">
        <v>0</v>
      </c>
      <c r="CB37" s="222">
        <v>0</v>
      </c>
      <c r="CC37" s="222">
        <v>0</v>
      </c>
      <c r="CD37" s="221">
        <v>1</v>
      </c>
      <c r="CE37" s="222">
        <v>0</v>
      </c>
      <c r="CF37" s="222">
        <v>0</v>
      </c>
      <c r="CG37" s="222">
        <v>0</v>
      </c>
      <c r="CH37" s="222">
        <v>0</v>
      </c>
      <c r="CI37" s="221">
        <v>1</v>
      </c>
      <c r="CJ37" s="222">
        <v>0</v>
      </c>
      <c r="CK37" s="222">
        <v>0</v>
      </c>
      <c r="CL37" s="222">
        <v>0</v>
      </c>
      <c r="CM37" s="222">
        <v>0</v>
      </c>
      <c r="CN37" s="221">
        <v>1</v>
      </c>
      <c r="CO37" s="222">
        <v>0</v>
      </c>
      <c r="CP37" s="222">
        <v>0</v>
      </c>
      <c r="CQ37" s="222">
        <v>0</v>
      </c>
      <c r="CR37" s="222">
        <v>0</v>
      </c>
      <c r="CS37" s="221">
        <v>1</v>
      </c>
      <c r="CT37" s="222">
        <v>0</v>
      </c>
      <c r="CU37" s="222">
        <v>0</v>
      </c>
      <c r="CV37" s="222">
        <v>0</v>
      </c>
      <c r="CW37" s="222">
        <v>0</v>
      </c>
      <c r="CX37" s="221">
        <v>1</v>
      </c>
      <c r="CY37" s="222">
        <v>0</v>
      </c>
      <c r="CZ37" s="222">
        <v>0</v>
      </c>
      <c r="DA37" s="222">
        <v>0</v>
      </c>
      <c r="DB37" s="222">
        <v>0</v>
      </c>
      <c r="DC37" s="221">
        <v>1</v>
      </c>
      <c r="DD37" s="222">
        <v>0</v>
      </c>
      <c r="DE37" s="222">
        <v>0</v>
      </c>
      <c r="DF37" s="222">
        <v>0</v>
      </c>
      <c r="DG37" s="222">
        <v>0</v>
      </c>
      <c r="DH37" s="221">
        <v>1</v>
      </c>
      <c r="DI37" s="222">
        <v>0</v>
      </c>
      <c r="DJ37" s="222">
        <v>0</v>
      </c>
      <c r="DK37" s="222">
        <v>0</v>
      </c>
      <c r="DL37" s="222">
        <v>0</v>
      </c>
      <c r="DM37" s="221">
        <v>1</v>
      </c>
      <c r="DN37" s="222">
        <v>0</v>
      </c>
      <c r="DO37" s="222">
        <v>0</v>
      </c>
      <c r="DP37" s="222">
        <v>0</v>
      </c>
      <c r="DQ37" s="222">
        <v>0</v>
      </c>
      <c r="DR37" s="221">
        <v>1</v>
      </c>
      <c r="DS37" s="222">
        <v>0</v>
      </c>
      <c r="DT37" s="222">
        <v>0</v>
      </c>
      <c r="DU37" s="222">
        <v>0</v>
      </c>
      <c r="DV37" s="222">
        <v>0</v>
      </c>
      <c r="DW37" s="221">
        <v>1</v>
      </c>
      <c r="DX37" s="222">
        <v>0</v>
      </c>
      <c r="DY37" s="222">
        <v>0</v>
      </c>
      <c r="DZ37" s="222">
        <v>0</v>
      </c>
      <c r="EA37" s="222">
        <v>0</v>
      </c>
      <c r="EB37" s="221">
        <v>1</v>
      </c>
      <c r="EC37" s="222">
        <v>0</v>
      </c>
      <c r="ED37" s="222">
        <v>0</v>
      </c>
      <c r="EE37" s="222">
        <v>0</v>
      </c>
      <c r="EF37" s="222">
        <v>0</v>
      </c>
      <c r="EG37" s="221">
        <v>1</v>
      </c>
      <c r="EH37" s="222">
        <v>0</v>
      </c>
      <c r="EI37" s="222">
        <v>0</v>
      </c>
      <c r="EJ37" s="222">
        <v>0</v>
      </c>
      <c r="EK37" s="222">
        <v>0</v>
      </c>
      <c r="EL37" s="221">
        <v>1</v>
      </c>
      <c r="EM37" s="222">
        <v>0</v>
      </c>
      <c r="EN37" s="222">
        <v>0</v>
      </c>
      <c r="EO37" s="222">
        <v>0</v>
      </c>
      <c r="EP37" s="222">
        <v>0</v>
      </c>
      <c r="EQ37" s="221">
        <v>1</v>
      </c>
      <c r="ER37" s="222">
        <v>0</v>
      </c>
      <c r="ES37" s="222">
        <v>0</v>
      </c>
      <c r="ET37" s="222">
        <v>0</v>
      </c>
      <c r="EU37" s="222">
        <v>0</v>
      </c>
      <c r="EV37" s="221">
        <v>1</v>
      </c>
      <c r="EW37" s="222">
        <v>0</v>
      </c>
      <c r="EX37" s="222">
        <v>0</v>
      </c>
      <c r="EY37" s="222">
        <v>0</v>
      </c>
      <c r="EZ37" s="222">
        <v>0</v>
      </c>
      <c r="FA37" s="221">
        <v>1</v>
      </c>
      <c r="FB37" s="222">
        <v>0</v>
      </c>
      <c r="FC37" s="222">
        <v>0</v>
      </c>
      <c r="FD37" s="222">
        <v>0</v>
      </c>
      <c r="FE37" s="222">
        <v>0</v>
      </c>
      <c r="FF37" s="223">
        <f t="shared" si="10"/>
        <v>0</v>
      </c>
      <c r="FG37" s="90">
        <f t="shared" si="1"/>
        <v>30</v>
      </c>
      <c r="FH37" s="231">
        <f t="shared" si="2"/>
        <v>30</v>
      </c>
      <c r="FI37" s="235">
        <f t="shared" si="3"/>
        <v>0</v>
      </c>
      <c r="FJ37" s="236">
        <f t="shared" si="4"/>
        <v>0</v>
      </c>
      <c r="FK37" s="237">
        <f t="shared" si="5"/>
        <v>0</v>
      </c>
      <c r="FL37" s="239">
        <f t="shared" si="6"/>
        <v>0</v>
      </c>
      <c r="FM37" s="232"/>
      <c r="FN37" s="233"/>
      <c r="FO37" s="234"/>
    </row>
    <row r="38" spans="1:171" ht="15.75" customHeight="1" thickBot="1" x14ac:dyDescent="0.3">
      <c r="A38" s="88" t="s">
        <v>124</v>
      </c>
      <c r="B38" s="81">
        <v>34</v>
      </c>
      <c r="C38" s="85" t="s">
        <v>59</v>
      </c>
      <c r="D38" s="81">
        <v>71622389</v>
      </c>
      <c r="E38" s="83">
        <v>43803</v>
      </c>
      <c r="F38" s="84" t="s">
        <v>15</v>
      </c>
      <c r="G38" s="81">
        <v>1</v>
      </c>
      <c r="H38" s="222">
        <v>0</v>
      </c>
      <c r="I38" s="222">
        <v>0</v>
      </c>
      <c r="J38" s="222">
        <v>0</v>
      </c>
      <c r="K38" s="222">
        <v>0</v>
      </c>
      <c r="L38" s="221">
        <v>1</v>
      </c>
      <c r="M38" s="222">
        <v>0</v>
      </c>
      <c r="N38" s="222">
        <v>0</v>
      </c>
      <c r="O38" s="222">
        <v>0</v>
      </c>
      <c r="P38" s="222">
        <v>0</v>
      </c>
      <c r="Q38" s="221">
        <v>1</v>
      </c>
      <c r="R38" s="222">
        <v>0</v>
      </c>
      <c r="S38" s="222">
        <v>0</v>
      </c>
      <c r="T38" s="222">
        <v>0</v>
      </c>
      <c r="U38" s="222">
        <v>0</v>
      </c>
      <c r="V38" s="221">
        <v>1</v>
      </c>
      <c r="W38" s="222">
        <v>0</v>
      </c>
      <c r="X38" s="222">
        <v>0</v>
      </c>
      <c r="Y38" s="222">
        <v>0</v>
      </c>
      <c r="Z38" s="222">
        <v>0</v>
      </c>
      <c r="AA38" s="221">
        <v>1</v>
      </c>
      <c r="AB38" s="222">
        <v>0</v>
      </c>
      <c r="AC38" s="222">
        <v>0</v>
      </c>
      <c r="AD38" s="222">
        <v>0</v>
      </c>
      <c r="AE38" s="222">
        <v>0</v>
      </c>
      <c r="AF38" s="221">
        <v>1</v>
      </c>
      <c r="AG38" s="222">
        <v>0</v>
      </c>
      <c r="AH38" s="222">
        <v>0</v>
      </c>
      <c r="AI38" s="222">
        <v>0</v>
      </c>
      <c r="AJ38" s="222">
        <v>0</v>
      </c>
      <c r="AK38" s="221">
        <v>1</v>
      </c>
      <c r="AL38" s="222">
        <v>0</v>
      </c>
      <c r="AM38" s="222">
        <v>0</v>
      </c>
      <c r="AN38" s="222">
        <v>0</v>
      </c>
      <c r="AO38" s="222">
        <v>0</v>
      </c>
      <c r="AP38" s="221">
        <v>1</v>
      </c>
      <c r="AQ38" s="222">
        <v>0</v>
      </c>
      <c r="AR38" s="222">
        <v>0</v>
      </c>
      <c r="AS38" s="222">
        <v>0</v>
      </c>
      <c r="AT38" s="222">
        <v>0</v>
      </c>
      <c r="AU38" s="221">
        <v>1</v>
      </c>
      <c r="AV38" s="222">
        <v>1.5</v>
      </c>
      <c r="AW38" s="222">
        <v>0</v>
      </c>
      <c r="AX38" s="222">
        <v>0</v>
      </c>
      <c r="AY38" s="222">
        <v>0</v>
      </c>
      <c r="AZ38" s="221">
        <v>1</v>
      </c>
      <c r="BA38" s="222">
        <v>0</v>
      </c>
      <c r="BB38" s="222">
        <v>0</v>
      </c>
      <c r="BC38" s="222">
        <v>0</v>
      </c>
      <c r="BD38" s="222">
        <v>0</v>
      </c>
      <c r="BE38" s="221">
        <v>1</v>
      </c>
      <c r="BF38" s="222">
        <v>1</v>
      </c>
      <c r="BG38" s="222">
        <v>0</v>
      </c>
      <c r="BH38" s="222">
        <v>0</v>
      </c>
      <c r="BI38" s="222">
        <v>0</v>
      </c>
      <c r="BJ38" s="221">
        <v>1</v>
      </c>
      <c r="BK38" s="222">
        <v>2</v>
      </c>
      <c r="BL38" s="222">
        <v>0</v>
      </c>
      <c r="BM38" s="222">
        <v>0</v>
      </c>
      <c r="BN38" s="222">
        <v>0</v>
      </c>
      <c r="BO38" s="221">
        <v>1</v>
      </c>
      <c r="BP38" s="222">
        <v>2</v>
      </c>
      <c r="BQ38" s="222">
        <v>0</v>
      </c>
      <c r="BR38" s="222">
        <v>0</v>
      </c>
      <c r="BS38" s="222">
        <v>0</v>
      </c>
      <c r="BT38" s="221">
        <v>1</v>
      </c>
      <c r="BU38" s="222">
        <v>2</v>
      </c>
      <c r="BV38" s="222">
        <v>1</v>
      </c>
      <c r="BW38" s="222">
        <v>0</v>
      </c>
      <c r="BX38" s="222">
        <v>0</v>
      </c>
      <c r="BY38" s="221">
        <v>1</v>
      </c>
      <c r="BZ38" s="222">
        <v>0</v>
      </c>
      <c r="CA38" s="222">
        <v>0</v>
      </c>
      <c r="CB38" s="222">
        <v>0</v>
      </c>
      <c r="CC38" s="222">
        <v>0</v>
      </c>
      <c r="CD38" s="221">
        <v>1</v>
      </c>
      <c r="CE38" s="222">
        <v>1</v>
      </c>
      <c r="CF38" s="222">
        <v>0</v>
      </c>
      <c r="CG38" s="222">
        <v>0</v>
      </c>
      <c r="CH38" s="222">
        <v>0</v>
      </c>
      <c r="CI38" s="221">
        <v>1</v>
      </c>
      <c r="CJ38" s="222">
        <v>2</v>
      </c>
      <c r="CK38" s="222">
        <v>0</v>
      </c>
      <c r="CL38" s="222">
        <v>0</v>
      </c>
      <c r="CM38" s="222">
        <v>0</v>
      </c>
      <c r="CN38" s="221">
        <v>1</v>
      </c>
      <c r="CO38" s="222">
        <v>2</v>
      </c>
      <c r="CP38" s="222">
        <v>0</v>
      </c>
      <c r="CQ38" s="222">
        <v>0</v>
      </c>
      <c r="CR38" s="222">
        <v>0</v>
      </c>
      <c r="CS38" s="221">
        <v>1</v>
      </c>
      <c r="CT38" s="222">
        <v>2</v>
      </c>
      <c r="CU38" s="222">
        <v>0</v>
      </c>
      <c r="CV38" s="222">
        <v>0</v>
      </c>
      <c r="CW38" s="222">
        <v>0</v>
      </c>
      <c r="CX38" s="221">
        <v>1</v>
      </c>
      <c r="CY38" s="222">
        <v>0.5</v>
      </c>
      <c r="CZ38" s="222">
        <v>0</v>
      </c>
      <c r="DA38" s="222">
        <v>0</v>
      </c>
      <c r="DB38" s="222">
        <v>0</v>
      </c>
      <c r="DC38" s="221">
        <v>1</v>
      </c>
      <c r="DD38" s="222">
        <v>2</v>
      </c>
      <c r="DE38" s="222">
        <v>0</v>
      </c>
      <c r="DF38" s="222">
        <v>0</v>
      </c>
      <c r="DG38" s="222">
        <v>0</v>
      </c>
      <c r="DH38" s="221">
        <v>1</v>
      </c>
      <c r="DI38" s="222">
        <v>0</v>
      </c>
      <c r="DJ38" s="222">
        <v>0</v>
      </c>
      <c r="DK38" s="222">
        <v>0</v>
      </c>
      <c r="DL38" s="222">
        <v>0</v>
      </c>
      <c r="DM38" s="221">
        <v>1</v>
      </c>
      <c r="DN38" s="222">
        <v>2</v>
      </c>
      <c r="DO38" s="222">
        <v>0.5</v>
      </c>
      <c r="DP38" s="222">
        <v>0</v>
      </c>
      <c r="DQ38" s="222">
        <v>0</v>
      </c>
      <c r="DR38" s="221">
        <v>1</v>
      </c>
      <c r="DS38" s="222">
        <v>2</v>
      </c>
      <c r="DT38" s="222">
        <v>0.5</v>
      </c>
      <c r="DU38" s="222">
        <v>0</v>
      </c>
      <c r="DV38" s="222">
        <v>0</v>
      </c>
      <c r="DW38" s="221">
        <v>1</v>
      </c>
      <c r="DX38" s="222">
        <v>2</v>
      </c>
      <c r="DY38" s="222">
        <v>0</v>
      </c>
      <c r="DZ38" s="222">
        <v>0</v>
      </c>
      <c r="EA38" s="222">
        <v>0</v>
      </c>
      <c r="EB38" s="221">
        <v>1</v>
      </c>
      <c r="EC38" s="222">
        <v>2</v>
      </c>
      <c r="ED38" s="222">
        <v>1</v>
      </c>
      <c r="EE38" s="222">
        <v>0</v>
      </c>
      <c r="EF38" s="222">
        <v>0</v>
      </c>
      <c r="EG38" s="221">
        <v>1</v>
      </c>
      <c r="EH38" s="222">
        <v>2</v>
      </c>
      <c r="EI38" s="222">
        <v>1</v>
      </c>
      <c r="EJ38" s="222">
        <v>0</v>
      </c>
      <c r="EK38" s="222">
        <v>0</v>
      </c>
      <c r="EL38" s="221">
        <v>1</v>
      </c>
      <c r="EM38" s="222">
        <v>2</v>
      </c>
      <c r="EN38" s="222">
        <v>0</v>
      </c>
      <c r="EO38" s="222">
        <v>0</v>
      </c>
      <c r="EP38" s="222">
        <v>0</v>
      </c>
      <c r="EQ38" s="221">
        <v>1</v>
      </c>
      <c r="ER38" s="222">
        <v>0</v>
      </c>
      <c r="ES38" s="222">
        <v>0</v>
      </c>
      <c r="ET38" s="222">
        <v>0</v>
      </c>
      <c r="EU38" s="222">
        <v>0</v>
      </c>
      <c r="EV38" s="221">
        <v>1</v>
      </c>
      <c r="EW38" s="222">
        <v>2</v>
      </c>
      <c r="EX38" s="222">
        <v>1</v>
      </c>
      <c r="EY38" s="222">
        <v>0</v>
      </c>
      <c r="EZ38" s="222">
        <v>0</v>
      </c>
      <c r="FA38" s="221">
        <v>1</v>
      </c>
      <c r="FB38" s="222">
        <v>2</v>
      </c>
      <c r="FC38" s="222">
        <v>1</v>
      </c>
      <c r="FD38" s="222">
        <v>0</v>
      </c>
      <c r="FE38" s="222">
        <v>0</v>
      </c>
      <c r="FF38" s="223">
        <f t="shared" si="10"/>
        <v>0</v>
      </c>
      <c r="FG38" s="90">
        <f t="shared" si="1"/>
        <v>30</v>
      </c>
      <c r="FH38" s="231">
        <f t="shared" si="2"/>
        <v>30</v>
      </c>
      <c r="FI38" s="235">
        <f t="shared" si="3"/>
        <v>34</v>
      </c>
      <c r="FJ38" s="236">
        <f t="shared" si="4"/>
        <v>6</v>
      </c>
      <c r="FK38" s="237">
        <f t="shared" si="5"/>
        <v>0</v>
      </c>
      <c r="FL38" s="239">
        <f t="shared" si="6"/>
        <v>0</v>
      </c>
      <c r="FM38" s="232"/>
      <c r="FN38" s="233"/>
      <c r="FO38" s="234"/>
    </row>
    <row r="39" spans="1:171" ht="15.75" thickBot="1" x14ac:dyDescent="0.3">
      <c r="A39" s="88" t="s">
        <v>124</v>
      </c>
      <c r="B39" s="113">
        <v>35</v>
      </c>
      <c r="C39" s="85" t="s">
        <v>60</v>
      </c>
      <c r="D39" s="81">
        <v>40816865</v>
      </c>
      <c r="E39" s="83">
        <v>43617</v>
      </c>
      <c r="F39" s="84" t="s">
        <v>15</v>
      </c>
      <c r="G39" s="81">
        <v>1</v>
      </c>
      <c r="H39" s="222">
        <v>0</v>
      </c>
      <c r="I39" s="222">
        <v>0</v>
      </c>
      <c r="J39" s="222">
        <v>0</v>
      </c>
      <c r="K39" s="222">
        <v>0</v>
      </c>
      <c r="L39" s="221">
        <v>1</v>
      </c>
      <c r="M39" s="222">
        <v>2</v>
      </c>
      <c r="N39" s="222">
        <v>1</v>
      </c>
      <c r="O39" s="222">
        <v>0</v>
      </c>
      <c r="P39" s="222">
        <v>0</v>
      </c>
      <c r="Q39" s="221">
        <v>1</v>
      </c>
      <c r="R39" s="222">
        <v>2</v>
      </c>
      <c r="S39" s="222">
        <v>1</v>
      </c>
      <c r="T39" s="222">
        <v>0</v>
      </c>
      <c r="U39" s="222">
        <v>0</v>
      </c>
      <c r="V39" s="221">
        <v>1</v>
      </c>
      <c r="W39" s="222">
        <v>2</v>
      </c>
      <c r="X39" s="222">
        <v>1</v>
      </c>
      <c r="Y39" s="222">
        <v>0</v>
      </c>
      <c r="Z39" s="222">
        <v>0</v>
      </c>
      <c r="AA39" s="221">
        <v>1</v>
      </c>
      <c r="AB39" s="222">
        <v>2</v>
      </c>
      <c r="AC39" s="222">
        <v>1</v>
      </c>
      <c r="AD39" s="222">
        <v>0</v>
      </c>
      <c r="AE39" s="222">
        <v>0</v>
      </c>
      <c r="AF39" s="221">
        <v>1</v>
      </c>
      <c r="AG39" s="222">
        <v>2</v>
      </c>
      <c r="AH39" s="222">
        <v>0</v>
      </c>
      <c r="AI39" s="222">
        <v>0</v>
      </c>
      <c r="AJ39" s="222">
        <v>0</v>
      </c>
      <c r="AK39" s="221">
        <v>1</v>
      </c>
      <c r="AL39" s="222">
        <v>0</v>
      </c>
      <c r="AM39" s="222">
        <v>0</v>
      </c>
      <c r="AN39" s="222">
        <v>0</v>
      </c>
      <c r="AO39" s="222">
        <v>0</v>
      </c>
      <c r="AP39" s="221">
        <v>1</v>
      </c>
      <c r="AQ39" s="222">
        <v>0</v>
      </c>
      <c r="AR39" s="222">
        <v>0</v>
      </c>
      <c r="AS39" s="222">
        <v>0</v>
      </c>
      <c r="AT39" s="222">
        <v>0</v>
      </c>
      <c r="AU39" s="221">
        <v>1</v>
      </c>
      <c r="AV39" s="222">
        <v>0</v>
      </c>
      <c r="AW39" s="222">
        <v>0</v>
      </c>
      <c r="AX39" s="222">
        <v>0</v>
      </c>
      <c r="AY39" s="222">
        <v>0</v>
      </c>
      <c r="AZ39" s="221">
        <v>1</v>
      </c>
      <c r="BA39" s="222">
        <v>2</v>
      </c>
      <c r="BB39" s="222">
        <v>0.5</v>
      </c>
      <c r="BC39" s="222">
        <v>0</v>
      </c>
      <c r="BD39" s="222">
        <v>0</v>
      </c>
      <c r="BE39" s="221">
        <v>1</v>
      </c>
      <c r="BF39" s="222">
        <v>2</v>
      </c>
      <c r="BG39" s="222">
        <v>0</v>
      </c>
      <c r="BH39" s="222">
        <v>0</v>
      </c>
      <c r="BI39" s="222">
        <v>0</v>
      </c>
      <c r="BJ39" s="221">
        <v>1</v>
      </c>
      <c r="BK39" s="222">
        <v>0</v>
      </c>
      <c r="BL39" s="222">
        <v>0</v>
      </c>
      <c r="BM39" s="222">
        <v>0</v>
      </c>
      <c r="BN39" s="222">
        <v>0</v>
      </c>
      <c r="BO39" s="221">
        <v>1</v>
      </c>
      <c r="BP39" s="222">
        <v>2</v>
      </c>
      <c r="BQ39" s="222">
        <v>0</v>
      </c>
      <c r="BR39" s="222">
        <v>0</v>
      </c>
      <c r="BS39" s="222">
        <v>0</v>
      </c>
      <c r="BT39" s="221">
        <v>1</v>
      </c>
      <c r="BU39" s="222">
        <v>1.5</v>
      </c>
      <c r="BV39" s="222">
        <v>0</v>
      </c>
      <c r="BW39" s="222">
        <v>0</v>
      </c>
      <c r="BX39" s="222">
        <v>0</v>
      </c>
      <c r="BY39" s="221">
        <v>1</v>
      </c>
      <c r="BZ39" s="222">
        <v>0</v>
      </c>
      <c r="CA39" s="222">
        <v>0</v>
      </c>
      <c r="CB39" s="222">
        <v>0</v>
      </c>
      <c r="CC39" s="222">
        <v>0</v>
      </c>
      <c r="CD39" s="221">
        <v>1</v>
      </c>
      <c r="CE39" s="222">
        <v>0</v>
      </c>
      <c r="CF39" s="222">
        <v>0</v>
      </c>
      <c r="CG39" s="222">
        <v>0</v>
      </c>
      <c r="CH39" s="222">
        <v>0</v>
      </c>
      <c r="CI39" s="221">
        <v>1</v>
      </c>
      <c r="CJ39" s="222">
        <v>2</v>
      </c>
      <c r="CK39" s="222">
        <v>0</v>
      </c>
      <c r="CL39" s="222">
        <v>0</v>
      </c>
      <c r="CM39" s="222">
        <v>0</v>
      </c>
      <c r="CN39" s="221">
        <v>1</v>
      </c>
      <c r="CO39" s="222">
        <v>2</v>
      </c>
      <c r="CP39" s="222">
        <v>0</v>
      </c>
      <c r="CQ39" s="222">
        <v>0</v>
      </c>
      <c r="CR39" s="222">
        <v>0</v>
      </c>
      <c r="CS39" s="221">
        <v>1</v>
      </c>
      <c r="CT39" s="222">
        <v>1</v>
      </c>
      <c r="CU39" s="222">
        <v>0</v>
      </c>
      <c r="CV39" s="222">
        <v>0</v>
      </c>
      <c r="CW39" s="222">
        <v>0</v>
      </c>
      <c r="CX39" s="221">
        <v>1</v>
      </c>
      <c r="CY39" s="222">
        <v>0</v>
      </c>
      <c r="CZ39" s="222">
        <v>0</v>
      </c>
      <c r="DA39" s="222">
        <v>0</v>
      </c>
      <c r="DB39" s="222">
        <v>0</v>
      </c>
      <c r="DC39" s="221">
        <v>1</v>
      </c>
      <c r="DD39" s="222">
        <v>0</v>
      </c>
      <c r="DE39" s="222">
        <v>0</v>
      </c>
      <c r="DF39" s="222">
        <v>0</v>
      </c>
      <c r="DG39" s="222">
        <v>0</v>
      </c>
      <c r="DH39" s="221">
        <v>1</v>
      </c>
      <c r="DI39" s="222">
        <v>0</v>
      </c>
      <c r="DJ39" s="222">
        <v>0</v>
      </c>
      <c r="DK39" s="222">
        <v>0</v>
      </c>
      <c r="DL39" s="222">
        <v>0</v>
      </c>
      <c r="DM39" s="221">
        <v>1</v>
      </c>
      <c r="DN39" s="222">
        <v>0.5</v>
      </c>
      <c r="DO39" s="222">
        <v>0</v>
      </c>
      <c r="DP39" s="222">
        <v>0</v>
      </c>
      <c r="DQ39" s="222">
        <v>0.5</v>
      </c>
      <c r="DR39" s="221">
        <v>1</v>
      </c>
      <c r="DS39" s="222">
        <v>2</v>
      </c>
      <c r="DT39" s="222">
        <v>0</v>
      </c>
      <c r="DU39" s="222">
        <v>0</v>
      </c>
      <c r="DV39" s="222">
        <v>2</v>
      </c>
      <c r="DW39" s="221">
        <v>1</v>
      </c>
      <c r="DX39" s="222">
        <v>0</v>
      </c>
      <c r="DY39" s="222">
        <v>0</v>
      </c>
      <c r="DZ39" s="222">
        <v>0</v>
      </c>
      <c r="EA39" s="222">
        <v>0</v>
      </c>
      <c r="EB39" s="221">
        <v>1</v>
      </c>
      <c r="EC39" s="222">
        <v>2</v>
      </c>
      <c r="ED39" s="222">
        <v>0</v>
      </c>
      <c r="EE39" s="222">
        <v>0</v>
      </c>
      <c r="EF39" s="222">
        <v>0</v>
      </c>
      <c r="EG39" s="221">
        <v>1</v>
      </c>
      <c r="EH39" s="222">
        <v>2</v>
      </c>
      <c r="EI39" s="222">
        <v>0</v>
      </c>
      <c r="EJ39" s="222">
        <v>0</v>
      </c>
      <c r="EK39" s="222">
        <v>0</v>
      </c>
      <c r="EL39" s="221">
        <v>1</v>
      </c>
      <c r="EM39" s="222">
        <v>2</v>
      </c>
      <c r="EN39" s="222">
        <v>1</v>
      </c>
      <c r="EO39" s="222">
        <v>0</v>
      </c>
      <c r="EP39" s="222">
        <v>1</v>
      </c>
      <c r="EQ39" s="221">
        <v>1</v>
      </c>
      <c r="ER39" s="222">
        <v>0</v>
      </c>
      <c r="ES39" s="222">
        <v>0</v>
      </c>
      <c r="ET39" s="222">
        <v>0</v>
      </c>
      <c r="EU39" s="222">
        <v>0</v>
      </c>
      <c r="EV39" s="221">
        <v>1</v>
      </c>
      <c r="EW39" s="222">
        <v>2</v>
      </c>
      <c r="EX39" s="222">
        <v>0</v>
      </c>
      <c r="EY39" s="222">
        <v>0</v>
      </c>
      <c r="EZ39" s="222">
        <v>2</v>
      </c>
      <c r="FA39" s="221">
        <v>1</v>
      </c>
      <c r="FB39" s="222">
        <v>2</v>
      </c>
      <c r="FC39" s="222">
        <v>0</v>
      </c>
      <c r="FD39" s="222">
        <v>0</v>
      </c>
      <c r="FE39" s="222">
        <v>2</v>
      </c>
      <c r="FF39" s="223">
        <f t="shared" si="10"/>
        <v>0</v>
      </c>
      <c r="FG39" s="90">
        <f t="shared" si="1"/>
        <v>30</v>
      </c>
      <c r="FH39" s="231">
        <f t="shared" si="2"/>
        <v>30</v>
      </c>
      <c r="FI39" s="235">
        <f t="shared" si="3"/>
        <v>35</v>
      </c>
      <c r="FJ39" s="236">
        <f t="shared" si="4"/>
        <v>5.5</v>
      </c>
      <c r="FK39" s="237">
        <f t="shared" si="5"/>
        <v>0</v>
      </c>
      <c r="FL39" s="239">
        <f t="shared" si="6"/>
        <v>7.5</v>
      </c>
      <c r="FM39" s="232"/>
      <c r="FN39" s="233"/>
      <c r="FO39" s="234"/>
    </row>
    <row r="40" spans="1:171" ht="15.75" thickBot="1" x14ac:dyDescent="0.3">
      <c r="A40" s="88" t="s">
        <v>126</v>
      </c>
      <c r="B40" s="81">
        <v>36</v>
      </c>
      <c r="C40" s="85" t="s">
        <v>61</v>
      </c>
      <c r="D40" s="81">
        <v>45582179</v>
      </c>
      <c r="E40" s="83">
        <v>43617</v>
      </c>
      <c r="F40" s="84" t="s">
        <v>15</v>
      </c>
      <c r="G40" s="81">
        <v>1</v>
      </c>
      <c r="H40" s="222">
        <v>0</v>
      </c>
      <c r="I40" s="222">
        <v>0</v>
      </c>
      <c r="J40" s="222">
        <v>0</v>
      </c>
      <c r="K40" s="222">
        <v>0</v>
      </c>
      <c r="L40" s="221">
        <v>1</v>
      </c>
      <c r="M40" s="222">
        <v>0</v>
      </c>
      <c r="N40" s="222">
        <v>0</v>
      </c>
      <c r="O40" s="222">
        <v>0</v>
      </c>
      <c r="P40" s="222">
        <v>0</v>
      </c>
      <c r="Q40" s="221">
        <v>1</v>
      </c>
      <c r="R40" s="222">
        <v>0</v>
      </c>
      <c r="S40" s="222">
        <v>0</v>
      </c>
      <c r="T40" s="222">
        <v>0</v>
      </c>
      <c r="U40" s="222">
        <v>0</v>
      </c>
      <c r="V40" s="221">
        <v>1</v>
      </c>
      <c r="W40" s="222">
        <v>0</v>
      </c>
      <c r="X40" s="222">
        <v>0</v>
      </c>
      <c r="Y40" s="222">
        <v>0</v>
      </c>
      <c r="Z40" s="222">
        <v>0</v>
      </c>
      <c r="AA40" s="221">
        <v>1</v>
      </c>
      <c r="AB40" s="222">
        <v>0</v>
      </c>
      <c r="AC40" s="222">
        <v>0</v>
      </c>
      <c r="AD40" s="222">
        <v>0</v>
      </c>
      <c r="AE40" s="222">
        <v>0</v>
      </c>
      <c r="AF40" s="221">
        <v>1</v>
      </c>
      <c r="AG40" s="222">
        <v>0</v>
      </c>
      <c r="AH40" s="222">
        <v>0</v>
      </c>
      <c r="AI40" s="222">
        <v>0</v>
      </c>
      <c r="AJ40" s="222">
        <v>0</v>
      </c>
      <c r="AK40" s="221">
        <v>1</v>
      </c>
      <c r="AL40" s="222">
        <v>0</v>
      </c>
      <c r="AM40" s="222">
        <v>0</v>
      </c>
      <c r="AN40" s="222">
        <v>0</v>
      </c>
      <c r="AO40" s="222">
        <v>0</v>
      </c>
      <c r="AP40" s="221">
        <v>1</v>
      </c>
      <c r="AQ40" s="222">
        <v>0</v>
      </c>
      <c r="AR40" s="222">
        <v>0</v>
      </c>
      <c r="AS40" s="222">
        <v>0</v>
      </c>
      <c r="AT40" s="222">
        <v>0</v>
      </c>
      <c r="AU40" s="221">
        <v>1</v>
      </c>
      <c r="AV40" s="222">
        <v>0</v>
      </c>
      <c r="AW40" s="222">
        <v>0</v>
      </c>
      <c r="AX40" s="222">
        <v>0</v>
      </c>
      <c r="AY40" s="222">
        <v>0</v>
      </c>
      <c r="AZ40" s="221">
        <v>1</v>
      </c>
      <c r="BA40" s="222">
        <v>0</v>
      </c>
      <c r="BB40" s="222">
        <v>0</v>
      </c>
      <c r="BC40" s="222">
        <v>0</v>
      </c>
      <c r="BD40" s="222">
        <v>0</v>
      </c>
      <c r="BE40" s="221">
        <v>1</v>
      </c>
      <c r="BF40" s="222">
        <v>0</v>
      </c>
      <c r="BG40" s="222">
        <v>0</v>
      </c>
      <c r="BH40" s="222">
        <v>0</v>
      </c>
      <c r="BI40" s="222">
        <v>0</v>
      </c>
      <c r="BJ40" s="221">
        <v>1</v>
      </c>
      <c r="BK40" s="222">
        <v>0</v>
      </c>
      <c r="BL40" s="222">
        <v>0</v>
      </c>
      <c r="BM40" s="222">
        <v>0</v>
      </c>
      <c r="BN40" s="222">
        <v>0</v>
      </c>
      <c r="BO40" s="221">
        <v>1</v>
      </c>
      <c r="BP40" s="222">
        <v>0</v>
      </c>
      <c r="BQ40" s="222">
        <v>0</v>
      </c>
      <c r="BR40" s="222">
        <v>0</v>
      </c>
      <c r="BS40" s="222">
        <v>0</v>
      </c>
      <c r="BT40" s="221">
        <v>1</v>
      </c>
      <c r="BU40" s="222">
        <v>0</v>
      </c>
      <c r="BV40" s="222">
        <v>0</v>
      </c>
      <c r="BW40" s="222">
        <v>0</v>
      </c>
      <c r="BX40" s="222">
        <v>0</v>
      </c>
      <c r="BY40" s="221">
        <v>1</v>
      </c>
      <c r="BZ40" s="222">
        <v>0</v>
      </c>
      <c r="CA40" s="222">
        <v>0</v>
      </c>
      <c r="CB40" s="222">
        <v>0</v>
      </c>
      <c r="CC40" s="222">
        <v>0</v>
      </c>
      <c r="CD40" s="221">
        <v>1</v>
      </c>
      <c r="CE40" s="222">
        <v>0</v>
      </c>
      <c r="CF40" s="222">
        <v>0</v>
      </c>
      <c r="CG40" s="222">
        <v>0</v>
      </c>
      <c r="CH40" s="222">
        <v>0</v>
      </c>
      <c r="CI40" s="221">
        <v>1</v>
      </c>
      <c r="CJ40" s="222">
        <v>0</v>
      </c>
      <c r="CK40" s="222">
        <v>0</v>
      </c>
      <c r="CL40" s="222">
        <v>0</v>
      </c>
      <c r="CM40" s="222">
        <v>0</v>
      </c>
      <c r="CN40" s="221">
        <v>1</v>
      </c>
      <c r="CO40" s="222">
        <v>0</v>
      </c>
      <c r="CP40" s="222">
        <v>0</v>
      </c>
      <c r="CQ40" s="222">
        <v>0</v>
      </c>
      <c r="CR40" s="222">
        <v>0</v>
      </c>
      <c r="CS40" s="221">
        <v>1</v>
      </c>
      <c r="CT40" s="222">
        <v>0</v>
      </c>
      <c r="CU40" s="222">
        <v>0</v>
      </c>
      <c r="CV40" s="222">
        <v>0</v>
      </c>
      <c r="CW40" s="222">
        <v>0</v>
      </c>
      <c r="CX40" s="221">
        <v>1</v>
      </c>
      <c r="CY40" s="222">
        <v>0</v>
      </c>
      <c r="CZ40" s="222">
        <v>0</v>
      </c>
      <c r="DA40" s="222">
        <v>0</v>
      </c>
      <c r="DB40" s="222">
        <v>0</v>
      </c>
      <c r="DC40" s="221">
        <v>1</v>
      </c>
      <c r="DD40" s="222">
        <v>0</v>
      </c>
      <c r="DE40" s="222">
        <v>0</v>
      </c>
      <c r="DF40" s="222">
        <v>0</v>
      </c>
      <c r="DG40" s="222">
        <v>0</v>
      </c>
      <c r="DH40" s="221">
        <v>1</v>
      </c>
      <c r="DI40" s="222">
        <v>0</v>
      </c>
      <c r="DJ40" s="222">
        <v>0</v>
      </c>
      <c r="DK40" s="222">
        <v>0</v>
      </c>
      <c r="DL40" s="222">
        <v>0</v>
      </c>
      <c r="DM40" s="221">
        <v>1</v>
      </c>
      <c r="DN40" s="222">
        <v>0</v>
      </c>
      <c r="DO40" s="222">
        <v>0</v>
      </c>
      <c r="DP40" s="222">
        <v>0</v>
      </c>
      <c r="DQ40" s="222">
        <v>0</v>
      </c>
      <c r="DR40" s="221">
        <v>1</v>
      </c>
      <c r="DS40" s="222">
        <v>0</v>
      </c>
      <c r="DT40" s="222">
        <v>0</v>
      </c>
      <c r="DU40" s="222">
        <v>0</v>
      </c>
      <c r="DV40" s="222">
        <v>0</v>
      </c>
      <c r="DW40" s="221">
        <v>1</v>
      </c>
      <c r="DX40" s="222">
        <v>0</v>
      </c>
      <c r="DY40" s="222">
        <v>0</v>
      </c>
      <c r="DZ40" s="222">
        <v>0</v>
      </c>
      <c r="EA40" s="222">
        <v>0</v>
      </c>
      <c r="EB40" s="221">
        <v>1</v>
      </c>
      <c r="EC40" s="222">
        <v>0</v>
      </c>
      <c r="ED40" s="222">
        <v>0</v>
      </c>
      <c r="EE40" s="222">
        <v>0</v>
      </c>
      <c r="EF40" s="222">
        <v>0</v>
      </c>
      <c r="EG40" s="221">
        <v>1</v>
      </c>
      <c r="EH40" s="222">
        <v>0</v>
      </c>
      <c r="EI40" s="222">
        <v>0</v>
      </c>
      <c r="EJ40" s="222">
        <v>0</v>
      </c>
      <c r="EK40" s="222">
        <v>0</v>
      </c>
      <c r="EL40" s="221">
        <v>1</v>
      </c>
      <c r="EM40" s="222">
        <v>0</v>
      </c>
      <c r="EN40" s="222">
        <v>0</v>
      </c>
      <c r="EO40" s="222">
        <v>0</v>
      </c>
      <c r="EP40" s="222">
        <v>0</v>
      </c>
      <c r="EQ40" s="221">
        <v>1</v>
      </c>
      <c r="ER40" s="222">
        <v>0</v>
      </c>
      <c r="ES40" s="222">
        <v>0</v>
      </c>
      <c r="ET40" s="222">
        <v>0</v>
      </c>
      <c r="EU40" s="222">
        <v>0</v>
      </c>
      <c r="EV40" s="221">
        <v>1</v>
      </c>
      <c r="EW40" s="222">
        <v>0</v>
      </c>
      <c r="EX40" s="222">
        <v>0</v>
      </c>
      <c r="EY40" s="222">
        <v>0</v>
      </c>
      <c r="EZ40" s="222">
        <v>0</v>
      </c>
      <c r="FA40" s="221">
        <v>1</v>
      </c>
      <c r="FB40" s="222">
        <v>0</v>
      </c>
      <c r="FC40" s="222">
        <v>0</v>
      </c>
      <c r="FD40" s="222">
        <v>0</v>
      </c>
      <c r="FE40" s="222">
        <v>0</v>
      </c>
      <c r="FF40" s="223">
        <f t="shared" si="10"/>
        <v>0</v>
      </c>
      <c r="FG40" s="90">
        <f t="shared" si="1"/>
        <v>30</v>
      </c>
      <c r="FH40" s="231">
        <f t="shared" si="2"/>
        <v>30</v>
      </c>
      <c r="FI40" s="235">
        <f t="shared" si="3"/>
        <v>0</v>
      </c>
      <c r="FJ40" s="236">
        <f t="shared" si="4"/>
        <v>0</v>
      </c>
      <c r="FK40" s="237">
        <f t="shared" si="5"/>
        <v>0</v>
      </c>
      <c r="FL40" s="239">
        <f t="shared" si="6"/>
        <v>0</v>
      </c>
      <c r="FM40" s="232"/>
      <c r="FN40" s="233"/>
      <c r="FO40" s="234"/>
    </row>
    <row r="41" spans="1:171" ht="15.75" thickBot="1" x14ac:dyDescent="0.3">
      <c r="A41" s="88" t="s">
        <v>125</v>
      </c>
      <c r="B41" s="113">
        <v>37</v>
      </c>
      <c r="C41" s="85" t="s">
        <v>62</v>
      </c>
      <c r="D41" s="81">
        <v>43968133</v>
      </c>
      <c r="E41" s="83">
        <v>43617</v>
      </c>
      <c r="F41" s="84" t="s">
        <v>15</v>
      </c>
      <c r="G41" s="81">
        <v>1</v>
      </c>
      <c r="H41" s="222">
        <v>0</v>
      </c>
      <c r="I41" s="222">
        <v>0</v>
      </c>
      <c r="J41" s="222">
        <v>0</v>
      </c>
      <c r="K41" s="222">
        <v>0</v>
      </c>
      <c r="L41" s="221">
        <v>1</v>
      </c>
      <c r="M41" s="222">
        <v>0</v>
      </c>
      <c r="N41" s="222">
        <v>0</v>
      </c>
      <c r="O41" s="222">
        <v>0</v>
      </c>
      <c r="P41" s="222">
        <v>0</v>
      </c>
      <c r="Q41" s="221">
        <v>1</v>
      </c>
      <c r="R41" s="222">
        <v>0</v>
      </c>
      <c r="S41" s="222">
        <v>0</v>
      </c>
      <c r="T41" s="222">
        <v>0</v>
      </c>
      <c r="U41" s="222">
        <v>0</v>
      </c>
      <c r="V41" s="221">
        <v>1</v>
      </c>
      <c r="W41" s="222">
        <v>0</v>
      </c>
      <c r="X41" s="222">
        <v>0</v>
      </c>
      <c r="Y41" s="222">
        <v>0</v>
      </c>
      <c r="Z41" s="222">
        <v>0</v>
      </c>
      <c r="AA41" s="221">
        <v>1</v>
      </c>
      <c r="AB41" s="222">
        <v>0</v>
      </c>
      <c r="AC41" s="222">
        <v>0</v>
      </c>
      <c r="AD41" s="222">
        <v>0</v>
      </c>
      <c r="AE41" s="222">
        <v>0</v>
      </c>
      <c r="AF41" s="221">
        <v>1</v>
      </c>
      <c r="AG41" s="222">
        <v>0</v>
      </c>
      <c r="AH41" s="222">
        <v>0</v>
      </c>
      <c r="AI41" s="222">
        <v>0</v>
      </c>
      <c r="AJ41" s="222">
        <v>0</v>
      </c>
      <c r="AK41" s="221">
        <v>1</v>
      </c>
      <c r="AL41" s="222">
        <v>0</v>
      </c>
      <c r="AM41" s="222">
        <v>0</v>
      </c>
      <c r="AN41" s="222">
        <v>0</v>
      </c>
      <c r="AO41" s="222">
        <v>0</v>
      </c>
      <c r="AP41" s="221">
        <v>1</v>
      </c>
      <c r="AQ41" s="222">
        <v>0</v>
      </c>
      <c r="AR41" s="222">
        <v>0</v>
      </c>
      <c r="AS41" s="222">
        <v>0</v>
      </c>
      <c r="AT41" s="222">
        <v>0</v>
      </c>
      <c r="AU41" s="221">
        <v>1</v>
      </c>
      <c r="AV41" s="222">
        <v>0</v>
      </c>
      <c r="AW41" s="222">
        <v>0</v>
      </c>
      <c r="AX41" s="222">
        <v>0</v>
      </c>
      <c r="AY41" s="222">
        <v>0</v>
      </c>
      <c r="AZ41" s="221">
        <v>1</v>
      </c>
      <c r="BA41" s="222">
        <v>0</v>
      </c>
      <c r="BB41" s="222">
        <v>0</v>
      </c>
      <c r="BC41" s="222">
        <v>0</v>
      </c>
      <c r="BD41" s="222">
        <v>0</v>
      </c>
      <c r="BE41" s="221">
        <v>1</v>
      </c>
      <c r="BF41" s="222">
        <v>0</v>
      </c>
      <c r="BG41" s="222">
        <v>0</v>
      </c>
      <c r="BH41" s="222">
        <v>0</v>
      </c>
      <c r="BI41" s="222">
        <v>0</v>
      </c>
      <c r="BJ41" s="221">
        <v>1</v>
      </c>
      <c r="BK41" s="222">
        <v>0</v>
      </c>
      <c r="BL41" s="222">
        <v>0</v>
      </c>
      <c r="BM41" s="222">
        <v>0</v>
      </c>
      <c r="BN41" s="222">
        <v>0</v>
      </c>
      <c r="BO41" s="221">
        <v>1</v>
      </c>
      <c r="BP41" s="222">
        <v>0</v>
      </c>
      <c r="BQ41" s="222">
        <v>0</v>
      </c>
      <c r="BR41" s="222">
        <v>0</v>
      </c>
      <c r="BS41" s="222">
        <v>0</v>
      </c>
      <c r="BT41" s="221">
        <v>1</v>
      </c>
      <c r="BU41" s="222">
        <v>0</v>
      </c>
      <c r="BV41" s="222">
        <v>0</v>
      </c>
      <c r="BW41" s="222">
        <v>0</v>
      </c>
      <c r="BX41" s="222">
        <v>0</v>
      </c>
      <c r="BY41" s="221">
        <v>1</v>
      </c>
      <c r="BZ41" s="222">
        <v>0</v>
      </c>
      <c r="CA41" s="222">
        <v>0</v>
      </c>
      <c r="CB41" s="222">
        <v>0</v>
      </c>
      <c r="CC41" s="222">
        <v>0</v>
      </c>
      <c r="CD41" s="221">
        <v>1</v>
      </c>
      <c r="CE41" s="222">
        <v>0</v>
      </c>
      <c r="CF41" s="222">
        <v>0</v>
      </c>
      <c r="CG41" s="222">
        <v>0</v>
      </c>
      <c r="CH41" s="222">
        <v>0</v>
      </c>
      <c r="CI41" s="221">
        <v>1</v>
      </c>
      <c r="CJ41" s="222">
        <v>0</v>
      </c>
      <c r="CK41" s="222">
        <v>0</v>
      </c>
      <c r="CL41" s="222">
        <v>0</v>
      </c>
      <c r="CM41" s="222">
        <v>0</v>
      </c>
      <c r="CN41" s="221">
        <v>1</v>
      </c>
      <c r="CO41" s="222">
        <v>0</v>
      </c>
      <c r="CP41" s="222">
        <v>0</v>
      </c>
      <c r="CQ41" s="222">
        <v>0</v>
      </c>
      <c r="CR41" s="222">
        <v>0</v>
      </c>
      <c r="CS41" s="221">
        <v>1</v>
      </c>
      <c r="CT41" s="222">
        <v>0</v>
      </c>
      <c r="CU41" s="222">
        <v>0</v>
      </c>
      <c r="CV41" s="222">
        <v>0</v>
      </c>
      <c r="CW41" s="222">
        <v>0</v>
      </c>
      <c r="CX41" s="221">
        <v>1</v>
      </c>
      <c r="CY41" s="222">
        <v>0</v>
      </c>
      <c r="CZ41" s="222">
        <v>0</v>
      </c>
      <c r="DA41" s="222">
        <v>0</v>
      </c>
      <c r="DB41" s="222">
        <v>0</v>
      </c>
      <c r="DC41" s="221">
        <v>1</v>
      </c>
      <c r="DD41" s="222">
        <v>0</v>
      </c>
      <c r="DE41" s="222">
        <v>0</v>
      </c>
      <c r="DF41" s="222">
        <v>0</v>
      </c>
      <c r="DG41" s="222">
        <v>0</v>
      </c>
      <c r="DH41" s="221">
        <v>1</v>
      </c>
      <c r="DI41" s="222">
        <v>0</v>
      </c>
      <c r="DJ41" s="222">
        <v>0</v>
      </c>
      <c r="DK41" s="222">
        <v>0</v>
      </c>
      <c r="DL41" s="222">
        <v>0</v>
      </c>
      <c r="DM41" s="221">
        <v>1</v>
      </c>
      <c r="DN41" s="222">
        <v>0</v>
      </c>
      <c r="DO41" s="222">
        <v>0</v>
      </c>
      <c r="DP41" s="222">
        <v>0</v>
      </c>
      <c r="DQ41" s="222">
        <v>0</v>
      </c>
      <c r="DR41" s="221">
        <v>1</v>
      </c>
      <c r="DS41" s="222">
        <v>0</v>
      </c>
      <c r="DT41" s="222">
        <v>0</v>
      </c>
      <c r="DU41" s="222">
        <v>0</v>
      </c>
      <c r="DV41" s="222">
        <v>0</v>
      </c>
      <c r="DW41" s="221">
        <v>1</v>
      </c>
      <c r="DX41" s="222">
        <v>0</v>
      </c>
      <c r="DY41" s="222">
        <v>0</v>
      </c>
      <c r="DZ41" s="222">
        <v>0</v>
      </c>
      <c r="EA41" s="222">
        <v>0</v>
      </c>
      <c r="EB41" s="221">
        <v>1</v>
      </c>
      <c r="EC41" s="222">
        <v>0</v>
      </c>
      <c r="ED41" s="222">
        <v>0</v>
      </c>
      <c r="EE41" s="222">
        <v>0</v>
      </c>
      <c r="EF41" s="222">
        <v>0</v>
      </c>
      <c r="EG41" s="221">
        <v>1</v>
      </c>
      <c r="EH41" s="222">
        <v>0</v>
      </c>
      <c r="EI41" s="222">
        <v>0</v>
      </c>
      <c r="EJ41" s="222">
        <v>0</v>
      </c>
      <c r="EK41" s="222">
        <v>0</v>
      </c>
      <c r="EL41" s="221">
        <v>1</v>
      </c>
      <c r="EM41" s="222">
        <v>0</v>
      </c>
      <c r="EN41" s="222">
        <v>0</v>
      </c>
      <c r="EO41" s="222">
        <v>0</v>
      </c>
      <c r="EP41" s="222">
        <v>0</v>
      </c>
      <c r="EQ41" s="221">
        <v>1</v>
      </c>
      <c r="ER41" s="222">
        <v>0</v>
      </c>
      <c r="ES41" s="222">
        <v>0</v>
      </c>
      <c r="ET41" s="222">
        <v>0</v>
      </c>
      <c r="EU41" s="222">
        <v>0</v>
      </c>
      <c r="EV41" s="221">
        <v>1</v>
      </c>
      <c r="EW41" s="222">
        <v>0</v>
      </c>
      <c r="EX41" s="222">
        <v>0</v>
      </c>
      <c r="EY41" s="222">
        <v>0</v>
      </c>
      <c r="EZ41" s="222">
        <v>0</v>
      </c>
      <c r="FA41" s="221">
        <v>1</v>
      </c>
      <c r="FB41" s="222">
        <v>0</v>
      </c>
      <c r="FC41" s="222">
        <v>0</v>
      </c>
      <c r="FD41" s="222">
        <v>0</v>
      </c>
      <c r="FE41" s="222">
        <v>0</v>
      </c>
      <c r="FF41" s="223">
        <f t="shared" si="10"/>
        <v>0</v>
      </c>
      <c r="FG41" s="90">
        <f t="shared" si="1"/>
        <v>30</v>
      </c>
      <c r="FH41" s="231">
        <f t="shared" si="2"/>
        <v>30</v>
      </c>
      <c r="FI41" s="235">
        <f t="shared" si="3"/>
        <v>0</v>
      </c>
      <c r="FJ41" s="236">
        <f t="shared" si="4"/>
        <v>0</v>
      </c>
      <c r="FK41" s="237">
        <f t="shared" si="5"/>
        <v>0</v>
      </c>
      <c r="FL41" s="239">
        <f t="shared" si="6"/>
        <v>0</v>
      </c>
      <c r="FM41" s="232"/>
      <c r="FN41" s="233"/>
      <c r="FO41" s="234"/>
    </row>
    <row r="42" spans="1:171" ht="15.75" thickBot="1" x14ac:dyDescent="0.3">
      <c r="A42" s="88" t="s">
        <v>124</v>
      </c>
      <c r="B42" s="81">
        <v>38</v>
      </c>
      <c r="C42" s="85" t="s">
        <v>63</v>
      </c>
      <c r="D42" s="81">
        <v>47410160</v>
      </c>
      <c r="E42" s="83">
        <v>43617</v>
      </c>
      <c r="F42" s="84" t="s">
        <v>15</v>
      </c>
      <c r="G42" s="81">
        <v>1</v>
      </c>
      <c r="H42" s="222">
        <v>0</v>
      </c>
      <c r="I42" s="222">
        <v>0</v>
      </c>
      <c r="J42" s="222">
        <v>0</v>
      </c>
      <c r="K42" s="222">
        <v>0</v>
      </c>
      <c r="L42" s="221">
        <v>1</v>
      </c>
      <c r="M42" s="222">
        <v>0</v>
      </c>
      <c r="N42" s="222">
        <v>0</v>
      </c>
      <c r="O42" s="222">
        <v>0</v>
      </c>
      <c r="P42" s="222">
        <v>0</v>
      </c>
      <c r="Q42" s="221">
        <v>1</v>
      </c>
      <c r="R42" s="222">
        <v>0</v>
      </c>
      <c r="S42" s="222">
        <v>0</v>
      </c>
      <c r="T42" s="222">
        <v>0</v>
      </c>
      <c r="U42" s="222">
        <v>0</v>
      </c>
      <c r="V42" s="221">
        <v>1</v>
      </c>
      <c r="W42" s="222">
        <v>0</v>
      </c>
      <c r="X42" s="222">
        <v>0</v>
      </c>
      <c r="Y42" s="222">
        <v>0</v>
      </c>
      <c r="Z42" s="222">
        <v>0</v>
      </c>
      <c r="AA42" s="221">
        <v>1</v>
      </c>
      <c r="AB42" s="222">
        <v>0</v>
      </c>
      <c r="AC42" s="222">
        <v>0</v>
      </c>
      <c r="AD42" s="222">
        <v>0</v>
      </c>
      <c r="AE42" s="222">
        <v>0</v>
      </c>
      <c r="AF42" s="221">
        <v>1</v>
      </c>
      <c r="AG42" s="222">
        <v>0</v>
      </c>
      <c r="AH42" s="222">
        <v>0</v>
      </c>
      <c r="AI42" s="222">
        <v>0</v>
      </c>
      <c r="AJ42" s="222">
        <v>0</v>
      </c>
      <c r="AK42" s="221">
        <v>1</v>
      </c>
      <c r="AL42" s="222">
        <v>0</v>
      </c>
      <c r="AM42" s="222">
        <v>0</v>
      </c>
      <c r="AN42" s="222">
        <v>0</v>
      </c>
      <c r="AO42" s="222">
        <v>0</v>
      </c>
      <c r="AP42" s="221">
        <v>1</v>
      </c>
      <c r="AQ42" s="222">
        <v>0</v>
      </c>
      <c r="AR42" s="222">
        <v>0</v>
      </c>
      <c r="AS42" s="222">
        <v>0</v>
      </c>
      <c r="AT42" s="222">
        <v>0</v>
      </c>
      <c r="AU42" s="221">
        <v>1</v>
      </c>
      <c r="AV42" s="222">
        <v>0</v>
      </c>
      <c r="AW42" s="222">
        <v>0</v>
      </c>
      <c r="AX42" s="222">
        <v>0</v>
      </c>
      <c r="AY42" s="222">
        <v>0</v>
      </c>
      <c r="AZ42" s="221">
        <v>1</v>
      </c>
      <c r="BA42" s="222">
        <v>0</v>
      </c>
      <c r="BB42" s="222">
        <v>0</v>
      </c>
      <c r="BC42" s="222">
        <v>0</v>
      </c>
      <c r="BD42" s="222">
        <v>0</v>
      </c>
      <c r="BE42" s="221">
        <v>1</v>
      </c>
      <c r="BF42" s="222">
        <v>0</v>
      </c>
      <c r="BG42" s="222">
        <v>0</v>
      </c>
      <c r="BH42" s="222">
        <v>0</v>
      </c>
      <c r="BI42" s="222">
        <v>0</v>
      </c>
      <c r="BJ42" s="221">
        <v>1</v>
      </c>
      <c r="BK42" s="222">
        <v>0</v>
      </c>
      <c r="BL42" s="222">
        <v>0</v>
      </c>
      <c r="BM42" s="222">
        <v>0</v>
      </c>
      <c r="BN42" s="222">
        <v>0</v>
      </c>
      <c r="BO42" s="221">
        <v>1</v>
      </c>
      <c r="BP42" s="222">
        <v>0</v>
      </c>
      <c r="BQ42" s="222">
        <v>0</v>
      </c>
      <c r="BR42" s="222">
        <v>0</v>
      </c>
      <c r="BS42" s="222">
        <v>0</v>
      </c>
      <c r="BT42" s="221">
        <v>1</v>
      </c>
      <c r="BU42" s="222">
        <v>0</v>
      </c>
      <c r="BV42" s="222">
        <v>0</v>
      </c>
      <c r="BW42" s="222">
        <v>0</v>
      </c>
      <c r="BX42" s="222">
        <v>0</v>
      </c>
      <c r="BY42" s="221">
        <v>1</v>
      </c>
      <c r="BZ42" s="222">
        <v>0</v>
      </c>
      <c r="CA42" s="222">
        <v>0</v>
      </c>
      <c r="CB42" s="222">
        <v>0</v>
      </c>
      <c r="CC42" s="222">
        <v>0</v>
      </c>
      <c r="CD42" s="221">
        <v>1</v>
      </c>
      <c r="CE42" s="222">
        <v>0</v>
      </c>
      <c r="CF42" s="222">
        <v>0</v>
      </c>
      <c r="CG42" s="222">
        <v>0</v>
      </c>
      <c r="CH42" s="222">
        <v>0</v>
      </c>
      <c r="CI42" s="221">
        <v>1</v>
      </c>
      <c r="CJ42" s="222">
        <v>0</v>
      </c>
      <c r="CK42" s="222">
        <v>0</v>
      </c>
      <c r="CL42" s="222">
        <v>0</v>
      </c>
      <c r="CM42" s="222">
        <v>0</v>
      </c>
      <c r="CN42" s="221">
        <v>1</v>
      </c>
      <c r="CO42" s="222">
        <v>0</v>
      </c>
      <c r="CP42" s="222">
        <v>0</v>
      </c>
      <c r="CQ42" s="222">
        <v>0</v>
      </c>
      <c r="CR42" s="222">
        <v>0</v>
      </c>
      <c r="CS42" s="221">
        <v>1</v>
      </c>
      <c r="CT42" s="222">
        <v>0</v>
      </c>
      <c r="CU42" s="222">
        <v>0</v>
      </c>
      <c r="CV42" s="222">
        <v>0</v>
      </c>
      <c r="CW42" s="222">
        <v>0</v>
      </c>
      <c r="CX42" s="221">
        <v>1</v>
      </c>
      <c r="CY42" s="222">
        <v>0</v>
      </c>
      <c r="CZ42" s="222">
        <v>0</v>
      </c>
      <c r="DA42" s="222">
        <v>0</v>
      </c>
      <c r="DB42" s="222">
        <v>0</v>
      </c>
      <c r="DC42" s="221">
        <v>1</v>
      </c>
      <c r="DD42" s="222">
        <v>0</v>
      </c>
      <c r="DE42" s="222">
        <v>0</v>
      </c>
      <c r="DF42" s="222">
        <v>0</v>
      </c>
      <c r="DG42" s="222">
        <v>0</v>
      </c>
      <c r="DH42" s="221">
        <v>1</v>
      </c>
      <c r="DI42" s="222">
        <v>0</v>
      </c>
      <c r="DJ42" s="222">
        <v>0</v>
      </c>
      <c r="DK42" s="222">
        <v>0</v>
      </c>
      <c r="DL42" s="222">
        <v>0</v>
      </c>
      <c r="DM42" s="221">
        <v>1</v>
      </c>
      <c r="DN42" s="222">
        <v>0</v>
      </c>
      <c r="DO42" s="222">
        <v>0</v>
      </c>
      <c r="DP42" s="222">
        <v>0</v>
      </c>
      <c r="DQ42" s="222">
        <v>0</v>
      </c>
      <c r="DR42" s="221">
        <v>1</v>
      </c>
      <c r="DS42" s="222">
        <v>0</v>
      </c>
      <c r="DT42" s="222">
        <v>0</v>
      </c>
      <c r="DU42" s="222">
        <v>0</v>
      </c>
      <c r="DV42" s="222">
        <v>0</v>
      </c>
      <c r="DW42" s="221">
        <v>1</v>
      </c>
      <c r="DX42" s="222">
        <v>0</v>
      </c>
      <c r="DY42" s="222">
        <v>0</v>
      </c>
      <c r="DZ42" s="222">
        <v>0</v>
      </c>
      <c r="EA42" s="222">
        <v>0</v>
      </c>
      <c r="EB42" s="221">
        <v>1</v>
      </c>
      <c r="EC42" s="222">
        <v>0</v>
      </c>
      <c r="ED42" s="222">
        <v>0</v>
      </c>
      <c r="EE42" s="222">
        <v>0</v>
      </c>
      <c r="EF42" s="222">
        <v>0</v>
      </c>
      <c r="EG42" s="221">
        <v>1</v>
      </c>
      <c r="EH42" s="222">
        <v>0</v>
      </c>
      <c r="EI42" s="222">
        <v>0</v>
      </c>
      <c r="EJ42" s="222">
        <v>0</v>
      </c>
      <c r="EK42" s="222">
        <v>0</v>
      </c>
      <c r="EL42" s="221">
        <v>1</v>
      </c>
      <c r="EM42" s="222">
        <v>0</v>
      </c>
      <c r="EN42" s="222">
        <v>0</v>
      </c>
      <c r="EO42" s="222">
        <v>0</v>
      </c>
      <c r="EP42" s="222">
        <v>0</v>
      </c>
      <c r="EQ42" s="221">
        <v>1</v>
      </c>
      <c r="ER42" s="222">
        <v>0</v>
      </c>
      <c r="ES42" s="222">
        <v>0</v>
      </c>
      <c r="ET42" s="222">
        <v>0</v>
      </c>
      <c r="EU42" s="222">
        <v>0</v>
      </c>
      <c r="EV42" s="221">
        <v>1</v>
      </c>
      <c r="EW42" s="222">
        <v>0</v>
      </c>
      <c r="EX42" s="222">
        <v>0</v>
      </c>
      <c r="EY42" s="222">
        <v>0</v>
      </c>
      <c r="EZ42" s="222">
        <v>0</v>
      </c>
      <c r="FA42" s="221">
        <v>1</v>
      </c>
      <c r="FB42" s="222">
        <v>0</v>
      </c>
      <c r="FC42" s="222">
        <v>0</v>
      </c>
      <c r="FD42" s="222">
        <v>0</v>
      </c>
      <c r="FE42" s="222">
        <v>0</v>
      </c>
      <c r="FF42" s="223">
        <f t="shared" si="10"/>
        <v>0</v>
      </c>
      <c r="FG42" s="90">
        <f t="shared" si="1"/>
        <v>30</v>
      </c>
      <c r="FH42" s="231">
        <f t="shared" si="2"/>
        <v>30</v>
      </c>
      <c r="FI42" s="235">
        <f t="shared" si="3"/>
        <v>0</v>
      </c>
      <c r="FJ42" s="236">
        <f t="shared" si="4"/>
        <v>0</v>
      </c>
      <c r="FK42" s="237">
        <f t="shared" si="5"/>
        <v>0</v>
      </c>
      <c r="FL42" s="239">
        <f t="shared" si="6"/>
        <v>0</v>
      </c>
      <c r="FM42" s="232"/>
      <c r="FN42" s="233"/>
      <c r="FO42" s="234"/>
    </row>
    <row r="43" spans="1:171" ht="15.75" thickBot="1" x14ac:dyDescent="0.3">
      <c r="A43" s="88" t="s">
        <v>124</v>
      </c>
      <c r="B43" s="113">
        <v>39</v>
      </c>
      <c r="C43" s="85" t="s">
        <v>64</v>
      </c>
      <c r="D43" s="81">
        <v>41312502</v>
      </c>
      <c r="E43" s="83">
        <v>43617</v>
      </c>
      <c r="F43" s="84" t="s">
        <v>15</v>
      </c>
      <c r="G43" s="81">
        <v>1</v>
      </c>
      <c r="H43" s="222">
        <v>0</v>
      </c>
      <c r="I43" s="222">
        <v>0</v>
      </c>
      <c r="J43" s="222">
        <v>0</v>
      </c>
      <c r="K43" s="222">
        <v>0</v>
      </c>
      <c r="L43" s="221">
        <v>1</v>
      </c>
      <c r="M43" s="222">
        <v>0</v>
      </c>
      <c r="N43" s="222">
        <v>0</v>
      </c>
      <c r="O43" s="222">
        <v>0</v>
      </c>
      <c r="P43" s="222">
        <v>0</v>
      </c>
      <c r="Q43" s="221">
        <v>1</v>
      </c>
      <c r="R43" s="222">
        <v>0</v>
      </c>
      <c r="S43" s="222">
        <v>0</v>
      </c>
      <c r="T43" s="222">
        <v>0</v>
      </c>
      <c r="U43" s="222">
        <v>0</v>
      </c>
      <c r="V43" s="221">
        <v>1</v>
      </c>
      <c r="W43" s="222">
        <v>0</v>
      </c>
      <c r="X43" s="222">
        <v>0</v>
      </c>
      <c r="Y43" s="222">
        <v>0</v>
      </c>
      <c r="Z43" s="222">
        <v>0</v>
      </c>
      <c r="AA43" s="221">
        <v>1</v>
      </c>
      <c r="AB43" s="222">
        <v>0</v>
      </c>
      <c r="AC43" s="222">
        <v>0</v>
      </c>
      <c r="AD43" s="222">
        <v>0</v>
      </c>
      <c r="AE43" s="222">
        <v>0</v>
      </c>
      <c r="AF43" s="221">
        <v>1</v>
      </c>
      <c r="AG43" s="222">
        <v>0</v>
      </c>
      <c r="AH43" s="222">
        <v>0</v>
      </c>
      <c r="AI43" s="222">
        <v>0</v>
      </c>
      <c r="AJ43" s="222">
        <v>0</v>
      </c>
      <c r="AK43" s="221">
        <v>1</v>
      </c>
      <c r="AL43" s="222">
        <v>0</v>
      </c>
      <c r="AM43" s="222">
        <v>0</v>
      </c>
      <c r="AN43" s="222">
        <v>0</v>
      </c>
      <c r="AO43" s="222">
        <v>0</v>
      </c>
      <c r="AP43" s="221">
        <v>1</v>
      </c>
      <c r="AQ43" s="222">
        <v>0</v>
      </c>
      <c r="AR43" s="222">
        <v>0</v>
      </c>
      <c r="AS43" s="222">
        <v>0</v>
      </c>
      <c r="AT43" s="222">
        <v>0</v>
      </c>
      <c r="AU43" s="221">
        <v>1</v>
      </c>
      <c r="AV43" s="222">
        <v>0</v>
      </c>
      <c r="AW43" s="222">
        <v>0</v>
      </c>
      <c r="AX43" s="222">
        <v>0</v>
      </c>
      <c r="AY43" s="222">
        <v>0</v>
      </c>
      <c r="AZ43" s="221">
        <v>1</v>
      </c>
      <c r="BA43" s="222">
        <v>0</v>
      </c>
      <c r="BB43" s="222">
        <v>0</v>
      </c>
      <c r="BC43" s="222">
        <v>0</v>
      </c>
      <c r="BD43" s="222">
        <v>0</v>
      </c>
      <c r="BE43" s="221">
        <v>1</v>
      </c>
      <c r="BF43" s="222">
        <v>0</v>
      </c>
      <c r="BG43" s="222">
        <v>0</v>
      </c>
      <c r="BH43" s="222">
        <v>0</v>
      </c>
      <c r="BI43" s="222">
        <v>0</v>
      </c>
      <c r="BJ43" s="221">
        <v>1</v>
      </c>
      <c r="BK43" s="222">
        <v>0</v>
      </c>
      <c r="BL43" s="222">
        <v>0</v>
      </c>
      <c r="BM43" s="222">
        <v>0</v>
      </c>
      <c r="BN43" s="222">
        <v>0</v>
      </c>
      <c r="BO43" s="221">
        <v>1</v>
      </c>
      <c r="BP43" s="222">
        <v>0</v>
      </c>
      <c r="BQ43" s="222">
        <v>0</v>
      </c>
      <c r="BR43" s="222">
        <v>0</v>
      </c>
      <c r="BS43" s="222">
        <v>0</v>
      </c>
      <c r="BT43" s="221">
        <v>1</v>
      </c>
      <c r="BU43" s="222">
        <v>0</v>
      </c>
      <c r="BV43" s="222">
        <v>0</v>
      </c>
      <c r="BW43" s="222">
        <v>0</v>
      </c>
      <c r="BX43" s="222">
        <v>0</v>
      </c>
      <c r="BY43" s="221">
        <v>1</v>
      </c>
      <c r="BZ43" s="222">
        <v>0</v>
      </c>
      <c r="CA43" s="222">
        <v>0</v>
      </c>
      <c r="CB43" s="222">
        <v>0</v>
      </c>
      <c r="CC43" s="222">
        <v>0</v>
      </c>
      <c r="CD43" s="221">
        <v>1</v>
      </c>
      <c r="CE43" s="222">
        <v>0</v>
      </c>
      <c r="CF43" s="222">
        <v>0</v>
      </c>
      <c r="CG43" s="222">
        <v>0</v>
      </c>
      <c r="CH43" s="222">
        <v>0</v>
      </c>
      <c r="CI43" s="221">
        <v>1</v>
      </c>
      <c r="CJ43" s="222">
        <v>0</v>
      </c>
      <c r="CK43" s="222">
        <v>0</v>
      </c>
      <c r="CL43" s="222">
        <v>0</v>
      </c>
      <c r="CM43" s="222">
        <v>0</v>
      </c>
      <c r="CN43" s="221">
        <v>1</v>
      </c>
      <c r="CO43" s="222">
        <v>0</v>
      </c>
      <c r="CP43" s="222">
        <v>0</v>
      </c>
      <c r="CQ43" s="222">
        <v>0</v>
      </c>
      <c r="CR43" s="222">
        <v>0</v>
      </c>
      <c r="CS43" s="221">
        <v>1</v>
      </c>
      <c r="CT43" s="222">
        <v>0</v>
      </c>
      <c r="CU43" s="222">
        <v>0</v>
      </c>
      <c r="CV43" s="222">
        <v>0</v>
      </c>
      <c r="CW43" s="222">
        <v>0</v>
      </c>
      <c r="CX43" s="221">
        <v>1</v>
      </c>
      <c r="CY43" s="222">
        <v>0</v>
      </c>
      <c r="CZ43" s="222">
        <v>0</v>
      </c>
      <c r="DA43" s="222">
        <v>0</v>
      </c>
      <c r="DB43" s="222">
        <v>0</v>
      </c>
      <c r="DC43" s="221">
        <v>1</v>
      </c>
      <c r="DD43" s="222">
        <v>0</v>
      </c>
      <c r="DE43" s="222">
        <v>0</v>
      </c>
      <c r="DF43" s="222">
        <v>0</v>
      </c>
      <c r="DG43" s="222">
        <v>0</v>
      </c>
      <c r="DH43" s="221">
        <v>1</v>
      </c>
      <c r="DI43" s="222">
        <v>0</v>
      </c>
      <c r="DJ43" s="222">
        <v>0</v>
      </c>
      <c r="DK43" s="222">
        <v>0</v>
      </c>
      <c r="DL43" s="222">
        <v>0</v>
      </c>
      <c r="DM43" s="221">
        <v>1</v>
      </c>
      <c r="DN43" s="222">
        <v>0</v>
      </c>
      <c r="DO43" s="222">
        <v>0</v>
      </c>
      <c r="DP43" s="222">
        <v>0</v>
      </c>
      <c r="DQ43" s="222">
        <v>0</v>
      </c>
      <c r="DR43" s="221">
        <v>1</v>
      </c>
      <c r="DS43" s="222">
        <v>0</v>
      </c>
      <c r="DT43" s="222">
        <v>0</v>
      </c>
      <c r="DU43" s="222">
        <v>0</v>
      </c>
      <c r="DV43" s="222">
        <v>0</v>
      </c>
      <c r="DW43" s="221">
        <v>1</v>
      </c>
      <c r="DX43" s="222">
        <v>0</v>
      </c>
      <c r="DY43" s="222">
        <v>0</v>
      </c>
      <c r="DZ43" s="222">
        <v>0</v>
      </c>
      <c r="EA43" s="222">
        <v>0</v>
      </c>
      <c r="EB43" s="221">
        <v>1</v>
      </c>
      <c r="EC43" s="222">
        <v>1</v>
      </c>
      <c r="ED43" s="222">
        <v>0</v>
      </c>
      <c r="EE43" s="222">
        <v>0</v>
      </c>
      <c r="EF43" s="222">
        <v>0</v>
      </c>
      <c r="EG43" s="221">
        <v>1</v>
      </c>
      <c r="EH43" s="222">
        <v>2</v>
      </c>
      <c r="EI43" s="222">
        <v>0</v>
      </c>
      <c r="EJ43" s="222">
        <v>0</v>
      </c>
      <c r="EK43" s="222">
        <v>0</v>
      </c>
      <c r="EL43" s="221">
        <v>1</v>
      </c>
      <c r="EM43" s="222">
        <v>2</v>
      </c>
      <c r="EN43" s="222">
        <v>0</v>
      </c>
      <c r="EO43" s="222">
        <v>0</v>
      </c>
      <c r="EP43" s="222">
        <v>0</v>
      </c>
      <c r="EQ43" s="221">
        <v>1</v>
      </c>
      <c r="ER43" s="222">
        <v>0</v>
      </c>
      <c r="ES43" s="222">
        <v>0</v>
      </c>
      <c r="ET43" s="222">
        <v>0</v>
      </c>
      <c r="EU43" s="222">
        <v>0</v>
      </c>
      <c r="EV43" s="221">
        <v>1</v>
      </c>
      <c r="EW43" s="222">
        <v>2</v>
      </c>
      <c r="EX43" s="222">
        <v>1</v>
      </c>
      <c r="EY43" s="222">
        <v>0</v>
      </c>
      <c r="EZ43" s="222">
        <v>0</v>
      </c>
      <c r="FA43" s="221">
        <v>1</v>
      </c>
      <c r="FB43" s="222">
        <v>0</v>
      </c>
      <c r="FC43" s="222">
        <v>0</v>
      </c>
      <c r="FD43" s="222">
        <v>0</v>
      </c>
      <c r="FE43" s="222">
        <v>0</v>
      </c>
      <c r="FF43" s="223">
        <f t="shared" si="10"/>
        <v>0</v>
      </c>
      <c r="FG43" s="90">
        <f t="shared" si="1"/>
        <v>30</v>
      </c>
      <c r="FH43" s="231">
        <f t="shared" si="2"/>
        <v>30</v>
      </c>
      <c r="FI43" s="235">
        <f t="shared" si="3"/>
        <v>7</v>
      </c>
      <c r="FJ43" s="236">
        <f t="shared" si="4"/>
        <v>1</v>
      </c>
      <c r="FK43" s="237">
        <f t="shared" si="5"/>
        <v>0</v>
      </c>
      <c r="FL43" s="239">
        <f t="shared" si="6"/>
        <v>0</v>
      </c>
      <c r="FM43" s="232"/>
      <c r="FN43" s="233"/>
      <c r="FO43" s="234"/>
    </row>
    <row r="44" spans="1:171" ht="21" customHeight="1" thickBot="1" x14ac:dyDescent="0.3">
      <c r="A44" s="88" t="s">
        <v>22</v>
      </c>
      <c r="B44" s="81">
        <v>40</v>
      </c>
      <c r="C44" s="85" t="s">
        <v>65</v>
      </c>
      <c r="D44" s="81">
        <v>43976251</v>
      </c>
      <c r="E44" s="83">
        <v>43617</v>
      </c>
      <c r="F44" s="84" t="s">
        <v>22</v>
      </c>
      <c r="G44" s="81">
        <v>1</v>
      </c>
      <c r="H44" s="222">
        <v>0</v>
      </c>
      <c r="I44" s="222">
        <v>0</v>
      </c>
      <c r="J44" s="222">
        <v>0</v>
      </c>
      <c r="K44" s="222">
        <v>0</v>
      </c>
      <c r="L44" s="221">
        <v>1</v>
      </c>
      <c r="M44" s="222">
        <v>0</v>
      </c>
      <c r="N44" s="222">
        <v>0</v>
      </c>
      <c r="O44" s="222">
        <v>0</v>
      </c>
      <c r="P44" s="222">
        <v>0</v>
      </c>
      <c r="Q44" s="221">
        <v>1</v>
      </c>
      <c r="R44" s="222">
        <v>2</v>
      </c>
      <c r="S44" s="222">
        <v>1</v>
      </c>
      <c r="T44" s="222">
        <v>0</v>
      </c>
      <c r="U44" s="222">
        <v>0</v>
      </c>
      <c r="V44" s="221">
        <v>1</v>
      </c>
      <c r="W44" s="222">
        <v>0</v>
      </c>
      <c r="X44" s="222">
        <v>0</v>
      </c>
      <c r="Y44" s="222">
        <v>0</v>
      </c>
      <c r="Z44" s="222">
        <v>0</v>
      </c>
      <c r="AA44" s="221">
        <v>1</v>
      </c>
      <c r="AB44" s="222">
        <v>2</v>
      </c>
      <c r="AC44" s="222">
        <v>1</v>
      </c>
      <c r="AD44" s="222">
        <v>0</v>
      </c>
      <c r="AE44" s="222">
        <v>0</v>
      </c>
      <c r="AF44" s="221">
        <v>1</v>
      </c>
      <c r="AG44" s="222">
        <v>0</v>
      </c>
      <c r="AH44" s="222">
        <v>0</v>
      </c>
      <c r="AI44" s="222">
        <v>0</v>
      </c>
      <c r="AJ44" s="222">
        <v>0</v>
      </c>
      <c r="AK44" s="221">
        <v>1</v>
      </c>
      <c r="AL44" s="222">
        <v>0</v>
      </c>
      <c r="AM44" s="222">
        <v>0</v>
      </c>
      <c r="AN44" s="222">
        <v>0</v>
      </c>
      <c r="AO44" s="222">
        <v>0</v>
      </c>
      <c r="AP44" s="221">
        <v>1</v>
      </c>
      <c r="AQ44" s="222">
        <v>0</v>
      </c>
      <c r="AR44" s="222">
        <v>0</v>
      </c>
      <c r="AS44" s="222">
        <v>0</v>
      </c>
      <c r="AT44" s="222">
        <v>0</v>
      </c>
      <c r="AU44" s="221">
        <v>1</v>
      </c>
      <c r="AV44" s="222">
        <v>0</v>
      </c>
      <c r="AW44" s="222">
        <v>0</v>
      </c>
      <c r="AX44" s="222">
        <v>0</v>
      </c>
      <c r="AY44" s="222">
        <v>0</v>
      </c>
      <c r="AZ44" s="221">
        <v>1</v>
      </c>
      <c r="BA44" s="222">
        <v>2</v>
      </c>
      <c r="BB44" s="222">
        <v>1</v>
      </c>
      <c r="BC44" s="222">
        <v>0</v>
      </c>
      <c r="BD44" s="222">
        <v>0</v>
      </c>
      <c r="BE44" s="221">
        <v>1</v>
      </c>
      <c r="BF44" s="222">
        <v>0</v>
      </c>
      <c r="BG44" s="222">
        <v>0</v>
      </c>
      <c r="BH44" s="222">
        <v>0</v>
      </c>
      <c r="BI44" s="222">
        <v>0</v>
      </c>
      <c r="BJ44" s="221">
        <v>1</v>
      </c>
      <c r="BK44" s="222">
        <v>2</v>
      </c>
      <c r="BL44" s="222">
        <v>1</v>
      </c>
      <c r="BM44" s="222">
        <v>0</v>
      </c>
      <c r="BN44" s="222">
        <v>0</v>
      </c>
      <c r="BO44" s="221">
        <v>1</v>
      </c>
      <c r="BP44" s="222">
        <v>0</v>
      </c>
      <c r="BQ44" s="222">
        <v>0</v>
      </c>
      <c r="BR44" s="222">
        <v>0</v>
      </c>
      <c r="BS44" s="222">
        <v>0</v>
      </c>
      <c r="BT44" s="221">
        <v>1</v>
      </c>
      <c r="BU44" s="222">
        <v>2</v>
      </c>
      <c r="BV44" s="222">
        <v>1</v>
      </c>
      <c r="BW44" s="222">
        <v>0</v>
      </c>
      <c r="BX44" s="222">
        <v>0</v>
      </c>
      <c r="BY44" s="221">
        <v>1</v>
      </c>
      <c r="BZ44" s="222">
        <v>0</v>
      </c>
      <c r="CA44" s="222">
        <v>0</v>
      </c>
      <c r="CB44" s="222">
        <v>0</v>
      </c>
      <c r="CC44" s="222">
        <v>0</v>
      </c>
      <c r="CD44" s="221">
        <v>1</v>
      </c>
      <c r="CE44" s="222">
        <v>0</v>
      </c>
      <c r="CF44" s="222">
        <v>0</v>
      </c>
      <c r="CG44" s="222">
        <v>0</v>
      </c>
      <c r="CH44" s="222">
        <v>0</v>
      </c>
      <c r="CI44" s="221">
        <v>1</v>
      </c>
      <c r="CJ44" s="222">
        <v>2</v>
      </c>
      <c r="CK44" s="222">
        <v>1</v>
      </c>
      <c r="CL44" s="222">
        <v>0</v>
      </c>
      <c r="CM44" s="222">
        <v>0</v>
      </c>
      <c r="CN44" s="221">
        <v>1</v>
      </c>
      <c r="CO44" s="222">
        <v>2</v>
      </c>
      <c r="CP44" s="222">
        <v>1</v>
      </c>
      <c r="CQ44" s="222">
        <v>0</v>
      </c>
      <c r="CR44" s="222">
        <v>0</v>
      </c>
      <c r="CS44" s="221">
        <v>1</v>
      </c>
      <c r="CT44" s="222">
        <v>2</v>
      </c>
      <c r="CU44" s="222">
        <v>1</v>
      </c>
      <c r="CV44" s="222">
        <v>0</v>
      </c>
      <c r="CW44" s="222">
        <v>0</v>
      </c>
      <c r="CX44" s="221">
        <v>1</v>
      </c>
      <c r="CY44" s="222">
        <v>2</v>
      </c>
      <c r="CZ44" s="222">
        <v>1</v>
      </c>
      <c r="DA44" s="222">
        <v>0</v>
      </c>
      <c r="DB44" s="222">
        <v>0</v>
      </c>
      <c r="DC44" s="221">
        <v>1</v>
      </c>
      <c r="DD44" s="222">
        <v>2</v>
      </c>
      <c r="DE44" s="222">
        <v>1</v>
      </c>
      <c r="DF44" s="222">
        <v>0</v>
      </c>
      <c r="DG44" s="222">
        <v>0</v>
      </c>
      <c r="DH44" s="221">
        <v>1</v>
      </c>
      <c r="DI44" s="222">
        <v>0</v>
      </c>
      <c r="DJ44" s="222">
        <v>0</v>
      </c>
      <c r="DK44" s="222">
        <v>0</v>
      </c>
      <c r="DL44" s="222">
        <v>0</v>
      </c>
      <c r="DM44" s="221">
        <v>1</v>
      </c>
      <c r="DN44" s="222">
        <v>2</v>
      </c>
      <c r="DO44" s="222">
        <v>1</v>
      </c>
      <c r="DP44" s="222">
        <v>0</v>
      </c>
      <c r="DQ44" s="222">
        <v>0</v>
      </c>
      <c r="DR44" s="221">
        <v>1</v>
      </c>
      <c r="DS44" s="222">
        <v>2</v>
      </c>
      <c r="DT44" s="222">
        <v>1</v>
      </c>
      <c r="DU44" s="222">
        <v>0</v>
      </c>
      <c r="DV44" s="222">
        <v>0</v>
      </c>
      <c r="DW44" s="221">
        <v>1</v>
      </c>
      <c r="DX44" s="222">
        <v>0</v>
      </c>
      <c r="DY44" s="222">
        <v>0</v>
      </c>
      <c r="DZ44" s="222">
        <v>0</v>
      </c>
      <c r="EA44" s="222">
        <v>0</v>
      </c>
      <c r="EB44" s="221">
        <v>1</v>
      </c>
      <c r="EC44" s="222">
        <v>2</v>
      </c>
      <c r="ED44" s="222">
        <v>1</v>
      </c>
      <c r="EE44" s="222">
        <v>0</v>
      </c>
      <c r="EF44" s="222">
        <v>0</v>
      </c>
      <c r="EG44" s="221">
        <v>1</v>
      </c>
      <c r="EH44" s="222">
        <v>0</v>
      </c>
      <c r="EI44" s="222">
        <v>0</v>
      </c>
      <c r="EJ44" s="222">
        <v>0</v>
      </c>
      <c r="EK44" s="222">
        <v>0</v>
      </c>
      <c r="EL44" s="221">
        <v>1</v>
      </c>
      <c r="EM44" s="222">
        <v>2</v>
      </c>
      <c r="EN44" s="222">
        <v>1</v>
      </c>
      <c r="EO44" s="222">
        <v>0</v>
      </c>
      <c r="EP44" s="222">
        <v>0</v>
      </c>
      <c r="EQ44" s="221">
        <v>1</v>
      </c>
      <c r="ER44" s="222">
        <v>0</v>
      </c>
      <c r="ES44" s="222">
        <v>0</v>
      </c>
      <c r="ET44" s="222">
        <v>0</v>
      </c>
      <c r="EU44" s="222">
        <v>0</v>
      </c>
      <c r="EV44" s="221">
        <v>1</v>
      </c>
      <c r="EW44" s="222">
        <v>0</v>
      </c>
      <c r="EX44" s="222">
        <v>0</v>
      </c>
      <c r="EY44" s="222">
        <v>0</v>
      </c>
      <c r="EZ44" s="222">
        <v>0</v>
      </c>
      <c r="FA44" s="221">
        <v>1</v>
      </c>
      <c r="FB44" s="222">
        <v>2</v>
      </c>
      <c r="FC44" s="222">
        <v>1</v>
      </c>
      <c r="FD44" s="222">
        <v>0</v>
      </c>
      <c r="FE44" s="222">
        <v>0</v>
      </c>
      <c r="FF44" s="223">
        <f t="shared" si="10"/>
        <v>0</v>
      </c>
      <c r="FG44" s="90">
        <f t="shared" si="1"/>
        <v>30</v>
      </c>
      <c r="FH44" s="231">
        <f t="shared" si="2"/>
        <v>30</v>
      </c>
      <c r="FI44" s="235">
        <f t="shared" si="3"/>
        <v>30</v>
      </c>
      <c r="FJ44" s="236">
        <f t="shared" si="4"/>
        <v>15</v>
      </c>
      <c r="FK44" s="237">
        <f t="shared" si="5"/>
        <v>0</v>
      </c>
      <c r="FL44" s="239">
        <f t="shared" si="6"/>
        <v>0</v>
      </c>
      <c r="FM44" s="232"/>
      <c r="FN44" s="233"/>
      <c r="FO44" s="234"/>
    </row>
    <row r="45" spans="1:171" ht="15.75" thickBot="1" x14ac:dyDescent="0.3">
      <c r="A45" s="88" t="s">
        <v>124</v>
      </c>
      <c r="B45" s="113">
        <v>41</v>
      </c>
      <c r="C45" s="85" t="s">
        <v>66</v>
      </c>
      <c r="D45" s="81">
        <v>73220448</v>
      </c>
      <c r="E45" s="83">
        <v>43617</v>
      </c>
      <c r="F45" s="84" t="s">
        <v>15</v>
      </c>
      <c r="G45" s="81">
        <v>1</v>
      </c>
      <c r="H45" s="222">
        <v>0</v>
      </c>
      <c r="I45" s="222">
        <v>0</v>
      </c>
      <c r="J45" s="222">
        <v>0</v>
      </c>
      <c r="K45" s="222">
        <v>0</v>
      </c>
      <c r="L45" s="221">
        <v>1</v>
      </c>
      <c r="M45" s="222">
        <v>0</v>
      </c>
      <c r="N45" s="222">
        <v>0</v>
      </c>
      <c r="O45" s="222">
        <v>0</v>
      </c>
      <c r="P45" s="222">
        <v>0</v>
      </c>
      <c r="Q45" s="221">
        <v>1</v>
      </c>
      <c r="R45" s="222">
        <v>0</v>
      </c>
      <c r="S45" s="222">
        <v>0</v>
      </c>
      <c r="T45" s="222">
        <v>0</v>
      </c>
      <c r="U45" s="222">
        <v>0</v>
      </c>
      <c r="V45" s="221">
        <v>1</v>
      </c>
      <c r="W45" s="222">
        <v>0</v>
      </c>
      <c r="X45" s="222">
        <v>0</v>
      </c>
      <c r="Y45" s="222">
        <v>0</v>
      </c>
      <c r="Z45" s="222">
        <v>0</v>
      </c>
      <c r="AA45" s="221">
        <v>1</v>
      </c>
      <c r="AB45" s="222">
        <v>0</v>
      </c>
      <c r="AC45" s="222">
        <v>0</v>
      </c>
      <c r="AD45" s="222">
        <v>0</v>
      </c>
      <c r="AE45" s="222">
        <v>0</v>
      </c>
      <c r="AF45" s="221">
        <v>1</v>
      </c>
      <c r="AG45" s="222">
        <v>0</v>
      </c>
      <c r="AH45" s="222">
        <v>0</v>
      </c>
      <c r="AI45" s="222">
        <v>0</v>
      </c>
      <c r="AJ45" s="222">
        <v>0</v>
      </c>
      <c r="AK45" s="221">
        <v>1</v>
      </c>
      <c r="AL45" s="222">
        <v>0</v>
      </c>
      <c r="AM45" s="222">
        <v>0</v>
      </c>
      <c r="AN45" s="222">
        <v>0</v>
      </c>
      <c r="AO45" s="222">
        <v>0</v>
      </c>
      <c r="AP45" s="221">
        <v>1</v>
      </c>
      <c r="AQ45" s="222">
        <v>0</v>
      </c>
      <c r="AR45" s="222">
        <v>0</v>
      </c>
      <c r="AS45" s="222">
        <v>0</v>
      </c>
      <c r="AT45" s="222">
        <v>0</v>
      </c>
      <c r="AU45" s="221">
        <v>1</v>
      </c>
      <c r="AV45" s="222">
        <v>0</v>
      </c>
      <c r="AW45" s="222">
        <v>0</v>
      </c>
      <c r="AX45" s="222">
        <v>0</v>
      </c>
      <c r="AY45" s="222">
        <v>0</v>
      </c>
      <c r="AZ45" s="221">
        <v>1</v>
      </c>
      <c r="BA45" s="222">
        <v>0</v>
      </c>
      <c r="BB45" s="222">
        <v>0</v>
      </c>
      <c r="BC45" s="222">
        <v>0</v>
      </c>
      <c r="BD45" s="222">
        <v>0</v>
      </c>
      <c r="BE45" s="221">
        <v>1</v>
      </c>
      <c r="BF45" s="222">
        <v>0</v>
      </c>
      <c r="BG45" s="222">
        <v>0</v>
      </c>
      <c r="BH45" s="222">
        <v>0</v>
      </c>
      <c r="BI45" s="222">
        <v>0</v>
      </c>
      <c r="BJ45" s="221">
        <v>1</v>
      </c>
      <c r="BK45" s="222">
        <v>0</v>
      </c>
      <c r="BL45" s="222">
        <v>0</v>
      </c>
      <c r="BM45" s="222">
        <v>0</v>
      </c>
      <c r="BN45" s="222">
        <v>0</v>
      </c>
      <c r="BO45" s="221">
        <v>1</v>
      </c>
      <c r="BP45" s="222">
        <v>0</v>
      </c>
      <c r="BQ45" s="222">
        <v>0</v>
      </c>
      <c r="BR45" s="222">
        <v>0</v>
      </c>
      <c r="BS45" s="222">
        <v>0</v>
      </c>
      <c r="BT45" s="221">
        <v>1</v>
      </c>
      <c r="BU45" s="222">
        <v>0</v>
      </c>
      <c r="BV45" s="222">
        <v>0</v>
      </c>
      <c r="BW45" s="222">
        <v>0</v>
      </c>
      <c r="BX45" s="222">
        <v>0</v>
      </c>
      <c r="BY45" s="221">
        <v>1</v>
      </c>
      <c r="BZ45" s="222">
        <v>0</v>
      </c>
      <c r="CA45" s="222">
        <v>0</v>
      </c>
      <c r="CB45" s="222">
        <v>0</v>
      </c>
      <c r="CC45" s="222">
        <v>0</v>
      </c>
      <c r="CD45" s="221">
        <v>1</v>
      </c>
      <c r="CE45" s="222">
        <v>0</v>
      </c>
      <c r="CF45" s="222">
        <v>0</v>
      </c>
      <c r="CG45" s="222">
        <v>0</v>
      </c>
      <c r="CH45" s="222">
        <v>0</v>
      </c>
      <c r="CI45" s="221">
        <v>1</v>
      </c>
      <c r="CJ45" s="222">
        <v>0</v>
      </c>
      <c r="CK45" s="222">
        <v>0</v>
      </c>
      <c r="CL45" s="222">
        <v>0</v>
      </c>
      <c r="CM45" s="222">
        <v>0</v>
      </c>
      <c r="CN45" s="221">
        <v>1</v>
      </c>
      <c r="CO45" s="222">
        <v>0</v>
      </c>
      <c r="CP45" s="222">
        <v>0</v>
      </c>
      <c r="CQ45" s="222">
        <v>0</v>
      </c>
      <c r="CR45" s="222">
        <v>0</v>
      </c>
      <c r="CS45" s="221">
        <v>1</v>
      </c>
      <c r="CT45" s="222">
        <v>1</v>
      </c>
      <c r="CU45" s="222">
        <v>0</v>
      </c>
      <c r="CV45" s="222">
        <v>0</v>
      </c>
      <c r="CW45" s="222">
        <v>0</v>
      </c>
      <c r="CX45" s="221">
        <v>1</v>
      </c>
      <c r="CY45" s="222">
        <v>0</v>
      </c>
      <c r="CZ45" s="222">
        <v>0</v>
      </c>
      <c r="DA45" s="222">
        <v>0</v>
      </c>
      <c r="DB45" s="222">
        <v>0</v>
      </c>
      <c r="DC45" s="221">
        <v>1</v>
      </c>
      <c r="DD45" s="222">
        <v>2</v>
      </c>
      <c r="DE45" s="222">
        <v>0</v>
      </c>
      <c r="DF45" s="222">
        <v>0</v>
      </c>
      <c r="DG45" s="222">
        <v>0</v>
      </c>
      <c r="DH45" s="221">
        <v>1</v>
      </c>
      <c r="DI45" s="222">
        <v>0</v>
      </c>
      <c r="DJ45" s="222">
        <v>0</v>
      </c>
      <c r="DK45" s="222">
        <v>0</v>
      </c>
      <c r="DL45" s="222">
        <v>0</v>
      </c>
      <c r="DM45" s="221">
        <v>1</v>
      </c>
      <c r="DN45" s="222">
        <v>0</v>
      </c>
      <c r="DO45" s="222">
        <v>0</v>
      </c>
      <c r="DP45" s="222">
        <v>0</v>
      </c>
      <c r="DQ45" s="222">
        <v>0</v>
      </c>
      <c r="DR45" s="221">
        <v>1</v>
      </c>
      <c r="DS45" s="222">
        <v>0</v>
      </c>
      <c r="DT45" s="222">
        <v>0</v>
      </c>
      <c r="DU45" s="222">
        <v>0</v>
      </c>
      <c r="DV45" s="222">
        <v>0</v>
      </c>
      <c r="DW45" s="221">
        <v>1</v>
      </c>
      <c r="DX45" s="222">
        <v>0</v>
      </c>
      <c r="DY45" s="222">
        <v>0</v>
      </c>
      <c r="DZ45" s="222">
        <v>0</v>
      </c>
      <c r="EA45" s="222">
        <v>0</v>
      </c>
      <c r="EB45" s="221">
        <v>1</v>
      </c>
      <c r="EC45" s="222">
        <v>0</v>
      </c>
      <c r="ED45" s="222">
        <v>0</v>
      </c>
      <c r="EE45" s="222">
        <v>0</v>
      </c>
      <c r="EF45" s="222">
        <v>0</v>
      </c>
      <c r="EG45" s="221">
        <v>1</v>
      </c>
      <c r="EH45" s="222">
        <v>0</v>
      </c>
      <c r="EI45" s="222">
        <v>0</v>
      </c>
      <c r="EJ45" s="222">
        <v>0</v>
      </c>
      <c r="EK45" s="222">
        <v>0</v>
      </c>
      <c r="EL45" s="221">
        <v>1</v>
      </c>
      <c r="EM45" s="222">
        <v>0</v>
      </c>
      <c r="EN45" s="222">
        <v>0</v>
      </c>
      <c r="EO45" s="222">
        <v>0</v>
      </c>
      <c r="EP45" s="222">
        <v>0</v>
      </c>
      <c r="EQ45" s="221">
        <v>1</v>
      </c>
      <c r="ER45" s="222">
        <v>0</v>
      </c>
      <c r="ES45" s="222">
        <v>0</v>
      </c>
      <c r="ET45" s="222">
        <v>0</v>
      </c>
      <c r="EU45" s="222">
        <v>0</v>
      </c>
      <c r="EV45" s="221">
        <v>1</v>
      </c>
      <c r="EW45" s="222">
        <v>2</v>
      </c>
      <c r="EX45" s="222">
        <v>1</v>
      </c>
      <c r="EY45" s="222">
        <v>0</v>
      </c>
      <c r="EZ45" s="222">
        <v>0</v>
      </c>
      <c r="FA45" s="221">
        <v>1</v>
      </c>
      <c r="FB45" s="222">
        <v>2</v>
      </c>
      <c r="FC45" s="222">
        <v>0</v>
      </c>
      <c r="FD45" s="222">
        <v>0</v>
      </c>
      <c r="FE45" s="222">
        <v>0</v>
      </c>
      <c r="FF45" s="223">
        <f t="shared" si="10"/>
        <v>0</v>
      </c>
      <c r="FG45" s="90">
        <f t="shared" si="1"/>
        <v>30</v>
      </c>
      <c r="FH45" s="231">
        <f t="shared" si="2"/>
        <v>30</v>
      </c>
      <c r="FI45" s="235">
        <f t="shared" si="3"/>
        <v>7</v>
      </c>
      <c r="FJ45" s="236">
        <f t="shared" si="4"/>
        <v>1</v>
      </c>
      <c r="FK45" s="237">
        <f t="shared" si="5"/>
        <v>0</v>
      </c>
      <c r="FL45" s="239">
        <f t="shared" si="6"/>
        <v>0</v>
      </c>
      <c r="FM45" s="232"/>
      <c r="FN45" s="233"/>
      <c r="FO45" s="234"/>
    </row>
    <row r="46" spans="1:171" ht="15.75" thickBot="1" x14ac:dyDescent="0.3">
      <c r="A46" s="88" t="s">
        <v>126</v>
      </c>
      <c r="B46" s="81">
        <v>42</v>
      </c>
      <c r="C46" s="85" t="s">
        <v>67</v>
      </c>
      <c r="D46" s="81">
        <v>41696368</v>
      </c>
      <c r="E46" s="83">
        <v>43617</v>
      </c>
      <c r="F46" s="84" t="s">
        <v>15</v>
      </c>
      <c r="G46" s="81">
        <v>1</v>
      </c>
      <c r="H46" s="222">
        <v>0</v>
      </c>
      <c r="I46" s="222">
        <v>0</v>
      </c>
      <c r="J46" s="222">
        <v>0</v>
      </c>
      <c r="K46" s="222">
        <v>0</v>
      </c>
      <c r="L46" s="221">
        <v>1</v>
      </c>
      <c r="M46" s="222">
        <v>0</v>
      </c>
      <c r="N46" s="222">
        <v>0</v>
      </c>
      <c r="O46" s="222">
        <v>0</v>
      </c>
      <c r="P46" s="222">
        <v>0</v>
      </c>
      <c r="Q46" s="221">
        <v>1</v>
      </c>
      <c r="R46" s="222">
        <v>0</v>
      </c>
      <c r="S46" s="222">
        <v>0</v>
      </c>
      <c r="T46" s="222">
        <v>0</v>
      </c>
      <c r="U46" s="222">
        <v>0</v>
      </c>
      <c r="V46" s="221">
        <v>1</v>
      </c>
      <c r="W46" s="222">
        <v>0</v>
      </c>
      <c r="X46" s="222">
        <v>0</v>
      </c>
      <c r="Y46" s="222">
        <v>0</v>
      </c>
      <c r="Z46" s="222">
        <v>0</v>
      </c>
      <c r="AA46" s="221">
        <v>1</v>
      </c>
      <c r="AB46" s="222">
        <v>0</v>
      </c>
      <c r="AC46" s="222">
        <v>0</v>
      </c>
      <c r="AD46" s="222">
        <v>0</v>
      </c>
      <c r="AE46" s="222">
        <v>0</v>
      </c>
      <c r="AF46" s="221">
        <v>1</v>
      </c>
      <c r="AG46" s="222">
        <v>0</v>
      </c>
      <c r="AH46" s="222">
        <v>0</v>
      </c>
      <c r="AI46" s="222">
        <v>0</v>
      </c>
      <c r="AJ46" s="222">
        <v>0</v>
      </c>
      <c r="AK46" s="221">
        <v>1</v>
      </c>
      <c r="AL46" s="222">
        <v>0</v>
      </c>
      <c r="AM46" s="222">
        <v>0</v>
      </c>
      <c r="AN46" s="222">
        <v>0</v>
      </c>
      <c r="AO46" s="222">
        <v>0</v>
      </c>
      <c r="AP46" s="221">
        <v>1</v>
      </c>
      <c r="AQ46" s="222">
        <v>0</v>
      </c>
      <c r="AR46" s="222">
        <v>0</v>
      </c>
      <c r="AS46" s="222">
        <v>0</v>
      </c>
      <c r="AT46" s="222">
        <v>0</v>
      </c>
      <c r="AU46" s="221">
        <v>1</v>
      </c>
      <c r="AV46" s="222">
        <v>0</v>
      </c>
      <c r="AW46" s="222">
        <v>0</v>
      </c>
      <c r="AX46" s="222">
        <v>0</v>
      </c>
      <c r="AY46" s="222">
        <v>0</v>
      </c>
      <c r="AZ46" s="221">
        <v>1</v>
      </c>
      <c r="BA46" s="222">
        <v>1</v>
      </c>
      <c r="BB46" s="222">
        <v>0</v>
      </c>
      <c r="BC46" s="222">
        <v>0</v>
      </c>
      <c r="BD46" s="222">
        <v>0</v>
      </c>
      <c r="BE46" s="221">
        <v>1</v>
      </c>
      <c r="BF46" s="222">
        <v>1</v>
      </c>
      <c r="BG46" s="222">
        <v>0</v>
      </c>
      <c r="BH46" s="222">
        <v>0</v>
      </c>
      <c r="BI46" s="222">
        <v>0</v>
      </c>
      <c r="BJ46" s="221">
        <v>1</v>
      </c>
      <c r="BK46" s="222">
        <v>1</v>
      </c>
      <c r="BL46" s="222">
        <v>0</v>
      </c>
      <c r="BM46" s="222">
        <v>0</v>
      </c>
      <c r="BN46" s="222">
        <v>0</v>
      </c>
      <c r="BO46" s="221">
        <v>1</v>
      </c>
      <c r="BP46" s="222">
        <v>1</v>
      </c>
      <c r="BQ46" s="222">
        <v>0</v>
      </c>
      <c r="BR46" s="222">
        <v>0</v>
      </c>
      <c r="BS46" s="222">
        <v>0</v>
      </c>
      <c r="BT46" s="221">
        <v>1</v>
      </c>
      <c r="BU46" s="222">
        <v>0</v>
      </c>
      <c r="BV46" s="222">
        <v>0</v>
      </c>
      <c r="BW46" s="222">
        <v>0</v>
      </c>
      <c r="BX46" s="222">
        <v>0</v>
      </c>
      <c r="BY46" s="221">
        <v>1</v>
      </c>
      <c r="BZ46" s="222">
        <v>0</v>
      </c>
      <c r="CA46" s="222">
        <v>0</v>
      </c>
      <c r="CB46" s="222">
        <v>5</v>
      </c>
      <c r="CC46" s="222">
        <v>0</v>
      </c>
      <c r="CD46" s="221">
        <v>1</v>
      </c>
      <c r="CE46" s="222">
        <v>0</v>
      </c>
      <c r="CF46" s="222">
        <v>0</v>
      </c>
      <c r="CG46" s="222">
        <v>0</v>
      </c>
      <c r="CH46" s="222">
        <v>0</v>
      </c>
      <c r="CI46" s="221">
        <v>1</v>
      </c>
      <c r="CJ46" s="222">
        <v>1</v>
      </c>
      <c r="CK46" s="222">
        <v>0</v>
      </c>
      <c r="CL46" s="222">
        <v>0</v>
      </c>
      <c r="CM46" s="222">
        <v>0</v>
      </c>
      <c r="CN46" s="221">
        <v>1</v>
      </c>
      <c r="CO46" s="222">
        <v>1</v>
      </c>
      <c r="CP46" s="222">
        <v>0</v>
      </c>
      <c r="CQ46" s="222">
        <v>0</v>
      </c>
      <c r="CR46" s="222">
        <v>0</v>
      </c>
      <c r="CS46" s="221">
        <v>1</v>
      </c>
      <c r="CT46" s="222">
        <v>0</v>
      </c>
      <c r="CU46" s="222">
        <v>0</v>
      </c>
      <c r="CV46" s="222">
        <v>0</v>
      </c>
      <c r="CW46" s="222">
        <v>0</v>
      </c>
      <c r="CX46" s="221">
        <v>1</v>
      </c>
      <c r="CY46" s="222">
        <v>1</v>
      </c>
      <c r="CZ46" s="222">
        <v>0</v>
      </c>
      <c r="DA46" s="222">
        <v>0</v>
      </c>
      <c r="DB46" s="222">
        <v>0</v>
      </c>
      <c r="DC46" s="221">
        <v>1</v>
      </c>
      <c r="DD46" s="222">
        <v>0</v>
      </c>
      <c r="DE46" s="222">
        <v>0</v>
      </c>
      <c r="DF46" s="222">
        <v>0</v>
      </c>
      <c r="DG46" s="222">
        <v>0</v>
      </c>
      <c r="DH46" s="221">
        <v>1</v>
      </c>
      <c r="DI46" s="222">
        <v>0</v>
      </c>
      <c r="DJ46" s="222">
        <v>0</v>
      </c>
      <c r="DK46" s="222">
        <v>0</v>
      </c>
      <c r="DL46" s="222">
        <v>0</v>
      </c>
      <c r="DM46" s="221">
        <v>1</v>
      </c>
      <c r="DN46" s="222">
        <v>1</v>
      </c>
      <c r="DO46" s="222">
        <v>0</v>
      </c>
      <c r="DP46" s="222">
        <v>0</v>
      </c>
      <c r="DQ46" s="222">
        <v>0</v>
      </c>
      <c r="DR46" s="221">
        <v>1</v>
      </c>
      <c r="DS46" s="222">
        <v>0</v>
      </c>
      <c r="DT46" s="222">
        <v>0</v>
      </c>
      <c r="DU46" s="222">
        <v>0</v>
      </c>
      <c r="DV46" s="222">
        <v>0</v>
      </c>
      <c r="DW46" s="221">
        <v>1</v>
      </c>
      <c r="DX46" s="222">
        <v>1</v>
      </c>
      <c r="DY46" s="222">
        <v>0</v>
      </c>
      <c r="DZ46" s="222">
        <v>0</v>
      </c>
      <c r="EA46" s="222">
        <v>0</v>
      </c>
      <c r="EB46" s="221">
        <v>1</v>
      </c>
      <c r="EC46" s="222">
        <v>1</v>
      </c>
      <c r="ED46" s="222">
        <v>0</v>
      </c>
      <c r="EE46" s="222">
        <v>0</v>
      </c>
      <c r="EF46" s="222">
        <v>0</v>
      </c>
      <c r="EG46" s="221">
        <v>1</v>
      </c>
      <c r="EH46" s="222">
        <v>0</v>
      </c>
      <c r="EI46" s="222">
        <v>0</v>
      </c>
      <c r="EJ46" s="222">
        <v>0</v>
      </c>
      <c r="EK46" s="222">
        <v>0</v>
      </c>
      <c r="EL46" s="221">
        <v>1</v>
      </c>
      <c r="EM46" s="222">
        <v>0</v>
      </c>
      <c r="EN46" s="222">
        <v>0</v>
      </c>
      <c r="EO46" s="222">
        <v>0</v>
      </c>
      <c r="EP46" s="222">
        <v>0</v>
      </c>
      <c r="EQ46" s="221">
        <v>1</v>
      </c>
      <c r="ER46" s="222">
        <v>0</v>
      </c>
      <c r="ES46" s="222">
        <v>0</v>
      </c>
      <c r="ET46" s="222">
        <v>0</v>
      </c>
      <c r="EU46" s="222">
        <v>0</v>
      </c>
      <c r="EV46" s="221">
        <v>1</v>
      </c>
      <c r="EW46" s="222">
        <v>0</v>
      </c>
      <c r="EX46" s="222">
        <v>0</v>
      </c>
      <c r="EY46" s="222">
        <v>0</v>
      </c>
      <c r="EZ46" s="222">
        <v>7</v>
      </c>
      <c r="FA46" s="221">
        <v>1</v>
      </c>
      <c r="FB46" s="222">
        <v>0</v>
      </c>
      <c r="FC46" s="222">
        <v>0</v>
      </c>
      <c r="FD46" s="222">
        <v>0</v>
      </c>
      <c r="FE46" s="222">
        <v>7</v>
      </c>
      <c r="FF46" s="223">
        <f t="shared" si="10"/>
        <v>0</v>
      </c>
      <c r="FG46" s="90">
        <f t="shared" si="1"/>
        <v>30</v>
      </c>
      <c r="FH46" s="231">
        <f t="shared" si="2"/>
        <v>30</v>
      </c>
      <c r="FI46" s="235">
        <f t="shared" si="3"/>
        <v>10</v>
      </c>
      <c r="FJ46" s="236">
        <f t="shared" si="4"/>
        <v>0</v>
      </c>
      <c r="FK46" s="237">
        <f t="shared" si="5"/>
        <v>5</v>
      </c>
      <c r="FL46" s="239">
        <f t="shared" si="6"/>
        <v>14</v>
      </c>
      <c r="FM46" s="232"/>
      <c r="FN46" s="233"/>
      <c r="FO46" s="234"/>
    </row>
    <row r="47" spans="1:171" ht="15.75" thickBot="1" x14ac:dyDescent="0.3">
      <c r="A47" s="88" t="s">
        <v>124</v>
      </c>
      <c r="B47" s="113">
        <v>43</v>
      </c>
      <c r="C47" s="85" t="s">
        <v>68</v>
      </c>
      <c r="D47" s="81" t="s">
        <v>69</v>
      </c>
      <c r="E47" s="83">
        <v>43617</v>
      </c>
      <c r="F47" s="84" t="s">
        <v>15</v>
      </c>
      <c r="G47" s="81">
        <v>1</v>
      </c>
      <c r="H47" s="222">
        <v>0</v>
      </c>
      <c r="I47" s="222">
        <v>0</v>
      </c>
      <c r="J47" s="222">
        <v>0</v>
      </c>
      <c r="K47" s="222">
        <v>0</v>
      </c>
      <c r="L47" s="221">
        <v>1</v>
      </c>
      <c r="M47" s="222">
        <v>0</v>
      </c>
      <c r="N47" s="222">
        <v>0</v>
      </c>
      <c r="O47" s="222">
        <v>0</v>
      </c>
      <c r="P47" s="222">
        <v>0</v>
      </c>
      <c r="Q47" s="221">
        <v>1</v>
      </c>
      <c r="R47" s="222">
        <v>0</v>
      </c>
      <c r="S47" s="222">
        <v>0</v>
      </c>
      <c r="T47" s="222">
        <v>0</v>
      </c>
      <c r="U47" s="222">
        <v>0</v>
      </c>
      <c r="V47" s="221">
        <v>1</v>
      </c>
      <c r="W47" s="222">
        <v>0</v>
      </c>
      <c r="X47" s="222">
        <v>0</v>
      </c>
      <c r="Y47" s="222">
        <v>0</v>
      </c>
      <c r="Z47" s="222">
        <v>0</v>
      </c>
      <c r="AA47" s="221">
        <v>1</v>
      </c>
      <c r="AB47" s="222">
        <v>0</v>
      </c>
      <c r="AC47" s="222">
        <v>0</v>
      </c>
      <c r="AD47" s="222">
        <v>0</v>
      </c>
      <c r="AE47" s="222">
        <v>0</v>
      </c>
      <c r="AF47" s="221">
        <v>1</v>
      </c>
      <c r="AG47" s="222">
        <v>0</v>
      </c>
      <c r="AH47" s="222">
        <v>0</v>
      </c>
      <c r="AI47" s="222">
        <v>0</v>
      </c>
      <c r="AJ47" s="222">
        <v>0</v>
      </c>
      <c r="AK47" s="221">
        <v>1</v>
      </c>
      <c r="AL47" s="222">
        <v>0</v>
      </c>
      <c r="AM47" s="222">
        <v>0</v>
      </c>
      <c r="AN47" s="222">
        <v>0</v>
      </c>
      <c r="AO47" s="222">
        <v>0</v>
      </c>
      <c r="AP47" s="221">
        <v>1</v>
      </c>
      <c r="AQ47" s="222">
        <v>0</v>
      </c>
      <c r="AR47" s="222">
        <v>0</v>
      </c>
      <c r="AS47" s="222">
        <v>0</v>
      </c>
      <c r="AT47" s="222">
        <v>0</v>
      </c>
      <c r="AU47" s="221">
        <v>1</v>
      </c>
      <c r="AV47" s="222">
        <v>0</v>
      </c>
      <c r="AW47" s="222">
        <v>0</v>
      </c>
      <c r="AX47" s="222">
        <v>0</v>
      </c>
      <c r="AY47" s="222">
        <v>0</v>
      </c>
      <c r="AZ47" s="221">
        <v>1</v>
      </c>
      <c r="BA47" s="222">
        <v>0</v>
      </c>
      <c r="BB47" s="222">
        <v>0</v>
      </c>
      <c r="BC47" s="222">
        <v>0</v>
      </c>
      <c r="BD47" s="222">
        <v>0</v>
      </c>
      <c r="BE47" s="221">
        <v>1</v>
      </c>
      <c r="BF47" s="222">
        <v>0</v>
      </c>
      <c r="BG47" s="222">
        <v>0</v>
      </c>
      <c r="BH47" s="222">
        <v>0</v>
      </c>
      <c r="BI47" s="222">
        <v>0</v>
      </c>
      <c r="BJ47" s="221">
        <v>1</v>
      </c>
      <c r="BK47" s="222">
        <v>0</v>
      </c>
      <c r="BL47" s="222">
        <v>0</v>
      </c>
      <c r="BM47" s="222">
        <v>0</v>
      </c>
      <c r="BN47" s="222">
        <v>0</v>
      </c>
      <c r="BO47" s="221">
        <v>1</v>
      </c>
      <c r="BP47" s="222">
        <v>0</v>
      </c>
      <c r="BQ47" s="222">
        <v>0</v>
      </c>
      <c r="BR47" s="222">
        <v>0</v>
      </c>
      <c r="BS47" s="222">
        <v>0</v>
      </c>
      <c r="BT47" s="221">
        <v>1</v>
      </c>
      <c r="BU47" s="222">
        <v>0</v>
      </c>
      <c r="BV47" s="222">
        <v>0</v>
      </c>
      <c r="BW47" s="222">
        <v>0</v>
      </c>
      <c r="BX47" s="222">
        <v>0</v>
      </c>
      <c r="BY47" s="221">
        <v>1</v>
      </c>
      <c r="BZ47" s="222">
        <v>0</v>
      </c>
      <c r="CA47" s="222">
        <v>0</v>
      </c>
      <c r="CB47" s="222">
        <v>0</v>
      </c>
      <c r="CC47" s="222">
        <v>0</v>
      </c>
      <c r="CD47" s="221">
        <v>1</v>
      </c>
      <c r="CE47" s="222">
        <v>0</v>
      </c>
      <c r="CF47" s="222">
        <v>0</v>
      </c>
      <c r="CG47" s="222">
        <v>0</v>
      </c>
      <c r="CH47" s="222">
        <v>0</v>
      </c>
      <c r="CI47" s="221">
        <v>1</v>
      </c>
      <c r="CJ47" s="222">
        <v>0</v>
      </c>
      <c r="CK47" s="222">
        <v>0</v>
      </c>
      <c r="CL47" s="222">
        <v>0</v>
      </c>
      <c r="CM47" s="222">
        <v>0</v>
      </c>
      <c r="CN47" s="221">
        <v>1</v>
      </c>
      <c r="CO47" s="222">
        <v>0</v>
      </c>
      <c r="CP47" s="222">
        <v>0</v>
      </c>
      <c r="CQ47" s="222">
        <v>0</v>
      </c>
      <c r="CR47" s="222">
        <v>0</v>
      </c>
      <c r="CS47" s="221">
        <v>1</v>
      </c>
      <c r="CT47" s="222">
        <v>0</v>
      </c>
      <c r="CU47" s="222">
        <v>0</v>
      </c>
      <c r="CV47" s="222">
        <v>0</v>
      </c>
      <c r="CW47" s="222">
        <v>0</v>
      </c>
      <c r="CX47" s="221">
        <v>1</v>
      </c>
      <c r="CY47" s="222">
        <v>0</v>
      </c>
      <c r="CZ47" s="222">
        <v>0</v>
      </c>
      <c r="DA47" s="222">
        <v>0</v>
      </c>
      <c r="DB47" s="222">
        <v>0</v>
      </c>
      <c r="DC47" s="221">
        <v>1</v>
      </c>
      <c r="DD47" s="222">
        <v>0</v>
      </c>
      <c r="DE47" s="222">
        <v>0</v>
      </c>
      <c r="DF47" s="222">
        <v>0</v>
      </c>
      <c r="DG47" s="222">
        <v>0</v>
      </c>
      <c r="DH47" s="221">
        <v>1</v>
      </c>
      <c r="DI47" s="222">
        <v>0</v>
      </c>
      <c r="DJ47" s="222">
        <v>0</v>
      </c>
      <c r="DK47" s="222">
        <v>0</v>
      </c>
      <c r="DL47" s="222">
        <v>0</v>
      </c>
      <c r="DM47" s="221">
        <v>1</v>
      </c>
      <c r="DN47" s="222">
        <v>0</v>
      </c>
      <c r="DO47" s="222">
        <v>0</v>
      </c>
      <c r="DP47" s="222">
        <v>0</v>
      </c>
      <c r="DQ47" s="222">
        <v>0</v>
      </c>
      <c r="DR47" s="221">
        <v>1</v>
      </c>
      <c r="DS47" s="222">
        <v>0</v>
      </c>
      <c r="DT47" s="222">
        <v>0</v>
      </c>
      <c r="DU47" s="222">
        <v>0</v>
      </c>
      <c r="DV47" s="222">
        <v>0</v>
      </c>
      <c r="DW47" s="221">
        <v>1</v>
      </c>
      <c r="DX47" s="222">
        <v>0</v>
      </c>
      <c r="DY47" s="222">
        <v>0</v>
      </c>
      <c r="DZ47" s="222">
        <v>0</v>
      </c>
      <c r="EA47" s="222">
        <v>0</v>
      </c>
      <c r="EB47" s="221">
        <v>1</v>
      </c>
      <c r="EC47" s="222">
        <v>0</v>
      </c>
      <c r="ED47" s="222">
        <v>0</v>
      </c>
      <c r="EE47" s="222">
        <v>0</v>
      </c>
      <c r="EF47" s="222">
        <v>0</v>
      </c>
      <c r="EG47" s="221">
        <v>1</v>
      </c>
      <c r="EH47" s="222">
        <v>0</v>
      </c>
      <c r="EI47" s="222">
        <v>0</v>
      </c>
      <c r="EJ47" s="222">
        <v>0</v>
      </c>
      <c r="EK47" s="222">
        <v>0</v>
      </c>
      <c r="EL47" s="221">
        <v>1</v>
      </c>
      <c r="EM47" s="222">
        <v>0</v>
      </c>
      <c r="EN47" s="222">
        <v>0</v>
      </c>
      <c r="EO47" s="222">
        <v>0</v>
      </c>
      <c r="EP47" s="222">
        <v>0</v>
      </c>
      <c r="EQ47" s="221">
        <v>1</v>
      </c>
      <c r="ER47" s="222">
        <v>0</v>
      </c>
      <c r="ES47" s="222">
        <v>0</v>
      </c>
      <c r="ET47" s="222">
        <v>0</v>
      </c>
      <c r="EU47" s="222">
        <v>0</v>
      </c>
      <c r="EV47" s="221">
        <v>1</v>
      </c>
      <c r="EW47" s="222">
        <v>0</v>
      </c>
      <c r="EX47" s="222">
        <v>0</v>
      </c>
      <c r="EY47" s="222">
        <v>0</v>
      </c>
      <c r="EZ47" s="222">
        <v>0</v>
      </c>
      <c r="FA47" s="221">
        <v>1</v>
      </c>
      <c r="FB47" s="222">
        <v>0</v>
      </c>
      <c r="FC47" s="222">
        <v>0</v>
      </c>
      <c r="FD47" s="222">
        <v>0</v>
      </c>
      <c r="FE47" s="222">
        <v>0</v>
      </c>
      <c r="FF47" s="223">
        <f t="shared" si="10"/>
        <v>0</v>
      </c>
      <c r="FG47" s="90">
        <f t="shared" si="1"/>
        <v>30</v>
      </c>
      <c r="FH47" s="231">
        <f t="shared" si="2"/>
        <v>30</v>
      </c>
      <c r="FI47" s="235">
        <f t="shared" si="3"/>
        <v>0</v>
      </c>
      <c r="FJ47" s="236">
        <f t="shared" si="4"/>
        <v>0</v>
      </c>
      <c r="FK47" s="237">
        <f t="shared" si="5"/>
        <v>0</v>
      </c>
      <c r="FL47" s="239">
        <f t="shared" si="6"/>
        <v>0</v>
      </c>
      <c r="FM47" s="232"/>
      <c r="FN47" s="233"/>
      <c r="FO47" s="234"/>
    </row>
    <row r="48" spans="1:171" ht="15.75" thickBot="1" x14ac:dyDescent="0.3">
      <c r="A48" s="88" t="s">
        <v>124</v>
      </c>
      <c r="B48" s="81">
        <v>44</v>
      </c>
      <c r="C48" s="109" t="s">
        <v>122</v>
      </c>
      <c r="D48" s="81">
        <v>46653099</v>
      </c>
      <c r="E48" s="83">
        <v>44139</v>
      </c>
      <c r="F48" s="84" t="s">
        <v>15</v>
      </c>
      <c r="G48" s="81"/>
      <c r="H48" s="222">
        <v>0</v>
      </c>
      <c r="I48" s="222">
        <v>0</v>
      </c>
      <c r="J48" s="222">
        <v>0</v>
      </c>
      <c r="K48" s="222">
        <v>0</v>
      </c>
      <c r="L48" s="221"/>
      <c r="M48" s="222"/>
      <c r="N48" s="222"/>
      <c r="O48" s="222"/>
      <c r="P48" s="222"/>
      <c r="Q48" s="221"/>
      <c r="R48" s="222"/>
      <c r="S48" s="222"/>
      <c r="T48" s="222"/>
      <c r="U48" s="222"/>
      <c r="V48" s="221"/>
      <c r="W48" s="222"/>
      <c r="X48" s="222"/>
      <c r="Y48" s="222"/>
      <c r="Z48" s="222"/>
      <c r="AA48" s="221"/>
      <c r="AB48" s="222"/>
      <c r="AC48" s="222"/>
      <c r="AD48" s="222"/>
      <c r="AE48" s="222"/>
      <c r="AF48" s="221"/>
      <c r="AG48" s="222"/>
      <c r="AH48" s="222"/>
      <c r="AI48" s="222"/>
      <c r="AJ48" s="222"/>
      <c r="AK48" s="221"/>
      <c r="AL48" s="222"/>
      <c r="AM48" s="222"/>
      <c r="AN48" s="222"/>
      <c r="AO48" s="222"/>
      <c r="AP48" s="221"/>
      <c r="AQ48" s="222"/>
      <c r="AR48" s="222"/>
      <c r="AS48" s="222"/>
      <c r="AT48" s="222"/>
      <c r="AU48" s="221"/>
      <c r="AV48" s="222"/>
      <c r="AW48" s="222"/>
      <c r="AX48" s="222"/>
      <c r="AY48" s="222"/>
      <c r="AZ48" s="221"/>
      <c r="BA48" s="222"/>
      <c r="BB48" s="222"/>
      <c r="BC48" s="222"/>
      <c r="BD48" s="222"/>
      <c r="BE48" s="221">
        <v>1</v>
      </c>
      <c r="BF48" s="222">
        <v>0</v>
      </c>
      <c r="BG48" s="222">
        <v>0</v>
      </c>
      <c r="BH48" s="222">
        <v>0</v>
      </c>
      <c r="BI48" s="222">
        <v>0</v>
      </c>
      <c r="BJ48" s="221">
        <v>1</v>
      </c>
      <c r="BK48" s="222">
        <v>0</v>
      </c>
      <c r="BL48" s="222">
        <v>0</v>
      </c>
      <c r="BM48" s="222">
        <v>0</v>
      </c>
      <c r="BN48" s="222">
        <v>0</v>
      </c>
      <c r="BO48" s="221">
        <v>1</v>
      </c>
      <c r="BP48" s="222">
        <v>2</v>
      </c>
      <c r="BQ48" s="222">
        <v>0</v>
      </c>
      <c r="BR48" s="222">
        <v>0</v>
      </c>
      <c r="BS48" s="222">
        <v>0</v>
      </c>
      <c r="BT48" s="221">
        <v>1</v>
      </c>
      <c r="BU48" s="222">
        <v>2</v>
      </c>
      <c r="BV48" s="222">
        <v>1</v>
      </c>
      <c r="BW48" s="222">
        <v>0</v>
      </c>
      <c r="BX48" s="222">
        <v>0</v>
      </c>
      <c r="BY48" s="221">
        <v>1</v>
      </c>
      <c r="BZ48" s="222">
        <v>0</v>
      </c>
      <c r="CA48" s="222">
        <v>0</v>
      </c>
      <c r="CB48" s="222">
        <v>0</v>
      </c>
      <c r="CC48" s="222">
        <v>0</v>
      </c>
      <c r="CD48" s="221">
        <v>1</v>
      </c>
      <c r="CE48" s="222">
        <v>0</v>
      </c>
      <c r="CF48" s="222">
        <v>0</v>
      </c>
      <c r="CG48" s="222">
        <v>0</v>
      </c>
      <c r="CH48" s="222">
        <v>0</v>
      </c>
      <c r="CI48" s="221">
        <v>1</v>
      </c>
      <c r="CJ48" s="222">
        <v>0</v>
      </c>
      <c r="CK48" s="222">
        <v>0</v>
      </c>
      <c r="CL48" s="222">
        <v>0</v>
      </c>
      <c r="CM48" s="222">
        <v>0</v>
      </c>
      <c r="CN48" s="221">
        <v>1</v>
      </c>
      <c r="CO48" s="222">
        <v>1</v>
      </c>
      <c r="CP48" s="222">
        <v>0</v>
      </c>
      <c r="CQ48" s="222">
        <v>0</v>
      </c>
      <c r="CR48" s="222">
        <v>0</v>
      </c>
      <c r="CS48" s="221">
        <v>1</v>
      </c>
      <c r="CT48" s="222">
        <v>2</v>
      </c>
      <c r="CU48" s="222">
        <v>0</v>
      </c>
      <c r="CV48" s="222">
        <v>0</v>
      </c>
      <c r="CW48" s="222">
        <v>0</v>
      </c>
      <c r="CX48" s="221">
        <v>1</v>
      </c>
      <c r="CY48" s="222">
        <v>0</v>
      </c>
      <c r="CZ48" s="222">
        <v>0</v>
      </c>
      <c r="DA48" s="222">
        <v>0</v>
      </c>
      <c r="DB48" s="222">
        <v>0</v>
      </c>
      <c r="DC48" s="221">
        <v>1</v>
      </c>
      <c r="DD48" s="222">
        <v>2</v>
      </c>
      <c r="DE48" s="222">
        <v>0</v>
      </c>
      <c r="DF48" s="222">
        <v>0</v>
      </c>
      <c r="DG48" s="222">
        <v>0</v>
      </c>
      <c r="DH48" s="221"/>
      <c r="DI48" s="222"/>
      <c r="DJ48" s="222"/>
      <c r="DK48" s="222"/>
      <c r="DL48" s="222"/>
      <c r="DM48" s="221"/>
      <c r="DN48" s="222"/>
      <c r="DO48" s="222"/>
      <c r="DP48" s="222"/>
      <c r="DQ48" s="222"/>
      <c r="DR48" s="221"/>
      <c r="DS48" s="222"/>
      <c r="DT48" s="222"/>
      <c r="DU48" s="222"/>
      <c r="DV48" s="222"/>
      <c r="DW48" s="221"/>
      <c r="DX48" s="222"/>
      <c r="DY48" s="222"/>
      <c r="DZ48" s="222"/>
      <c r="EA48" s="222"/>
      <c r="EB48" s="221"/>
      <c r="EC48" s="222"/>
      <c r="ED48" s="222"/>
      <c r="EE48" s="222"/>
      <c r="EF48" s="222"/>
      <c r="EG48" s="221"/>
      <c r="EH48" s="222"/>
      <c r="EI48" s="222"/>
      <c r="EJ48" s="222"/>
      <c r="EK48" s="222"/>
      <c r="EL48" s="221"/>
      <c r="EM48" s="222"/>
      <c r="EN48" s="222"/>
      <c r="EO48" s="222"/>
      <c r="EP48" s="222"/>
      <c r="EQ48" s="221"/>
      <c r="ER48" s="222"/>
      <c r="ES48" s="222"/>
      <c r="ET48" s="222"/>
      <c r="EU48" s="222"/>
      <c r="EV48" s="221"/>
      <c r="EW48" s="222"/>
      <c r="EX48" s="222"/>
      <c r="EY48" s="222"/>
      <c r="EZ48" s="222"/>
      <c r="FA48" s="221"/>
      <c r="FB48" s="222"/>
      <c r="FC48" s="222"/>
      <c r="FD48" s="222"/>
      <c r="FE48" s="222"/>
      <c r="FF48" s="223"/>
      <c r="FG48" s="90">
        <v>11</v>
      </c>
      <c r="FH48" s="231">
        <f>+FG48-FF48</f>
        <v>11</v>
      </c>
      <c r="FI48" s="235">
        <f t="shared" si="3"/>
        <v>9</v>
      </c>
      <c r="FJ48" s="236">
        <f t="shared" si="4"/>
        <v>1</v>
      </c>
      <c r="FK48" s="237">
        <f t="shared" si="5"/>
        <v>0</v>
      </c>
      <c r="FL48" s="239">
        <f t="shared" si="6"/>
        <v>0</v>
      </c>
      <c r="FM48" s="232"/>
      <c r="FN48" s="233"/>
      <c r="FO48" s="234"/>
    </row>
    <row r="49" spans="1:171" ht="15.75" thickBot="1" x14ac:dyDescent="0.3">
      <c r="A49" s="88" t="s">
        <v>124</v>
      </c>
      <c r="B49" s="113">
        <v>45</v>
      </c>
      <c r="C49" s="85" t="s">
        <v>72</v>
      </c>
      <c r="D49" s="81">
        <v>48356563</v>
      </c>
      <c r="E49" s="83">
        <v>43617</v>
      </c>
      <c r="F49" s="84" t="s">
        <v>15</v>
      </c>
      <c r="G49" s="81">
        <v>1</v>
      </c>
      <c r="H49" s="222">
        <v>0</v>
      </c>
      <c r="I49" s="222">
        <v>0</v>
      </c>
      <c r="J49" s="222">
        <v>0</v>
      </c>
      <c r="K49" s="222">
        <v>0</v>
      </c>
      <c r="L49" s="221">
        <v>1</v>
      </c>
      <c r="M49" s="222">
        <v>0</v>
      </c>
      <c r="N49" s="222">
        <v>0</v>
      </c>
      <c r="O49" s="222">
        <v>0</v>
      </c>
      <c r="P49" s="222">
        <v>0</v>
      </c>
      <c r="Q49" s="221">
        <v>1</v>
      </c>
      <c r="R49" s="222">
        <v>0</v>
      </c>
      <c r="S49" s="222">
        <v>0</v>
      </c>
      <c r="T49" s="222">
        <v>0</v>
      </c>
      <c r="U49" s="222">
        <v>0</v>
      </c>
      <c r="V49" s="221">
        <v>1</v>
      </c>
      <c r="W49" s="222">
        <v>0</v>
      </c>
      <c r="X49" s="222">
        <v>0</v>
      </c>
      <c r="Y49" s="222">
        <v>0</v>
      </c>
      <c r="Z49" s="222">
        <v>0</v>
      </c>
      <c r="AA49" s="221">
        <v>1</v>
      </c>
      <c r="AB49" s="222">
        <v>0</v>
      </c>
      <c r="AC49" s="222">
        <v>0</v>
      </c>
      <c r="AD49" s="222">
        <v>0</v>
      </c>
      <c r="AE49" s="222">
        <v>0</v>
      </c>
      <c r="AF49" s="221">
        <v>1</v>
      </c>
      <c r="AG49" s="222">
        <v>0</v>
      </c>
      <c r="AH49" s="222">
        <v>0</v>
      </c>
      <c r="AI49" s="222">
        <v>0</v>
      </c>
      <c r="AJ49" s="222">
        <v>0</v>
      </c>
      <c r="AK49" s="221">
        <v>1</v>
      </c>
      <c r="AL49" s="222">
        <v>0</v>
      </c>
      <c r="AM49" s="222">
        <v>0</v>
      </c>
      <c r="AN49" s="222">
        <v>0</v>
      </c>
      <c r="AO49" s="222">
        <v>0</v>
      </c>
      <c r="AP49" s="221">
        <v>1</v>
      </c>
      <c r="AQ49" s="222">
        <v>0</v>
      </c>
      <c r="AR49" s="222">
        <v>0</v>
      </c>
      <c r="AS49" s="222">
        <v>0</v>
      </c>
      <c r="AT49" s="222">
        <v>0</v>
      </c>
      <c r="AU49" s="221">
        <v>1</v>
      </c>
      <c r="AV49" s="222">
        <v>0</v>
      </c>
      <c r="AW49" s="222">
        <v>0</v>
      </c>
      <c r="AX49" s="222">
        <v>0</v>
      </c>
      <c r="AY49" s="222">
        <v>0</v>
      </c>
      <c r="AZ49" s="221">
        <v>1</v>
      </c>
      <c r="BA49" s="222">
        <v>0</v>
      </c>
      <c r="BB49" s="222">
        <v>0</v>
      </c>
      <c r="BC49" s="222">
        <v>0</v>
      </c>
      <c r="BD49" s="222">
        <v>0</v>
      </c>
      <c r="BE49" s="221">
        <v>1</v>
      </c>
      <c r="BF49" s="222">
        <v>0</v>
      </c>
      <c r="BG49" s="222">
        <v>0</v>
      </c>
      <c r="BH49" s="222">
        <v>0</v>
      </c>
      <c r="BI49" s="222">
        <v>0</v>
      </c>
      <c r="BJ49" s="221">
        <v>1</v>
      </c>
      <c r="BK49" s="222">
        <v>0</v>
      </c>
      <c r="BL49" s="222">
        <v>0</v>
      </c>
      <c r="BM49" s="222">
        <v>0</v>
      </c>
      <c r="BN49" s="222">
        <v>0</v>
      </c>
      <c r="BO49" s="221">
        <v>1</v>
      </c>
      <c r="BP49" s="222">
        <v>0</v>
      </c>
      <c r="BQ49" s="222">
        <v>0</v>
      </c>
      <c r="BR49" s="222">
        <v>0</v>
      </c>
      <c r="BS49" s="222">
        <v>0</v>
      </c>
      <c r="BT49" s="221">
        <v>1</v>
      </c>
      <c r="BU49" s="222">
        <v>0</v>
      </c>
      <c r="BV49" s="222">
        <v>0</v>
      </c>
      <c r="BW49" s="222">
        <v>0</v>
      </c>
      <c r="BX49" s="222">
        <v>0</v>
      </c>
      <c r="BY49" s="221">
        <v>1</v>
      </c>
      <c r="BZ49" s="222">
        <v>0</v>
      </c>
      <c r="CA49" s="222">
        <v>0</v>
      </c>
      <c r="CB49" s="222">
        <v>0</v>
      </c>
      <c r="CC49" s="222">
        <v>0</v>
      </c>
      <c r="CD49" s="221">
        <v>1</v>
      </c>
      <c r="CE49" s="222">
        <v>0</v>
      </c>
      <c r="CF49" s="222">
        <v>0</v>
      </c>
      <c r="CG49" s="222">
        <v>0</v>
      </c>
      <c r="CH49" s="222">
        <v>0</v>
      </c>
      <c r="CI49" s="221">
        <v>1</v>
      </c>
      <c r="CJ49" s="222">
        <v>0</v>
      </c>
      <c r="CK49" s="222">
        <v>0</v>
      </c>
      <c r="CL49" s="222">
        <v>0</v>
      </c>
      <c r="CM49" s="222">
        <v>0</v>
      </c>
      <c r="CN49" s="221">
        <v>1</v>
      </c>
      <c r="CO49" s="222">
        <v>0</v>
      </c>
      <c r="CP49" s="222">
        <v>0</v>
      </c>
      <c r="CQ49" s="222">
        <v>0</v>
      </c>
      <c r="CR49" s="222">
        <v>0</v>
      </c>
      <c r="CS49" s="221">
        <v>1</v>
      </c>
      <c r="CT49" s="222">
        <v>0</v>
      </c>
      <c r="CU49" s="222">
        <v>0</v>
      </c>
      <c r="CV49" s="222">
        <v>0</v>
      </c>
      <c r="CW49" s="222">
        <v>0</v>
      </c>
      <c r="CX49" s="221">
        <v>1</v>
      </c>
      <c r="CY49" s="222">
        <v>0</v>
      </c>
      <c r="CZ49" s="222">
        <v>0</v>
      </c>
      <c r="DA49" s="222">
        <v>0</v>
      </c>
      <c r="DB49" s="222">
        <v>0</v>
      </c>
      <c r="DC49" s="221">
        <v>1</v>
      </c>
      <c r="DD49" s="222">
        <v>0</v>
      </c>
      <c r="DE49" s="222">
        <v>0</v>
      </c>
      <c r="DF49" s="222">
        <v>0</v>
      </c>
      <c r="DG49" s="222">
        <v>0</v>
      </c>
      <c r="DH49" s="221">
        <v>1</v>
      </c>
      <c r="DI49" s="222">
        <v>0</v>
      </c>
      <c r="DJ49" s="222">
        <v>0</v>
      </c>
      <c r="DK49" s="222">
        <v>0</v>
      </c>
      <c r="DL49" s="222">
        <v>0</v>
      </c>
      <c r="DM49" s="221">
        <v>1</v>
      </c>
      <c r="DN49" s="222">
        <v>0</v>
      </c>
      <c r="DO49" s="222">
        <v>0</v>
      </c>
      <c r="DP49" s="222">
        <v>0</v>
      </c>
      <c r="DQ49" s="222">
        <v>0</v>
      </c>
      <c r="DR49" s="221">
        <v>1</v>
      </c>
      <c r="DS49" s="222">
        <v>0</v>
      </c>
      <c r="DT49" s="222">
        <v>0</v>
      </c>
      <c r="DU49" s="222">
        <v>0</v>
      </c>
      <c r="DV49" s="222">
        <v>0</v>
      </c>
      <c r="DW49" s="221">
        <v>1</v>
      </c>
      <c r="DX49" s="222">
        <v>0</v>
      </c>
      <c r="DY49" s="222">
        <v>0</v>
      </c>
      <c r="DZ49" s="222">
        <v>0</v>
      </c>
      <c r="EA49" s="222">
        <v>0</v>
      </c>
      <c r="EB49" s="221">
        <v>1</v>
      </c>
      <c r="EC49" s="222">
        <v>0</v>
      </c>
      <c r="ED49" s="222">
        <v>0</v>
      </c>
      <c r="EE49" s="222">
        <v>0</v>
      </c>
      <c r="EF49" s="222">
        <v>0</v>
      </c>
      <c r="EG49" s="221">
        <v>1</v>
      </c>
      <c r="EH49" s="222">
        <v>0</v>
      </c>
      <c r="EI49" s="222">
        <v>0</v>
      </c>
      <c r="EJ49" s="222">
        <v>0</v>
      </c>
      <c r="EK49" s="222">
        <v>0</v>
      </c>
      <c r="EL49" s="221">
        <v>1</v>
      </c>
      <c r="EM49" s="222">
        <v>0</v>
      </c>
      <c r="EN49" s="222">
        <v>0</v>
      </c>
      <c r="EO49" s="222">
        <v>0</v>
      </c>
      <c r="EP49" s="222">
        <v>0</v>
      </c>
      <c r="EQ49" s="221">
        <v>1</v>
      </c>
      <c r="ER49" s="222">
        <v>0</v>
      </c>
      <c r="ES49" s="222">
        <v>0</v>
      </c>
      <c r="ET49" s="222">
        <v>0</v>
      </c>
      <c r="EU49" s="222">
        <v>0</v>
      </c>
      <c r="EV49" s="221">
        <v>1</v>
      </c>
      <c r="EW49" s="222">
        <v>0</v>
      </c>
      <c r="EX49" s="222">
        <v>0</v>
      </c>
      <c r="EY49" s="222">
        <v>0</v>
      </c>
      <c r="EZ49" s="222">
        <v>0</v>
      </c>
      <c r="FA49" s="221">
        <v>1</v>
      </c>
      <c r="FB49" s="222">
        <v>0</v>
      </c>
      <c r="FC49" s="222">
        <v>0</v>
      </c>
      <c r="FD49" s="222">
        <v>0</v>
      </c>
      <c r="FE49" s="222">
        <v>0</v>
      </c>
      <c r="FF49" s="223">
        <f>7-(L49+Q49+V49+AA49+AF49+AK49+AP49)</f>
        <v>0</v>
      </c>
      <c r="FG49" s="90">
        <f t="shared" si="1"/>
        <v>30</v>
      </c>
      <c r="FH49" s="231">
        <f t="shared" si="2"/>
        <v>30</v>
      </c>
      <c r="FI49" s="235">
        <f t="shared" si="3"/>
        <v>0</v>
      </c>
      <c r="FJ49" s="236">
        <f t="shared" si="4"/>
        <v>0</v>
      </c>
      <c r="FK49" s="237">
        <f t="shared" si="5"/>
        <v>0</v>
      </c>
      <c r="FL49" s="239">
        <f t="shared" si="6"/>
        <v>0</v>
      </c>
      <c r="FM49" s="232"/>
      <c r="FN49" s="233"/>
      <c r="FO49" s="234"/>
    </row>
    <row r="50" spans="1:171" ht="15.75" thickBot="1" x14ac:dyDescent="0.3">
      <c r="A50" s="88" t="s">
        <v>124</v>
      </c>
      <c r="B50" s="81">
        <v>46</v>
      </c>
      <c r="C50" s="85" t="s">
        <v>73</v>
      </c>
      <c r="D50" s="81">
        <v>47399166</v>
      </c>
      <c r="E50" s="83">
        <v>43617</v>
      </c>
      <c r="F50" s="84" t="s">
        <v>15</v>
      </c>
      <c r="G50" s="81">
        <v>1</v>
      </c>
      <c r="H50" s="222">
        <v>0</v>
      </c>
      <c r="I50" s="222">
        <v>0</v>
      </c>
      <c r="J50" s="222">
        <v>0</v>
      </c>
      <c r="K50" s="222">
        <v>0</v>
      </c>
      <c r="L50" s="221">
        <v>1</v>
      </c>
      <c r="M50" s="222">
        <v>0</v>
      </c>
      <c r="N50" s="222">
        <v>0</v>
      </c>
      <c r="O50" s="222">
        <v>0</v>
      </c>
      <c r="P50" s="222">
        <v>0</v>
      </c>
      <c r="Q50" s="221">
        <v>1</v>
      </c>
      <c r="R50" s="222">
        <v>0</v>
      </c>
      <c r="S50" s="222">
        <v>0</v>
      </c>
      <c r="T50" s="222">
        <v>0</v>
      </c>
      <c r="U50" s="222">
        <v>0</v>
      </c>
      <c r="V50" s="221">
        <v>1</v>
      </c>
      <c r="W50" s="222">
        <v>0</v>
      </c>
      <c r="X50" s="222">
        <v>0</v>
      </c>
      <c r="Y50" s="222">
        <v>0</v>
      </c>
      <c r="Z50" s="222">
        <v>0</v>
      </c>
      <c r="AA50" s="221">
        <v>1</v>
      </c>
      <c r="AB50" s="222">
        <v>0</v>
      </c>
      <c r="AC50" s="222">
        <v>0</v>
      </c>
      <c r="AD50" s="222">
        <v>0</v>
      </c>
      <c r="AE50" s="222">
        <v>0</v>
      </c>
      <c r="AF50" s="221">
        <v>1</v>
      </c>
      <c r="AG50" s="222">
        <v>0</v>
      </c>
      <c r="AH50" s="222">
        <v>0</v>
      </c>
      <c r="AI50" s="222">
        <v>0</v>
      </c>
      <c r="AJ50" s="222">
        <v>0</v>
      </c>
      <c r="AK50" s="221">
        <v>1</v>
      </c>
      <c r="AL50" s="222">
        <v>2</v>
      </c>
      <c r="AM50" s="222">
        <v>1</v>
      </c>
      <c r="AN50" s="222">
        <v>0</v>
      </c>
      <c r="AO50" s="222">
        <v>0</v>
      </c>
      <c r="AP50" s="221">
        <v>1</v>
      </c>
      <c r="AQ50" s="222">
        <v>0</v>
      </c>
      <c r="AR50" s="222">
        <v>0</v>
      </c>
      <c r="AS50" s="222">
        <v>0</v>
      </c>
      <c r="AT50" s="222">
        <v>0</v>
      </c>
      <c r="AU50" s="221">
        <v>1</v>
      </c>
      <c r="AV50" s="222">
        <v>2</v>
      </c>
      <c r="AW50" s="222">
        <v>1</v>
      </c>
      <c r="AX50" s="222">
        <v>0</v>
      </c>
      <c r="AY50" s="222">
        <v>0</v>
      </c>
      <c r="AZ50" s="221">
        <v>1</v>
      </c>
      <c r="BA50" s="222">
        <v>2</v>
      </c>
      <c r="BB50" s="222">
        <v>0</v>
      </c>
      <c r="BC50" s="222">
        <v>0</v>
      </c>
      <c r="BD50" s="222">
        <v>0</v>
      </c>
      <c r="BE50" s="221">
        <v>1</v>
      </c>
      <c r="BF50" s="222">
        <v>2</v>
      </c>
      <c r="BG50" s="222">
        <v>0</v>
      </c>
      <c r="BH50" s="222">
        <v>0</v>
      </c>
      <c r="BI50" s="222">
        <v>0</v>
      </c>
      <c r="BJ50" s="221">
        <v>1</v>
      </c>
      <c r="BK50" s="222">
        <v>2</v>
      </c>
      <c r="BL50" s="222">
        <v>0</v>
      </c>
      <c r="BM50" s="222">
        <v>0</v>
      </c>
      <c r="BN50" s="222">
        <v>0</v>
      </c>
      <c r="BO50" s="221">
        <v>1</v>
      </c>
      <c r="BP50" s="222">
        <v>2</v>
      </c>
      <c r="BQ50" s="222">
        <v>0</v>
      </c>
      <c r="BR50" s="222">
        <v>0</v>
      </c>
      <c r="BS50" s="222">
        <v>0</v>
      </c>
      <c r="BT50" s="221">
        <v>1</v>
      </c>
      <c r="BU50" s="222">
        <v>2</v>
      </c>
      <c r="BV50" s="222">
        <v>0</v>
      </c>
      <c r="BW50" s="222">
        <v>0</v>
      </c>
      <c r="BX50" s="222">
        <v>0</v>
      </c>
      <c r="BY50" s="221">
        <v>1</v>
      </c>
      <c r="BZ50" s="222">
        <v>0</v>
      </c>
      <c r="CA50" s="222">
        <v>0</v>
      </c>
      <c r="CB50" s="222">
        <v>0</v>
      </c>
      <c r="CC50" s="222">
        <v>0</v>
      </c>
      <c r="CD50" s="221">
        <v>1</v>
      </c>
      <c r="CE50" s="222">
        <v>2</v>
      </c>
      <c r="CF50" s="222">
        <v>0</v>
      </c>
      <c r="CG50" s="222">
        <v>0</v>
      </c>
      <c r="CH50" s="222">
        <v>0</v>
      </c>
      <c r="CI50" s="221">
        <v>1</v>
      </c>
      <c r="CJ50" s="222">
        <v>2</v>
      </c>
      <c r="CK50" s="222">
        <v>0</v>
      </c>
      <c r="CL50" s="222">
        <v>0</v>
      </c>
      <c r="CM50" s="222">
        <v>0</v>
      </c>
      <c r="CN50" s="221">
        <v>1</v>
      </c>
      <c r="CO50" s="222">
        <v>2</v>
      </c>
      <c r="CP50" s="222">
        <v>0</v>
      </c>
      <c r="CQ50" s="222">
        <v>0</v>
      </c>
      <c r="CR50" s="222">
        <v>0</v>
      </c>
      <c r="CS50" s="221">
        <v>1</v>
      </c>
      <c r="CT50" s="222">
        <v>2</v>
      </c>
      <c r="CU50" s="222">
        <v>0</v>
      </c>
      <c r="CV50" s="222">
        <v>0</v>
      </c>
      <c r="CW50" s="222">
        <v>0</v>
      </c>
      <c r="CX50" s="221">
        <v>1</v>
      </c>
      <c r="CY50" s="222">
        <v>2</v>
      </c>
      <c r="CZ50" s="222">
        <v>0</v>
      </c>
      <c r="DA50" s="222">
        <v>0</v>
      </c>
      <c r="DB50" s="222">
        <v>0</v>
      </c>
      <c r="DC50" s="221">
        <v>1</v>
      </c>
      <c r="DD50" s="222">
        <v>2</v>
      </c>
      <c r="DE50" s="222">
        <v>0</v>
      </c>
      <c r="DF50" s="222">
        <v>0</v>
      </c>
      <c r="DG50" s="222">
        <v>0</v>
      </c>
      <c r="DH50" s="221">
        <v>1</v>
      </c>
      <c r="DI50" s="222">
        <v>0</v>
      </c>
      <c r="DJ50" s="222">
        <v>0</v>
      </c>
      <c r="DK50" s="222">
        <v>0</v>
      </c>
      <c r="DL50" s="222">
        <v>0</v>
      </c>
      <c r="DM50" s="221">
        <v>1</v>
      </c>
      <c r="DN50" s="222">
        <v>2</v>
      </c>
      <c r="DO50" s="222">
        <v>0</v>
      </c>
      <c r="DP50" s="222">
        <v>0</v>
      </c>
      <c r="DQ50" s="222">
        <v>0</v>
      </c>
      <c r="DR50" s="221">
        <v>1</v>
      </c>
      <c r="DS50" s="222">
        <v>2</v>
      </c>
      <c r="DT50" s="222">
        <v>0</v>
      </c>
      <c r="DU50" s="222">
        <v>0</v>
      </c>
      <c r="DV50" s="222">
        <v>0</v>
      </c>
      <c r="DW50" s="221">
        <v>1</v>
      </c>
      <c r="DX50" s="222">
        <v>2</v>
      </c>
      <c r="DY50" s="222">
        <v>0</v>
      </c>
      <c r="DZ50" s="222">
        <v>0</v>
      </c>
      <c r="EA50" s="222">
        <v>0</v>
      </c>
      <c r="EB50" s="221">
        <v>1</v>
      </c>
      <c r="EC50" s="222">
        <v>2</v>
      </c>
      <c r="ED50" s="222">
        <v>0</v>
      </c>
      <c r="EE50" s="222">
        <v>0</v>
      </c>
      <c r="EF50" s="222">
        <v>0</v>
      </c>
      <c r="EG50" s="221">
        <v>1</v>
      </c>
      <c r="EH50" s="222">
        <v>2</v>
      </c>
      <c r="EI50" s="222">
        <v>0</v>
      </c>
      <c r="EJ50" s="222">
        <v>0</v>
      </c>
      <c r="EK50" s="222">
        <v>0</v>
      </c>
      <c r="EL50" s="221">
        <v>1</v>
      </c>
      <c r="EM50" s="222">
        <v>2</v>
      </c>
      <c r="EN50" s="222">
        <v>0</v>
      </c>
      <c r="EO50" s="222">
        <v>0</v>
      </c>
      <c r="EP50" s="222">
        <v>0</v>
      </c>
      <c r="EQ50" s="221">
        <v>1</v>
      </c>
      <c r="ER50" s="222">
        <v>0</v>
      </c>
      <c r="ES50" s="222">
        <v>0</v>
      </c>
      <c r="ET50" s="222">
        <v>0</v>
      </c>
      <c r="EU50" s="222">
        <v>0</v>
      </c>
      <c r="EV50" s="221">
        <v>1</v>
      </c>
      <c r="EW50" s="222">
        <v>2</v>
      </c>
      <c r="EX50" s="222">
        <v>0</v>
      </c>
      <c r="EY50" s="222">
        <v>0</v>
      </c>
      <c r="EZ50" s="222">
        <v>0</v>
      </c>
      <c r="FA50" s="221">
        <v>1</v>
      </c>
      <c r="FB50" s="222">
        <v>2</v>
      </c>
      <c r="FC50" s="222">
        <v>0</v>
      </c>
      <c r="FD50" s="222">
        <v>0</v>
      </c>
      <c r="FE50" s="222">
        <v>0</v>
      </c>
      <c r="FF50" s="223">
        <f>7-(L50+Q50+V50+AA50+AF50+AK50+AP50)</f>
        <v>0</v>
      </c>
      <c r="FG50" s="90">
        <f t="shared" si="1"/>
        <v>30</v>
      </c>
      <c r="FH50" s="231">
        <f t="shared" si="2"/>
        <v>30</v>
      </c>
      <c r="FI50" s="235">
        <f t="shared" si="3"/>
        <v>42</v>
      </c>
      <c r="FJ50" s="236">
        <f t="shared" si="4"/>
        <v>2</v>
      </c>
      <c r="FK50" s="237">
        <f t="shared" si="5"/>
        <v>0</v>
      </c>
      <c r="FL50" s="239">
        <f t="shared" si="6"/>
        <v>0</v>
      </c>
      <c r="FM50" s="232"/>
      <c r="FN50" s="233"/>
      <c r="FO50" s="234"/>
    </row>
    <row r="51" spans="1:171" ht="15.75" thickBot="1" x14ac:dyDescent="0.3">
      <c r="A51" s="88" t="s">
        <v>124</v>
      </c>
      <c r="B51" s="113">
        <v>47</v>
      </c>
      <c r="C51" s="85" t="s">
        <v>76</v>
      </c>
      <c r="D51" s="81">
        <v>47096680</v>
      </c>
      <c r="E51" s="83">
        <v>43831</v>
      </c>
      <c r="F51" s="84" t="s">
        <v>15</v>
      </c>
      <c r="G51" s="81">
        <v>1</v>
      </c>
      <c r="H51" s="222">
        <v>0</v>
      </c>
      <c r="I51" s="222">
        <v>0</v>
      </c>
      <c r="J51" s="222">
        <v>0</v>
      </c>
      <c r="K51" s="222">
        <v>0</v>
      </c>
      <c r="L51" s="221">
        <v>1</v>
      </c>
      <c r="M51" s="222">
        <v>0</v>
      </c>
      <c r="N51" s="222">
        <v>0</v>
      </c>
      <c r="O51" s="222">
        <v>0</v>
      </c>
      <c r="P51" s="222">
        <v>0</v>
      </c>
      <c r="Q51" s="221">
        <v>1</v>
      </c>
      <c r="R51" s="222">
        <v>0</v>
      </c>
      <c r="S51" s="222">
        <v>0</v>
      </c>
      <c r="T51" s="222">
        <v>0</v>
      </c>
      <c r="U51" s="222">
        <v>0</v>
      </c>
      <c r="V51" s="221">
        <v>1</v>
      </c>
      <c r="W51" s="222">
        <v>0</v>
      </c>
      <c r="X51" s="222">
        <v>0</v>
      </c>
      <c r="Y51" s="222">
        <v>0</v>
      </c>
      <c r="Z51" s="222">
        <v>0</v>
      </c>
      <c r="AA51" s="221">
        <v>1</v>
      </c>
      <c r="AB51" s="222">
        <v>0</v>
      </c>
      <c r="AC51" s="222">
        <v>0</v>
      </c>
      <c r="AD51" s="222">
        <v>0</v>
      </c>
      <c r="AE51" s="222">
        <v>0</v>
      </c>
      <c r="AF51" s="221">
        <v>1</v>
      </c>
      <c r="AG51" s="222">
        <v>0</v>
      </c>
      <c r="AH51" s="222">
        <v>0</v>
      </c>
      <c r="AI51" s="222">
        <v>0</v>
      </c>
      <c r="AJ51" s="222">
        <v>0</v>
      </c>
      <c r="AK51" s="221">
        <v>1</v>
      </c>
      <c r="AL51" s="222">
        <v>0</v>
      </c>
      <c r="AM51" s="222">
        <v>0</v>
      </c>
      <c r="AN51" s="222">
        <v>0</v>
      </c>
      <c r="AO51" s="222">
        <v>0</v>
      </c>
      <c r="AP51" s="221">
        <v>1</v>
      </c>
      <c r="AQ51" s="222">
        <v>0</v>
      </c>
      <c r="AR51" s="222">
        <v>0</v>
      </c>
      <c r="AS51" s="222">
        <v>0</v>
      </c>
      <c r="AT51" s="222">
        <v>0</v>
      </c>
      <c r="AU51" s="221">
        <v>1</v>
      </c>
      <c r="AV51" s="222">
        <v>0</v>
      </c>
      <c r="AW51" s="222">
        <v>0</v>
      </c>
      <c r="AX51" s="222">
        <v>0</v>
      </c>
      <c r="AY51" s="222">
        <v>0</v>
      </c>
      <c r="AZ51" s="221">
        <v>1</v>
      </c>
      <c r="BA51" s="222">
        <v>0</v>
      </c>
      <c r="BB51" s="222">
        <v>0</v>
      </c>
      <c r="BC51" s="222">
        <v>0</v>
      </c>
      <c r="BD51" s="222">
        <v>0</v>
      </c>
      <c r="BE51" s="221">
        <v>1</v>
      </c>
      <c r="BF51" s="222">
        <v>0</v>
      </c>
      <c r="BG51" s="222">
        <v>0</v>
      </c>
      <c r="BH51" s="222">
        <v>0</v>
      </c>
      <c r="BI51" s="222">
        <v>0</v>
      </c>
      <c r="BJ51" s="221">
        <v>1</v>
      </c>
      <c r="BK51" s="222">
        <v>0</v>
      </c>
      <c r="BL51" s="222">
        <v>0</v>
      </c>
      <c r="BM51" s="222">
        <v>0</v>
      </c>
      <c r="BN51" s="222">
        <v>0</v>
      </c>
      <c r="BO51" s="221">
        <v>1</v>
      </c>
      <c r="BP51" s="222">
        <v>0</v>
      </c>
      <c r="BQ51" s="222">
        <v>0</v>
      </c>
      <c r="BR51" s="222">
        <v>0</v>
      </c>
      <c r="BS51" s="222">
        <v>0</v>
      </c>
      <c r="BT51" s="221">
        <v>1</v>
      </c>
      <c r="BU51" s="222">
        <v>0</v>
      </c>
      <c r="BV51" s="222">
        <v>0</v>
      </c>
      <c r="BW51" s="222">
        <v>0</v>
      </c>
      <c r="BX51" s="222">
        <v>0</v>
      </c>
      <c r="BY51" s="221">
        <v>1</v>
      </c>
      <c r="BZ51" s="222">
        <v>0</v>
      </c>
      <c r="CA51" s="222">
        <v>0</v>
      </c>
      <c r="CB51" s="222">
        <v>0</v>
      </c>
      <c r="CC51" s="222">
        <v>0</v>
      </c>
      <c r="CD51" s="221">
        <v>1</v>
      </c>
      <c r="CE51" s="222">
        <v>0</v>
      </c>
      <c r="CF51" s="222">
        <v>0</v>
      </c>
      <c r="CG51" s="222">
        <v>0</v>
      </c>
      <c r="CH51" s="222">
        <v>0</v>
      </c>
      <c r="CI51" s="221">
        <v>1</v>
      </c>
      <c r="CJ51" s="222">
        <v>0</v>
      </c>
      <c r="CK51" s="222">
        <v>0</v>
      </c>
      <c r="CL51" s="222">
        <v>0</v>
      </c>
      <c r="CM51" s="222">
        <v>0</v>
      </c>
      <c r="CN51" s="221">
        <v>1</v>
      </c>
      <c r="CO51" s="222">
        <v>0</v>
      </c>
      <c r="CP51" s="222">
        <v>0</v>
      </c>
      <c r="CQ51" s="222">
        <v>0</v>
      </c>
      <c r="CR51" s="222">
        <v>0</v>
      </c>
      <c r="CS51" s="221">
        <v>1</v>
      </c>
      <c r="CT51" s="222">
        <v>0</v>
      </c>
      <c r="CU51" s="222">
        <v>0</v>
      </c>
      <c r="CV51" s="222">
        <v>0</v>
      </c>
      <c r="CW51" s="222">
        <v>0</v>
      </c>
      <c r="CX51" s="221">
        <v>1</v>
      </c>
      <c r="CY51" s="222">
        <v>0</v>
      </c>
      <c r="CZ51" s="222">
        <v>0</v>
      </c>
      <c r="DA51" s="222">
        <v>0</v>
      </c>
      <c r="DB51" s="222">
        <v>0</v>
      </c>
      <c r="DC51" s="221">
        <v>1</v>
      </c>
      <c r="DD51" s="222">
        <v>0</v>
      </c>
      <c r="DE51" s="222">
        <v>0</v>
      </c>
      <c r="DF51" s="222">
        <v>0</v>
      </c>
      <c r="DG51" s="222">
        <v>0</v>
      </c>
      <c r="DH51" s="221">
        <v>1</v>
      </c>
      <c r="DI51" s="222">
        <v>0</v>
      </c>
      <c r="DJ51" s="222">
        <v>0</v>
      </c>
      <c r="DK51" s="222">
        <v>0</v>
      </c>
      <c r="DL51" s="222">
        <v>0</v>
      </c>
      <c r="DM51" s="221">
        <v>1</v>
      </c>
      <c r="DN51" s="222">
        <v>0</v>
      </c>
      <c r="DO51" s="222">
        <v>0</v>
      </c>
      <c r="DP51" s="222">
        <v>0</v>
      </c>
      <c r="DQ51" s="222">
        <v>0</v>
      </c>
      <c r="DR51" s="221">
        <v>1</v>
      </c>
      <c r="DS51" s="222">
        <v>0</v>
      </c>
      <c r="DT51" s="222">
        <v>0</v>
      </c>
      <c r="DU51" s="222">
        <v>0</v>
      </c>
      <c r="DV51" s="222">
        <v>0</v>
      </c>
      <c r="DW51" s="221">
        <v>1</v>
      </c>
      <c r="DX51" s="222">
        <v>0</v>
      </c>
      <c r="DY51" s="222">
        <v>0</v>
      </c>
      <c r="DZ51" s="222">
        <v>0</v>
      </c>
      <c r="EA51" s="222">
        <v>0</v>
      </c>
      <c r="EB51" s="221">
        <v>1</v>
      </c>
      <c r="EC51" s="222">
        <v>0</v>
      </c>
      <c r="ED51" s="222">
        <v>0</v>
      </c>
      <c r="EE51" s="222">
        <v>0</v>
      </c>
      <c r="EF51" s="222">
        <v>0</v>
      </c>
      <c r="EG51" s="221">
        <v>1</v>
      </c>
      <c r="EH51" s="222">
        <v>0</v>
      </c>
      <c r="EI51" s="222">
        <v>0</v>
      </c>
      <c r="EJ51" s="222">
        <v>0</v>
      </c>
      <c r="EK51" s="222">
        <v>0</v>
      </c>
      <c r="EL51" s="221">
        <v>1</v>
      </c>
      <c r="EM51" s="222">
        <v>0</v>
      </c>
      <c r="EN51" s="222">
        <v>0</v>
      </c>
      <c r="EO51" s="222">
        <v>0</v>
      </c>
      <c r="EP51" s="222">
        <v>0</v>
      </c>
      <c r="EQ51" s="221">
        <v>1</v>
      </c>
      <c r="ER51" s="222">
        <v>0</v>
      </c>
      <c r="ES51" s="222">
        <v>0</v>
      </c>
      <c r="ET51" s="222">
        <v>0</v>
      </c>
      <c r="EU51" s="222">
        <v>0</v>
      </c>
      <c r="EV51" s="221">
        <v>1</v>
      </c>
      <c r="EW51" s="222">
        <v>0</v>
      </c>
      <c r="EX51" s="222">
        <v>0</v>
      </c>
      <c r="EY51" s="222">
        <v>0</v>
      </c>
      <c r="EZ51" s="222">
        <v>0</v>
      </c>
      <c r="FA51" s="221">
        <v>1</v>
      </c>
      <c r="FB51" s="222">
        <v>0</v>
      </c>
      <c r="FC51" s="222">
        <v>0</v>
      </c>
      <c r="FD51" s="222">
        <v>0</v>
      </c>
      <c r="FE51" s="222">
        <v>0</v>
      </c>
      <c r="FF51" s="223">
        <f>7-(L51+Q51+V51+AA51+AF51+AK51+AP51)</f>
        <v>0</v>
      </c>
      <c r="FG51" s="90">
        <f t="shared" si="1"/>
        <v>30</v>
      </c>
      <c r="FH51" s="231">
        <f t="shared" si="2"/>
        <v>30</v>
      </c>
      <c r="FI51" s="235">
        <f t="shared" si="3"/>
        <v>0</v>
      </c>
      <c r="FJ51" s="236">
        <f t="shared" si="4"/>
        <v>0</v>
      </c>
      <c r="FK51" s="237">
        <f t="shared" si="5"/>
        <v>0</v>
      </c>
      <c r="FL51" s="239">
        <f t="shared" si="6"/>
        <v>0</v>
      </c>
      <c r="FM51" s="232"/>
      <c r="FN51" s="233"/>
      <c r="FO51" s="234"/>
    </row>
    <row r="52" spans="1:171" ht="15.75" thickBot="1" x14ac:dyDescent="0.3">
      <c r="A52" s="88" t="s">
        <v>124</v>
      </c>
      <c r="B52" s="81">
        <v>48</v>
      </c>
      <c r="C52" s="109" t="s">
        <v>123</v>
      </c>
      <c r="D52" s="81">
        <v>45152607</v>
      </c>
      <c r="E52" s="83">
        <v>44139</v>
      </c>
      <c r="F52" s="84" t="s">
        <v>15</v>
      </c>
      <c r="G52" s="81"/>
      <c r="H52" s="222">
        <v>0</v>
      </c>
      <c r="I52" s="222">
        <v>0</v>
      </c>
      <c r="J52" s="222">
        <v>0</v>
      </c>
      <c r="K52" s="222">
        <v>0</v>
      </c>
      <c r="L52" s="221"/>
      <c r="M52" s="222"/>
      <c r="N52" s="222"/>
      <c r="O52" s="222"/>
      <c r="P52" s="222"/>
      <c r="Q52" s="221"/>
      <c r="R52" s="222"/>
      <c r="S52" s="222"/>
      <c r="T52" s="222"/>
      <c r="U52" s="222"/>
      <c r="V52" s="221"/>
      <c r="W52" s="222"/>
      <c r="X52" s="222"/>
      <c r="Y52" s="222"/>
      <c r="Z52" s="222"/>
      <c r="AA52" s="221"/>
      <c r="AB52" s="222"/>
      <c r="AC52" s="222"/>
      <c r="AD52" s="222"/>
      <c r="AE52" s="222"/>
      <c r="AF52" s="221"/>
      <c r="AG52" s="222"/>
      <c r="AH52" s="222"/>
      <c r="AI52" s="222"/>
      <c r="AJ52" s="222"/>
      <c r="AK52" s="221"/>
      <c r="AL52" s="222"/>
      <c r="AM52" s="222"/>
      <c r="AN52" s="222"/>
      <c r="AO52" s="222"/>
      <c r="AP52" s="221"/>
      <c r="AQ52" s="222"/>
      <c r="AR52" s="222"/>
      <c r="AS52" s="222"/>
      <c r="AT52" s="222"/>
      <c r="AU52" s="221"/>
      <c r="AV52" s="222"/>
      <c r="AW52" s="222"/>
      <c r="AX52" s="222"/>
      <c r="AY52" s="222"/>
      <c r="AZ52" s="221"/>
      <c r="BA52" s="222"/>
      <c r="BB52" s="222"/>
      <c r="BC52" s="222"/>
      <c r="BD52" s="222"/>
      <c r="BE52" s="221">
        <v>1</v>
      </c>
      <c r="BF52" s="222">
        <v>0</v>
      </c>
      <c r="BG52" s="222">
        <v>0</v>
      </c>
      <c r="BH52" s="222">
        <v>0</v>
      </c>
      <c r="BI52" s="222">
        <v>0</v>
      </c>
      <c r="BJ52" s="221">
        <v>1</v>
      </c>
      <c r="BK52" s="222">
        <v>0</v>
      </c>
      <c r="BL52" s="222">
        <v>0</v>
      </c>
      <c r="BM52" s="222">
        <v>0</v>
      </c>
      <c r="BN52" s="222">
        <v>0</v>
      </c>
      <c r="BO52" s="221">
        <v>1</v>
      </c>
      <c r="BP52" s="222">
        <v>2</v>
      </c>
      <c r="BQ52" s="222">
        <v>0</v>
      </c>
      <c r="BR52" s="222">
        <v>0</v>
      </c>
      <c r="BS52" s="222">
        <v>0</v>
      </c>
      <c r="BT52" s="221">
        <v>1</v>
      </c>
      <c r="BU52" s="222">
        <v>2</v>
      </c>
      <c r="BV52" s="222">
        <v>1</v>
      </c>
      <c r="BW52" s="222">
        <v>0</v>
      </c>
      <c r="BX52" s="222">
        <v>0</v>
      </c>
      <c r="BY52" s="221">
        <v>1</v>
      </c>
      <c r="BZ52" s="222">
        <v>0</v>
      </c>
      <c r="CA52" s="222">
        <v>0</v>
      </c>
      <c r="CB52" s="222">
        <v>0</v>
      </c>
      <c r="CC52" s="222">
        <v>0</v>
      </c>
      <c r="CD52" s="221">
        <v>1</v>
      </c>
      <c r="CE52" s="222">
        <v>0</v>
      </c>
      <c r="CF52" s="222">
        <v>0</v>
      </c>
      <c r="CG52" s="222">
        <v>0</v>
      </c>
      <c r="CH52" s="222">
        <v>0</v>
      </c>
      <c r="CI52" s="221">
        <v>1</v>
      </c>
      <c r="CJ52" s="222">
        <v>0</v>
      </c>
      <c r="CK52" s="222">
        <v>0</v>
      </c>
      <c r="CL52" s="222">
        <v>0</v>
      </c>
      <c r="CM52" s="222">
        <v>0</v>
      </c>
      <c r="CN52" s="221">
        <v>1</v>
      </c>
      <c r="CO52" s="222">
        <v>1</v>
      </c>
      <c r="CP52" s="222">
        <v>0</v>
      </c>
      <c r="CQ52" s="222">
        <v>0</v>
      </c>
      <c r="CR52" s="222">
        <v>0</v>
      </c>
      <c r="CS52" s="221">
        <v>1</v>
      </c>
      <c r="CT52" s="222">
        <v>2</v>
      </c>
      <c r="CU52" s="222">
        <v>0</v>
      </c>
      <c r="CV52" s="222">
        <v>0</v>
      </c>
      <c r="CW52" s="222">
        <v>0</v>
      </c>
      <c r="CX52" s="221">
        <v>1</v>
      </c>
      <c r="CY52" s="222">
        <v>1</v>
      </c>
      <c r="CZ52" s="222">
        <v>0</v>
      </c>
      <c r="DA52" s="222">
        <v>0</v>
      </c>
      <c r="DB52" s="222">
        <v>0</v>
      </c>
      <c r="DC52" s="221">
        <v>1</v>
      </c>
      <c r="DD52" s="222">
        <v>2</v>
      </c>
      <c r="DE52" s="222">
        <v>0</v>
      </c>
      <c r="DF52" s="222">
        <v>0</v>
      </c>
      <c r="DG52" s="222">
        <v>0</v>
      </c>
      <c r="DH52" s="221">
        <v>1</v>
      </c>
      <c r="DI52" s="222">
        <v>0</v>
      </c>
      <c r="DJ52" s="222">
        <v>0</v>
      </c>
      <c r="DK52" s="222">
        <v>0</v>
      </c>
      <c r="DL52" s="222">
        <v>0</v>
      </c>
      <c r="DM52" s="221">
        <v>1</v>
      </c>
      <c r="DN52" s="222">
        <v>2</v>
      </c>
      <c r="DO52" s="222">
        <v>1</v>
      </c>
      <c r="DP52" s="222">
        <v>0</v>
      </c>
      <c r="DQ52" s="222">
        <v>0</v>
      </c>
      <c r="DR52" s="221">
        <v>1</v>
      </c>
      <c r="DS52" s="222">
        <v>2</v>
      </c>
      <c r="DT52" s="222">
        <v>1</v>
      </c>
      <c r="DU52" s="222">
        <v>0</v>
      </c>
      <c r="DV52" s="222">
        <v>0</v>
      </c>
      <c r="DW52" s="221">
        <v>1</v>
      </c>
      <c r="DX52" s="222">
        <v>2</v>
      </c>
      <c r="DY52" s="222">
        <v>0</v>
      </c>
      <c r="DZ52" s="222">
        <v>0</v>
      </c>
      <c r="EA52" s="222">
        <v>0</v>
      </c>
      <c r="EB52" s="221">
        <v>1</v>
      </c>
      <c r="EC52" s="222">
        <v>2</v>
      </c>
      <c r="ED52" s="222">
        <v>1</v>
      </c>
      <c r="EE52" s="222">
        <v>0</v>
      </c>
      <c r="EF52" s="222">
        <v>0</v>
      </c>
      <c r="EG52" s="221">
        <v>1</v>
      </c>
      <c r="EH52" s="222">
        <v>2</v>
      </c>
      <c r="EI52" s="222">
        <v>1</v>
      </c>
      <c r="EJ52" s="222">
        <v>0</v>
      </c>
      <c r="EK52" s="222">
        <v>0</v>
      </c>
      <c r="EL52" s="221">
        <v>1</v>
      </c>
      <c r="EM52" s="222">
        <v>2</v>
      </c>
      <c r="EN52" s="222">
        <v>0</v>
      </c>
      <c r="EO52" s="222">
        <v>0</v>
      </c>
      <c r="EP52" s="222">
        <v>0</v>
      </c>
      <c r="EQ52" s="221">
        <v>1</v>
      </c>
      <c r="ER52" s="222">
        <v>0</v>
      </c>
      <c r="ES52" s="222">
        <v>0</v>
      </c>
      <c r="ET52" s="222">
        <v>0</v>
      </c>
      <c r="EU52" s="222">
        <v>0</v>
      </c>
      <c r="EV52" s="221">
        <v>1</v>
      </c>
      <c r="EW52" s="222">
        <v>2</v>
      </c>
      <c r="EX52" s="222">
        <v>1</v>
      </c>
      <c r="EY52" s="222">
        <v>0</v>
      </c>
      <c r="EZ52" s="222">
        <v>0</v>
      </c>
      <c r="FA52" s="221">
        <v>1</v>
      </c>
      <c r="FB52" s="222">
        <v>2</v>
      </c>
      <c r="FC52" s="222">
        <v>1</v>
      </c>
      <c r="FD52" s="222">
        <v>0</v>
      </c>
      <c r="FE52" s="222">
        <v>0</v>
      </c>
      <c r="FF52" s="223"/>
      <c r="FG52" s="90">
        <f t="shared" si="1"/>
        <v>27</v>
      </c>
      <c r="FH52" s="231">
        <f t="shared" ref="FH52" si="11">+FG52-FF52</f>
        <v>27</v>
      </c>
      <c r="FI52" s="235">
        <f t="shared" si="3"/>
        <v>26</v>
      </c>
      <c r="FJ52" s="236">
        <f t="shared" si="4"/>
        <v>7</v>
      </c>
      <c r="FK52" s="237">
        <f t="shared" si="5"/>
        <v>0</v>
      </c>
      <c r="FL52" s="239">
        <f t="shared" si="6"/>
        <v>0</v>
      </c>
      <c r="FM52" s="232"/>
      <c r="FN52" s="233"/>
      <c r="FO52" s="234"/>
    </row>
    <row r="53" spans="1:171" x14ac:dyDescent="0.25">
      <c r="A53" s="88" t="s">
        <v>125</v>
      </c>
      <c r="B53" s="113">
        <v>49</v>
      </c>
      <c r="C53" s="85" t="s">
        <v>78</v>
      </c>
      <c r="D53" s="81">
        <v>18158277</v>
      </c>
      <c r="E53" s="83">
        <v>43617</v>
      </c>
      <c r="F53" s="84" t="s">
        <v>15</v>
      </c>
      <c r="G53" s="81">
        <v>1</v>
      </c>
      <c r="H53" s="243">
        <v>0</v>
      </c>
      <c r="I53" s="242">
        <v>0</v>
      </c>
      <c r="J53" s="242">
        <v>0</v>
      </c>
      <c r="K53" s="242">
        <v>0</v>
      </c>
      <c r="L53" s="222">
        <v>1</v>
      </c>
      <c r="M53" s="222">
        <v>0</v>
      </c>
      <c r="N53" s="222">
        <v>0</v>
      </c>
      <c r="O53" s="222">
        <v>0</v>
      </c>
      <c r="P53" s="222">
        <v>0</v>
      </c>
      <c r="Q53" s="221">
        <v>1</v>
      </c>
      <c r="R53" s="222">
        <v>0</v>
      </c>
      <c r="S53" s="222">
        <v>0</v>
      </c>
      <c r="T53" s="222">
        <v>0</v>
      </c>
      <c r="U53" s="222">
        <v>0</v>
      </c>
      <c r="V53" s="221">
        <v>1</v>
      </c>
      <c r="W53" s="222">
        <v>0</v>
      </c>
      <c r="X53" s="222">
        <v>0</v>
      </c>
      <c r="Y53" s="222">
        <v>0</v>
      </c>
      <c r="Z53" s="222">
        <v>0</v>
      </c>
      <c r="AA53" s="221">
        <v>1</v>
      </c>
      <c r="AB53" s="222">
        <v>0</v>
      </c>
      <c r="AC53" s="222">
        <v>0</v>
      </c>
      <c r="AD53" s="222">
        <v>0</v>
      </c>
      <c r="AE53" s="222">
        <v>0</v>
      </c>
      <c r="AF53" s="221">
        <v>1</v>
      </c>
      <c r="AG53" s="222">
        <v>0</v>
      </c>
      <c r="AH53" s="222">
        <v>0</v>
      </c>
      <c r="AI53" s="222">
        <v>0</v>
      </c>
      <c r="AJ53" s="222">
        <v>0</v>
      </c>
      <c r="AK53" s="221">
        <v>1</v>
      </c>
      <c r="AL53" s="222">
        <v>0</v>
      </c>
      <c r="AM53" s="222">
        <v>0</v>
      </c>
      <c r="AN53" s="222">
        <v>0</v>
      </c>
      <c r="AO53" s="222">
        <v>0</v>
      </c>
      <c r="AP53" s="221">
        <v>1</v>
      </c>
      <c r="AQ53" s="222">
        <v>0</v>
      </c>
      <c r="AR53" s="222">
        <v>0</v>
      </c>
      <c r="AS53" s="222">
        <v>0</v>
      </c>
      <c r="AT53" s="222">
        <v>0</v>
      </c>
      <c r="AU53" s="221">
        <v>1</v>
      </c>
      <c r="AV53" s="222">
        <v>0</v>
      </c>
      <c r="AW53" s="222">
        <v>0</v>
      </c>
      <c r="AX53" s="222">
        <v>0</v>
      </c>
      <c r="AY53" s="222">
        <v>0</v>
      </c>
      <c r="AZ53" s="221">
        <v>1</v>
      </c>
      <c r="BA53" s="222">
        <v>0</v>
      </c>
      <c r="BB53" s="222">
        <v>0</v>
      </c>
      <c r="BC53" s="222">
        <v>0</v>
      </c>
      <c r="BD53" s="222">
        <v>0</v>
      </c>
      <c r="BE53" s="221">
        <v>1</v>
      </c>
      <c r="BF53" s="222">
        <v>0</v>
      </c>
      <c r="BG53" s="222">
        <v>0</v>
      </c>
      <c r="BH53" s="222">
        <v>0</v>
      </c>
      <c r="BI53" s="222">
        <v>0</v>
      </c>
      <c r="BJ53" s="221">
        <v>1</v>
      </c>
      <c r="BK53" s="222">
        <v>0</v>
      </c>
      <c r="BL53" s="222">
        <v>0</v>
      </c>
      <c r="BM53" s="222">
        <v>0</v>
      </c>
      <c r="BN53" s="222">
        <v>0</v>
      </c>
      <c r="BO53" s="221">
        <v>1</v>
      </c>
      <c r="BP53" s="222">
        <v>0</v>
      </c>
      <c r="BQ53" s="222">
        <v>0</v>
      </c>
      <c r="BR53" s="222">
        <v>0</v>
      </c>
      <c r="BS53" s="222">
        <v>0</v>
      </c>
      <c r="BT53" s="221">
        <v>1</v>
      </c>
      <c r="BU53" s="222">
        <v>0</v>
      </c>
      <c r="BV53" s="222">
        <v>0</v>
      </c>
      <c r="BW53" s="222">
        <v>0</v>
      </c>
      <c r="BX53" s="222">
        <v>0</v>
      </c>
      <c r="BY53" s="221">
        <v>1</v>
      </c>
      <c r="BZ53" s="222">
        <v>0</v>
      </c>
      <c r="CA53" s="222">
        <v>0</v>
      </c>
      <c r="CB53" s="222">
        <v>0</v>
      </c>
      <c r="CC53" s="222">
        <v>0</v>
      </c>
      <c r="CD53" s="221">
        <v>1</v>
      </c>
      <c r="CE53" s="222">
        <v>0</v>
      </c>
      <c r="CF53" s="222">
        <v>0</v>
      </c>
      <c r="CG53" s="222">
        <v>0</v>
      </c>
      <c r="CH53" s="222">
        <v>0</v>
      </c>
      <c r="CI53" s="221">
        <v>1</v>
      </c>
      <c r="CJ53" s="222">
        <v>0</v>
      </c>
      <c r="CK53" s="222">
        <v>0</v>
      </c>
      <c r="CL53" s="222">
        <v>0</v>
      </c>
      <c r="CM53" s="222">
        <v>0</v>
      </c>
      <c r="CN53" s="221">
        <v>1</v>
      </c>
      <c r="CO53" s="222">
        <v>0</v>
      </c>
      <c r="CP53" s="222">
        <v>0</v>
      </c>
      <c r="CQ53" s="222">
        <v>0</v>
      </c>
      <c r="CR53" s="222">
        <v>0</v>
      </c>
      <c r="CS53" s="221">
        <v>1</v>
      </c>
      <c r="CT53" s="222">
        <v>0</v>
      </c>
      <c r="CU53" s="222">
        <v>0</v>
      </c>
      <c r="CV53" s="222">
        <v>0</v>
      </c>
      <c r="CW53" s="222">
        <v>0</v>
      </c>
      <c r="CX53" s="221">
        <v>1</v>
      </c>
      <c r="CY53" s="222">
        <v>0</v>
      </c>
      <c r="CZ53" s="222">
        <v>0</v>
      </c>
      <c r="DA53" s="222">
        <v>0</v>
      </c>
      <c r="DB53" s="222">
        <v>0</v>
      </c>
      <c r="DC53" s="221">
        <v>1</v>
      </c>
      <c r="DD53" s="222">
        <v>0</v>
      </c>
      <c r="DE53" s="222">
        <v>0</v>
      </c>
      <c r="DF53" s="222">
        <v>0</v>
      </c>
      <c r="DG53" s="222">
        <v>0</v>
      </c>
      <c r="DH53" s="221">
        <v>1</v>
      </c>
      <c r="DI53" s="222">
        <v>0</v>
      </c>
      <c r="DJ53" s="222">
        <v>0</v>
      </c>
      <c r="DK53" s="222">
        <v>0</v>
      </c>
      <c r="DL53" s="222">
        <v>0</v>
      </c>
      <c r="DM53" s="221">
        <v>1</v>
      </c>
      <c r="DN53" s="222">
        <v>0</v>
      </c>
      <c r="DO53" s="222">
        <v>0</v>
      </c>
      <c r="DP53" s="222">
        <v>0</v>
      </c>
      <c r="DQ53" s="222">
        <v>0</v>
      </c>
      <c r="DR53" s="221">
        <v>1</v>
      </c>
      <c r="DS53" s="222">
        <v>0</v>
      </c>
      <c r="DT53" s="222">
        <v>0</v>
      </c>
      <c r="DU53" s="222">
        <v>0</v>
      </c>
      <c r="DV53" s="222">
        <v>0</v>
      </c>
      <c r="DW53" s="221">
        <v>1</v>
      </c>
      <c r="DX53" s="222">
        <v>0</v>
      </c>
      <c r="DY53" s="222">
        <v>0</v>
      </c>
      <c r="DZ53" s="222">
        <v>0</v>
      </c>
      <c r="EA53" s="222">
        <v>0</v>
      </c>
      <c r="EB53" s="221">
        <v>1</v>
      </c>
      <c r="EC53" s="222">
        <v>0</v>
      </c>
      <c r="ED53" s="222">
        <v>0</v>
      </c>
      <c r="EE53" s="222">
        <v>0</v>
      </c>
      <c r="EF53" s="222">
        <v>0</v>
      </c>
      <c r="EG53" s="221">
        <v>1</v>
      </c>
      <c r="EH53" s="222">
        <v>0</v>
      </c>
      <c r="EI53" s="222">
        <v>0</v>
      </c>
      <c r="EJ53" s="222">
        <v>0</v>
      </c>
      <c r="EK53" s="222">
        <v>0</v>
      </c>
      <c r="EL53" s="221">
        <v>1</v>
      </c>
      <c r="EM53" s="222">
        <v>0</v>
      </c>
      <c r="EN53" s="222">
        <v>0</v>
      </c>
      <c r="EO53" s="222">
        <v>0</v>
      </c>
      <c r="EP53" s="222">
        <v>0</v>
      </c>
      <c r="EQ53" s="221">
        <v>1</v>
      </c>
      <c r="ER53" s="222">
        <v>0</v>
      </c>
      <c r="ES53" s="222">
        <v>0</v>
      </c>
      <c r="ET53" s="222">
        <v>0</v>
      </c>
      <c r="EU53" s="222">
        <v>0</v>
      </c>
      <c r="EV53" s="221">
        <v>1</v>
      </c>
      <c r="EW53" s="222">
        <v>0</v>
      </c>
      <c r="EX53" s="222">
        <v>0</v>
      </c>
      <c r="EY53" s="222">
        <v>0</v>
      </c>
      <c r="EZ53" s="222">
        <v>0</v>
      </c>
      <c r="FA53" s="221">
        <v>1</v>
      </c>
      <c r="FB53" s="222">
        <v>0</v>
      </c>
      <c r="FC53" s="222">
        <v>0</v>
      </c>
      <c r="FD53" s="222">
        <v>0</v>
      </c>
      <c r="FE53" s="222">
        <v>0</v>
      </c>
      <c r="FF53" s="223">
        <f>7-(L53+Q53+V53+AA53+AF53+AK53+AP53)</f>
        <v>0</v>
      </c>
      <c r="FG53" s="90">
        <f t="shared" si="1"/>
        <v>30</v>
      </c>
      <c r="FH53" s="231">
        <f t="shared" si="2"/>
        <v>30</v>
      </c>
      <c r="FI53" s="235">
        <f t="shared" si="3"/>
        <v>0</v>
      </c>
      <c r="FJ53" s="236">
        <f t="shared" si="4"/>
        <v>0</v>
      </c>
      <c r="FK53" s="237">
        <f t="shared" si="5"/>
        <v>0</v>
      </c>
      <c r="FL53" s="239">
        <f t="shared" si="6"/>
        <v>0</v>
      </c>
      <c r="FM53" s="232"/>
      <c r="FN53" s="233"/>
      <c r="FO53" s="234"/>
    </row>
    <row r="54" spans="1:171" x14ac:dyDescent="0.25">
      <c r="AK54" s="2"/>
      <c r="AL54" s="2"/>
      <c r="AM54" s="2"/>
      <c r="AN54" s="2"/>
      <c r="CW54" s="2"/>
      <c r="CX54" s="47"/>
      <c r="CY54" s="47"/>
      <c r="CZ54" s="47"/>
      <c r="DA54" s="47"/>
      <c r="DB54" s="47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47"/>
      <c r="EH54" s="47"/>
      <c r="EI54" s="47"/>
      <c r="EJ54" s="47"/>
      <c r="EK54" s="47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G54" s="8">
        <f>SUM(FG5:FG53)</f>
        <v>1432</v>
      </c>
      <c r="FH54" s="8">
        <f t="shared" ref="FH54:FL54" si="12">SUM(FH5:FH53)</f>
        <v>1432</v>
      </c>
      <c r="FI54" s="8">
        <f t="shared" si="12"/>
        <v>811.5</v>
      </c>
      <c r="FJ54" s="8">
        <f t="shared" si="12"/>
        <v>193.5</v>
      </c>
      <c r="FK54" s="8">
        <f t="shared" si="12"/>
        <v>12</v>
      </c>
      <c r="FL54" s="8">
        <f t="shared" si="12"/>
        <v>302.5</v>
      </c>
      <c r="FM54" s="8">
        <f t="shared" ref="FM54:FO54" si="13">SUM(FM5:FM53)</f>
        <v>0</v>
      </c>
      <c r="FN54" s="8">
        <f t="shared" si="13"/>
        <v>0</v>
      </c>
      <c r="FO54" s="8">
        <f t="shared" si="13"/>
        <v>0</v>
      </c>
    </row>
    <row r="55" spans="1:171" x14ac:dyDescent="0.25">
      <c r="G55" s="6">
        <f>SUM(G5:G54)</f>
        <v>43</v>
      </c>
      <c r="H55" s="6">
        <f t="shared" ref="H55:BS55" si="14">SUM(H5:H54)</f>
        <v>0</v>
      </c>
      <c r="I55" s="6">
        <f t="shared" si="14"/>
        <v>0</v>
      </c>
      <c r="J55" s="6">
        <f t="shared" si="14"/>
        <v>0</v>
      </c>
      <c r="K55" s="6">
        <f t="shared" si="14"/>
        <v>0</v>
      </c>
      <c r="L55" s="6">
        <f t="shared" si="14"/>
        <v>43</v>
      </c>
      <c r="M55" s="6">
        <f t="shared" si="14"/>
        <v>12</v>
      </c>
      <c r="N55" s="6">
        <f t="shared" si="14"/>
        <v>3</v>
      </c>
      <c r="O55" s="6">
        <f t="shared" si="14"/>
        <v>0</v>
      </c>
      <c r="P55" s="6">
        <f t="shared" si="14"/>
        <v>8</v>
      </c>
      <c r="Q55" s="6">
        <f t="shared" si="14"/>
        <v>43</v>
      </c>
      <c r="R55" s="6">
        <f t="shared" si="14"/>
        <v>8.5</v>
      </c>
      <c r="S55" s="6">
        <f t="shared" si="14"/>
        <v>3</v>
      </c>
      <c r="T55" s="6">
        <f t="shared" si="14"/>
        <v>0</v>
      </c>
      <c r="U55" s="6">
        <f t="shared" si="14"/>
        <v>8</v>
      </c>
      <c r="V55" s="6">
        <f t="shared" si="14"/>
        <v>43</v>
      </c>
      <c r="W55" s="6">
        <f t="shared" si="14"/>
        <v>15</v>
      </c>
      <c r="X55" s="6">
        <f t="shared" si="14"/>
        <v>5</v>
      </c>
      <c r="Y55" s="6">
        <f t="shared" si="14"/>
        <v>0</v>
      </c>
      <c r="Z55" s="6">
        <f t="shared" si="14"/>
        <v>10</v>
      </c>
      <c r="AA55" s="6">
        <f t="shared" si="14"/>
        <v>43</v>
      </c>
      <c r="AB55" s="6">
        <f t="shared" si="14"/>
        <v>8</v>
      </c>
      <c r="AC55" s="6">
        <f t="shared" si="14"/>
        <v>2</v>
      </c>
      <c r="AD55" s="6">
        <f t="shared" si="14"/>
        <v>0</v>
      </c>
      <c r="AE55" s="6">
        <f t="shared" si="14"/>
        <v>9.5</v>
      </c>
      <c r="AF55" s="6">
        <f t="shared" si="14"/>
        <v>43</v>
      </c>
      <c r="AG55" s="6">
        <f t="shared" si="14"/>
        <v>8.5</v>
      </c>
      <c r="AH55" s="6">
        <f t="shared" si="14"/>
        <v>1</v>
      </c>
      <c r="AI55" s="6">
        <f t="shared" si="14"/>
        <v>0</v>
      </c>
      <c r="AJ55" s="6">
        <f t="shared" si="14"/>
        <v>10</v>
      </c>
      <c r="AK55" s="6">
        <f t="shared" si="14"/>
        <v>43</v>
      </c>
      <c r="AL55" s="6">
        <f t="shared" si="14"/>
        <v>4.5</v>
      </c>
      <c r="AM55" s="6">
        <f t="shared" si="14"/>
        <v>1</v>
      </c>
      <c r="AN55" s="6">
        <f t="shared" si="14"/>
        <v>0</v>
      </c>
      <c r="AO55" s="6">
        <f t="shared" si="14"/>
        <v>8</v>
      </c>
      <c r="AP55" s="6">
        <f t="shared" si="14"/>
        <v>43</v>
      </c>
      <c r="AQ55" s="6">
        <f t="shared" si="14"/>
        <v>0</v>
      </c>
      <c r="AR55" s="6">
        <f t="shared" si="14"/>
        <v>0</v>
      </c>
      <c r="AS55" s="6">
        <f t="shared" si="14"/>
        <v>3</v>
      </c>
      <c r="AT55" s="6">
        <f t="shared" si="14"/>
        <v>0</v>
      </c>
      <c r="AU55" s="6">
        <f t="shared" si="14"/>
        <v>41</v>
      </c>
      <c r="AV55" s="6">
        <f t="shared" si="14"/>
        <v>27</v>
      </c>
      <c r="AW55" s="6">
        <f t="shared" si="14"/>
        <v>9</v>
      </c>
      <c r="AX55" s="6">
        <f t="shared" si="14"/>
        <v>0</v>
      </c>
      <c r="AY55" s="6">
        <f t="shared" si="14"/>
        <v>8</v>
      </c>
      <c r="AZ55" s="6">
        <f t="shared" si="14"/>
        <v>43</v>
      </c>
      <c r="BA55" s="6">
        <f t="shared" si="14"/>
        <v>27</v>
      </c>
      <c r="BB55" s="6">
        <f t="shared" si="14"/>
        <v>7</v>
      </c>
      <c r="BC55" s="6">
        <f t="shared" si="14"/>
        <v>0</v>
      </c>
      <c r="BD55" s="6">
        <f t="shared" si="14"/>
        <v>12.5</v>
      </c>
      <c r="BE55" s="6">
        <f t="shared" si="14"/>
        <v>49</v>
      </c>
      <c r="BF55" s="6">
        <f t="shared" si="14"/>
        <v>34.5</v>
      </c>
      <c r="BG55" s="6">
        <f t="shared" si="14"/>
        <v>6.5</v>
      </c>
      <c r="BH55" s="6">
        <f t="shared" si="14"/>
        <v>0</v>
      </c>
      <c r="BI55" s="6">
        <f t="shared" si="14"/>
        <v>16</v>
      </c>
      <c r="BJ55" s="6">
        <f t="shared" si="14"/>
        <v>49</v>
      </c>
      <c r="BK55" s="6">
        <f t="shared" si="14"/>
        <v>27.5</v>
      </c>
      <c r="BL55" s="6">
        <f t="shared" si="14"/>
        <v>4</v>
      </c>
      <c r="BM55" s="6">
        <f t="shared" si="14"/>
        <v>0</v>
      </c>
      <c r="BN55" s="6">
        <f t="shared" si="14"/>
        <v>12.5</v>
      </c>
      <c r="BO55" s="6">
        <f t="shared" si="14"/>
        <v>49</v>
      </c>
      <c r="BP55" s="6">
        <f t="shared" si="14"/>
        <v>52</v>
      </c>
      <c r="BQ55" s="6">
        <f t="shared" si="14"/>
        <v>14.5</v>
      </c>
      <c r="BR55" s="6">
        <f t="shared" si="14"/>
        <v>0</v>
      </c>
      <c r="BS55" s="6">
        <f t="shared" si="14"/>
        <v>16</v>
      </c>
      <c r="BT55" s="6">
        <f t="shared" ref="BT55:EE55" si="15">SUM(BT5:BT54)</f>
        <v>49</v>
      </c>
      <c r="BU55" s="6">
        <f t="shared" si="15"/>
        <v>46.5</v>
      </c>
      <c r="BV55" s="6">
        <f t="shared" si="15"/>
        <v>18</v>
      </c>
      <c r="BW55" s="6">
        <f t="shared" si="15"/>
        <v>0</v>
      </c>
      <c r="BX55" s="6">
        <f t="shared" si="15"/>
        <v>12</v>
      </c>
      <c r="BY55" s="6">
        <f t="shared" si="15"/>
        <v>49</v>
      </c>
      <c r="BZ55" s="6">
        <f t="shared" si="15"/>
        <v>0</v>
      </c>
      <c r="CA55" s="6">
        <f t="shared" si="15"/>
        <v>0</v>
      </c>
      <c r="CB55" s="6">
        <f t="shared" si="15"/>
        <v>5</v>
      </c>
      <c r="CC55" s="6">
        <f t="shared" si="15"/>
        <v>0</v>
      </c>
      <c r="CD55" s="6">
        <f t="shared" si="15"/>
        <v>49</v>
      </c>
      <c r="CE55" s="6">
        <f t="shared" si="15"/>
        <v>16.5</v>
      </c>
      <c r="CF55" s="6">
        <f t="shared" si="15"/>
        <v>2</v>
      </c>
      <c r="CG55" s="6">
        <f t="shared" si="15"/>
        <v>0</v>
      </c>
      <c r="CH55" s="6">
        <f t="shared" si="15"/>
        <v>9.5</v>
      </c>
      <c r="CI55" s="6">
        <f t="shared" si="15"/>
        <v>49</v>
      </c>
      <c r="CJ55" s="6">
        <f t="shared" si="15"/>
        <v>34.5</v>
      </c>
      <c r="CK55" s="6">
        <f t="shared" si="15"/>
        <v>6.5</v>
      </c>
      <c r="CL55" s="6">
        <f t="shared" si="15"/>
        <v>0</v>
      </c>
      <c r="CM55" s="6">
        <f t="shared" si="15"/>
        <v>13.5</v>
      </c>
      <c r="CN55" s="6">
        <f t="shared" si="15"/>
        <v>49</v>
      </c>
      <c r="CO55" s="6">
        <f t="shared" si="15"/>
        <v>49.5</v>
      </c>
      <c r="CP55" s="6">
        <f t="shared" si="15"/>
        <v>5</v>
      </c>
      <c r="CQ55" s="6">
        <f t="shared" si="15"/>
        <v>0</v>
      </c>
      <c r="CR55" s="6">
        <f t="shared" si="15"/>
        <v>20</v>
      </c>
      <c r="CS55" s="6">
        <f t="shared" si="15"/>
        <v>49</v>
      </c>
      <c r="CT55" s="6">
        <f t="shared" si="15"/>
        <v>37.5</v>
      </c>
      <c r="CU55" s="6">
        <f t="shared" si="15"/>
        <v>4</v>
      </c>
      <c r="CV55" s="6">
        <f t="shared" si="15"/>
        <v>0</v>
      </c>
      <c r="CW55" s="6">
        <f t="shared" si="15"/>
        <v>14</v>
      </c>
      <c r="CX55" s="6">
        <f t="shared" si="15"/>
        <v>49</v>
      </c>
      <c r="CY55" s="6">
        <f t="shared" si="15"/>
        <v>18.5</v>
      </c>
      <c r="CZ55" s="6">
        <f t="shared" si="15"/>
        <v>1</v>
      </c>
      <c r="DA55" s="6">
        <f t="shared" si="15"/>
        <v>0</v>
      </c>
      <c r="DB55" s="6">
        <f t="shared" si="15"/>
        <v>12</v>
      </c>
      <c r="DC55" s="6">
        <f t="shared" si="15"/>
        <v>49</v>
      </c>
      <c r="DD55" s="6">
        <f t="shared" si="15"/>
        <v>45</v>
      </c>
      <c r="DE55" s="6">
        <f t="shared" si="15"/>
        <v>9</v>
      </c>
      <c r="DF55" s="6">
        <f t="shared" si="15"/>
        <v>0</v>
      </c>
      <c r="DG55" s="6">
        <f t="shared" si="15"/>
        <v>10</v>
      </c>
      <c r="DH55" s="6">
        <f t="shared" si="15"/>
        <v>48</v>
      </c>
      <c r="DI55" s="6">
        <f t="shared" si="15"/>
        <v>0</v>
      </c>
      <c r="DJ55" s="6">
        <f t="shared" si="15"/>
        <v>0</v>
      </c>
      <c r="DK55" s="6">
        <f t="shared" si="15"/>
        <v>4</v>
      </c>
      <c r="DL55" s="6">
        <f t="shared" si="15"/>
        <v>0</v>
      </c>
      <c r="DM55" s="6">
        <f t="shared" si="15"/>
        <v>47</v>
      </c>
      <c r="DN55" s="6">
        <f t="shared" si="15"/>
        <v>40</v>
      </c>
      <c r="DO55" s="6">
        <f t="shared" si="15"/>
        <v>12</v>
      </c>
      <c r="DP55" s="6">
        <f t="shared" si="15"/>
        <v>0</v>
      </c>
      <c r="DQ55" s="6">
        <f t="shared" si="15"/>
        <v>12.5</v>
      </c>
      <c r="DR55" s="6">
        <f t="shared" si="15"/>
        <v>47</v>
      </c>
      <c r="DS55" s="6">
        <f t="shared" si="15"/>
        <v>44.5</v>
      </c>
      <c r="DT55" s="6">
        <f t="shared" si="15"/>
        <v>6.5</v>
      </c>
      <c r="DU55" s="6">
        <f t="shared" si="15"/>
        <v>0</v>
      </c>
      <c r="DV55" s="6">
        <f t="shared" si="15"/>
        <v>17</v>
      </c>
      <c r="DW55" s="6">
        <f t="shared" si="15"/>
        <v>46</v>
      </c>
      <c r="DX55" s="6">
        <f t="shared" si="15"/>
        <v>31</v>
      </c>
      <c r="DY55" s="6">
        <f t="shared" si="15"/>
        <v>7.5</v>
      </c>
      <c r="DZ55" s="6">
        <f t="shared" si="15"/>
        <v>0</v>
      </c>
      <c r="EA55" s="6">
        <f t="shared" si="15"/>
        <v>8</v>
      </c>
      <c r="EB55" s="6">
        <f t="shared" si="15"/>
        <v>47</v>
      </c>
      <c r="EC55" s="6">
        <f t="shared" si="15"/>
        <v>45</v>
      </c>
      <c r="ED55" s="6">
        <f t="shared" si="15"/>
        <v>11.5</v>
      </c>
      <c r="EE55" s="6">
        <f t="shared" si="15"/>
        <v>0</v>
      </c>
      <c r="EF55" s="6">
        <f t="shared" ref="EF55:FE55" si="16">SUM(EF5:EF54)</f>
        <v>9</v>
      </c>
      <c r="EG55" s="6">
        <f t="shared" si="16"/>
        <v>47</v>
      </c>
      <c r="EH55" s="6">
        <f t="shared" si="16"/>
        <v>44.5</v>
      </c>
      <c r="EI55" s="6">
        <f t="shared" si="16"/>
        <v>13.5</v>
      </c>
      <c r="EJ55" s="6">
        <f t="shared" si="16"/>
        <v>0</v>
      </c>
      <c r="EK55" s="6">
        <f t="shared" si="16"/>
        <v>10</v>
      </c>
      <c r="EL55" s="6">
        <f t="shared" si="16"/>
        <v>46</v>
      </c>
      <c r="EM55" s="6">
        <f t="shared" si="16"/>
        <v>37</v>
      </c>
      <c r="EN55" s="6">
        <f t="shared" si="16"/>
        <v>8</v>
      </c>
      <c r="EO55" s="6">
        <f t="shared" si="16"/>
        <v>0</v>
      </c>
      <c r="EP55" s="6">
        <f t="shared" si="16"/>
        <v>12</v>
      </c>
      <c r="EQ55" s="6">
        <f t="shared" si="16"/>
        <v>47</v>
      </c>
      <c r="ER55" s="6">
        <f t="shared" si="16"/>
        <v>0</v>
      </c>
      <c r="ES55" s="6">
        <f t="shared" si="16"/>
        <v>0</v>
      </c>
      <c r="ET55" s="6">
        <f t="shared" si="16"/>
        <v>0</v>
      </c>
      <c r="EU55" s="6">
        <f t="shared" si="16"/>
        <v>0</v>
      </c>
      <c r="EV55" s="6">
        <f t="shared" si="16"/>
        <v>47</v>
      </c>
      <c r="EW55" s="6">
        <f t="shared" si="16"/>
        <v>49.5</v>
      </c>
      <c r="EX55" s="6">
        <f t="shared" si="16"/>
        <v>17</v>
      </c>
      <c r="EY55" s="6">
        <f t="shared" si="16"/>
        <v>0</v>
      </c>
      <c r="EZ55" s="6">
        <f t="shared" si="16"/>
        <v>13</v>
      </c>
      <c r="FA55" s="6">
        <f t="shared" si="16"/>
        <v>47</v>
      </c>
      <c r="FB55" s="6">
        <f t="shared" si="16"/>
        <v>47.5</v>
      </c>
      <c r="FC55" s="6">
        <f t="shared" si="16"/>
        <v>16</v>
      </c>
      <c r="FD55" s="6">
        <f t="shared" si="16"/>
        <v>0</v>
      </c>
      <c r="FE55" s="6">
        <f t="shared" si="16"/>
        <v>11.5</v>
      </c>
    </row>
    <row r="56" spans="1:171" x14ac:dyDescent="0.25">
      <c r="AK56" s="2"/>
      <c r="AL56" s="2"/>
      <c r="AM56" s="2"/>
      <c r="AN56" s="2"/>
      <c r="FG56" s="245">
        <v>30</v>
      </c>
    </row>
    <row r="57" spans="1:171" x14ac:dyDescent="0.25">
      <c r="AK57" s="2"/>
      <c r="AL57" s="2"/>
      <c r="AM57" s="2"/>
      <c r="AN57" s="2"/>
    </row>
    <row r="58" spans="1:171" x14ac:dyDescent="0.25">
      <c r="AK58" s="2"/>
      <c r="AL58" s="2"/>
      <c r="AM58" s="2"/>
      <c r="AN58" s="2"/>
      <c r="FG58" s="8">
        <f>SUM(FG54:FG56)</f>
        <v>1462</v>
      </c>
    </row>
    <row r="59" spans="1:171" x14ac:dyDescent="0.25">
      <c r="AK59" s="2"/>
      <c r="AL59" s="2"/>
      <c r="AM59" s="2"/>
      <c r="AN59" s="2"/>
    </row>
    <row r="60" spans="1:171" x14ac:dyDescent="0.25">
      <c r="AK60" s="2"/>
      <c r="AL60" s="2"/>
      <c r="AM60" s="2"/>
      <c r="AN60" s="2"/>
    </row>
    <row r="61" spans="1:171" x14ac:dyDescent="0.25">
      <c r="AK61" s="2"/>
      <c r="AL61" s="2"/>
      <c r="AM61" s="2"/>
      <c r="AN61" s="2"/>
    </row>
    <row r="62" spans="1:171" x14ac:dyDescent="0.25">
      <c r="AK62" s="2"/>
      <c r="AL62" s="2"/>
      <c r="AM62" s="2"/>
      <c r="AN62" s="2"/>
    </row>
    <row r="63" spans="1:171" x14ac:dyDescent="0.25">
      <c r="AK63" s="2"/>
      <c r="AL63" s="2"/>
      <c r="AM63" s="2"/>
      <c r="AN63" s="2"/>
    </row>
    <row r="64" spans="1:171" x14ac:dyDescent="0.25">
      <c r="AK64" s="2"/>
      <c r="AL64" s="2"/>
      <c r="AM64" s="2"/>
      <c r="AN64" s="2"/>
    </row>
    <row r="65" spans="37:40" x14ac:dyDescent="0.25">
      <c r="AK65" s="2"/>
      <c r="AL65" s="2"/>
      <c r="AM65" s="2"/>
      <c r="AN65" s="2"/>
    </row>
    <row r="66" spans="37:40" x14ac:dyDescent="0.25">
      <c r="AK66" s="2"/>
      <c r="AL66" s="2"/>
      <c r="AM66" s="2"/>
      <c r="AN66" s="2"/>
    </row>
    <row r="67" spans="37:40" x14ac:dyDescent="0.25">
      <c r="AK67" s="2"/>
      <c r="AL67" s="2"/>
      <c r="AM67" s="2"/>
      <c r="AN67" s="2"/>
    </row>
    <row r="68" spans="37:40" x14ac:dyDescent="0.25">
      <c r="AK68" s="2"/>
      <c r="AL68" s="2"/>
      <c r="AM68" s="2"/>
      <c r="AN68" s="2"/>
    </row>
    <row r="69" spans="37:40" x14ac:dyDescent="0.25">
      <c r="AK69" s="2"/>
      <c r="AL69" s="2"/>
      <c r="AM69" s="2"/>
      <c r="AN69" s="2"/>
    </row>
    <row r="70" spans="37:40" x14ac:dyDescent="0.25">
      <c r="AK70" s="2"/>
      <c r="AL70" s="2"/>
      <c r="AM70" s="2"/>
      <c r="AN70" s="2"/>
    </row>
    <row r="71" spans="37:40" x14ac:dyDescent="0.25">
      <c r="AK71" s="2"/>
      <c r="AL71" s="2"/>
      <c r="AM71" s="2"/>
      <c r="AN71" s="2"/>
    </row>
    <row r="72" spans="37:40" x14ac:dyDescent="0.25">
      <c r="AK72" s="2"/>
      <c r="AL72" s="2"/>
      <c r="AM72" s="2"/>
      <c r="AN72" s="2"/>
    </row>
    <row r="73" spans="37:40" x14ac:dyDescent="0.25">
      <c r="AK73" s="2"/>
      <c r="AL73" s="2"/>
      <c r="AM73" s="2"/>
      <c r="AN73" s="2"/>
    </row>
    <row r="74" spans="37:40" x14ac:dyDescent="0.25">
      <c r="AK74" s="2"/>
      <c r="AL74" s="2"/>
      <c r="AM74" s="2"/>
      <c r="AN74" s="2"/>
    </row>
    <row r="75" spans="37:40" x14ac:dyDescent="0.25">
      <c r="AK75" s="2"/>
      <c r="AL75" s="2"/>
      <c r="AM75" s="2"/>
      <c r="AN75" s="2"/>
    </row>
    <row r="76" spans="37:40" x14ac:dyDescent="0.25">
      <c r="AK76" s="2"/>
      <c r="AL76" s="2"/>
      <c r="AM76" s="2"/>
      <c r="AN76" s="2"/>
    </row>
    <row r="77" spans="37:40" x14ac:dyDescent="0.25">
      <c r="AK77" s="2"/>
      <c r="AL77" s="2"/>
      <c r="AM77" s="2"/>
      <c r="AN77" s="2"/>
    </row>
    <row r="78" spans="37:40" x14ac:dyDescent="0.25">
      <c r="AK78" s="2"/>
      <c r="AL78" s="2"/>
      <c r="AM78" s="2"/>
      <c r="AN78" s="2"/>
    </row>
  </sheetData>
  <autoFilter ref="A4:A54" xr:uid="{00000000-0009-0000-0000-000007000000}"/>
  <mergeCells count="38">
    <mergeCell ref="FF3:FL3"/>
    <mergeCell ref="FM3:FN3"/>
    <mergeCell ref="FO3:FO4"/>
    <mergeCell ref="EB3:EF3"/>
    <mergeCell ref="EG3:EK3"/>
    <mergeCell ref="EL3:EP3"/>
    <mergeCell ref="EQ3:EU3"/>
    <mergeCell ref="EV3:EZ3"/>
    <mergeCell ref="FA3:FE3"/>
    <mergeCell ref="BJ3:BN3"/>
    <mergeCell ref="DW3:EA3"/>
    <mergeCell ref="BT3:BX3"/>
    <mergeCell ref="BY3:CC3"/>
    <mergeCell ref="CD3:CH3"/>
    <mergeCell ref="CI3:CM3"/>
    <mergeCell ref="CN3:CR3"/>
    <mergeCell ref="CS3:CW3"/>
    <mergeCell ref="CX3:DB3"/>
    <mergeCell ref="DC3:DG3"/>
    <mergeCell ref="DH3:DL3"/>
    <mergeCell ref="DM3:DQ3"/>
    <mergeCell ref="DR3:DV3"/>
    <mergeCell ref="G3:K3"/>
    <mergeCell ref="BO3:BS3"/>
    <mergeCell ref="A1:C3"/>
    <mergeCell ref="FF1:FJ1"/>
    <mergeCell ref="AK2:AO2"/>
    <mergeCell ref="AU2:AY2"/>
    <mergeCell ref="L3:P3"/>
    <mergeCell ref="Q3:U3"/>
    <mergeCell ref="V3:Z3"/>
    <mergeCell ref="AA3:AE3"/>
    <mergeCell ref="AF3:AJ3"/>
    <mergeCell ref="AK3:AO3"/>
    <mergeCell ref="AP3:AT3"/>
    <mergeCell ref="AU3:AY3"/>
    <mergeCell ref="AZ3:BD3"/>
    <mergeCell ref="BE3:BI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FD19-2644-4E0C-8DC1-3B8DC664A94A}">
  <dimension ref="A1:FL79"/>
  <sheetViews>
    <sheetView workbookViewId="0">
      <pane xSplit="6" ySplit="4" topLeftCell="FA43" activePane="bottomRight" state="frozen"/>
      <selection pane="topRight" activeCell="G1" sqref="G1"/>
      <selection pane="bottomLeft" activeCell="A5" sqref="A5"/>
      <selection pane="bottomRight" activeCell="FA55" sqref="FA55"/>
    </sheetView>
  </sheetViews>
  <sheetFormatPr baseColWidth="10" defaultRowHeight="15" x14ac:dyDescent="0.25"/>
  <cols>
    <col min="1" max="1" width="15.5703125" hidden="1" customWidth="1"/>
    <col min="2" max="2" width="3.140625" bestFit="1" customWidth="1"/>
    <col min="3" max="3" width="38.42578125" bestFit="1" customWidth="1"/>
    <col min="4" max="4" width="20" style="1" customWidth="1"/>
    <col min="5" max="5" width="16.28515625" style="1" customWidth="1"/>
    <col min="6" max="6" width="18.7109375" style="1" customWidth="1"/>
    <col min="7" max="7" width="5.5703125" style="1" customWidth="1"/>
    <col min="8" max="8" width="17.7109375" style="1" customWidth="1"/>
    <col min="9" max="9" width="12.5703125" style="1" customWidth="1"/>
    <col min="10" max="10" width="17.85546875" style="1" customWidth="1"/>
    <col min="11" max="11" width="18" style="1" customWidth="1"/>
    <col min="12" max="40" width="11.42578125" style="1" customWidth="1"/>
    <col min="41" max="41" width="11.42578125" style="2" customWidth="1"/>
    <col min="42" max="46" width="11.42578125" style="1" customWidth="1"/>
    <col min="47" max="47" width="11.42578125" style="2" customWidth="1"/>
    <col min="48" max="156" width="11.42578125" style="1" customWidth="1"/>
    <col min="157" max="157" width="15.42578125" style="1" customWidth="1"/>
    <col min="158" max="158" width="10.42578125" style="1" bestFit="1" customWidth="1"/>
    <col min="159" max="159" width="11.5703125" style="1" bestFit="1" customWidth="1"/>
    <col min="160" max="160" width="9" style="1" bestFit="1" customWidth="1"/>
    <col min="161" max="161" width="10.5703125" style="1" customWidth="1"/>
    <col min="162" max="162" width="9.42578125" style="1" customWidth="1"/>
    <col min="163" max="163" width="10.7109375" style="1" customWidth="1"/>
    <col min="164" max="164" width="12.7109375" style="1" customWidth="1"/>
    <col min="165" max="165" width="11.5703125" style="1" bestFit="1" customWidth="1"/>
    <col min="166" max="166" width="17.7109375" style="1" customWidth="1"/>
    <col min="167" max="168" width="11.42578125" style="72"/>
    <col min="169" max="16384" width="11.42578125" style="73"/>
  </cols>
  <sheetData>
    <row r="1" spans="1:168" ht="15.75" customHeight="1" x14ac:dyDescent="0.25">
      <c r="A1" s="282" t="s">
        <v>127</v>
      </c>
      <c r="B1" s="282"/>
      <c r="C1" s="282"/>
      <c r="M1" s="2"/>
      <c r="N1" s="2"/>
      <c r="O1" s="3"/>
      <c r="P1" s="3"/>
      <c r="Q1" s="2"/>
      <c r="R1" s="2"/>
      <c r="V1" s="1">
        <f>6*31</f>
        <v>186</v>
      </c>
      <c r="AL1" s="1">
        <f>31*3</f>
        <v>93</v>
      </c>
      <c r="EK1" s="131"/>
      <c r="EL1" s="131"/>
      <c r="EM1" s="131"/>
      <c r="EN1" s="131"/>
      <c r="EO1" s="131"/>
      <c r="EP1" s="131"/>
      <c r="EQ1" s="131"/>
      <c r="ER1" s="131"/>
      <c r="ES1" s="131"/>
      <c r="ET1" s="131"/>
      <c r="EY1" s="4"/>
      <c r="EZ1" s="4"/>
      <c r="FA1" s="281" t="s">
        <v>100</v>
      </c>
      <c r="FB1" s="281"/>
      <c r="FC1" s="281"/>
      <c r="FD1" s="281"/>
      <c r="FE1" s="281"/>
      <c r="FF1" s="156">
        <v>6</v>
      </c>
      <c r="FG1" s="6"/>
      <c r="FH1" s="6"/>
    </row>
    <row r="2" spans="1:168" ht="19.5" thickBot="1" x14ac:dyDescent="0.35">
      <c r="A2" s="282"/>
      <c r="B2" s="282"/>
      <c r="C2" s="282"/>
      <c r="AF2" s="7"/>
      <c r="AG2" s="7"/>
      <c r="AH2" s="7"/>
      <c r="AI2" s="7"/>
      <c r="AJ2" s="7"/>
      <c r="AK2" s="284"/>
      <c r="AL2" s="284"/>
      <c r="AM2" s="284"/>
      <c r="AN2" s="284"/>
      <c r="AO2" s="284"/>
      <c r="AU2" s="300"/>
      <c r="AV2" s="300"/>
      <c r="AW2" s="300"/>
      <c r="AX2" s="300"/>
      <c r="AY2" s="300"/>
      <c r="FA2" s="8"/>
      <c r="FB2" s="9"/>
      <c r="FC2" s="10"/>
      <c r="FD2" s="9"/>
    </row>
    <row r="3" spans="1:168" ht="15.75" thickBot="1" x14ac:dyDescent="0.3">
      <c r="A3" s="299"/>
      <c r="B3" s="299"/>
      <c r="C3" s="299"/>
      <c r="D3" s="168"/>
      <c r="E3" s="168"/>
      <c r="F3" s="168"/>
      <c r="G3" s="286">
        <v>44160</v>
      </c>
      <c r="H3" s="287"/>
      <c r="I3" s="287"/>
      <c r="J3" s="287"/>
      <c r="K3" s="288"/>
      <c r="L3" s="286">
        <v>44161</v>
      </c>
      <c r="M3" s="287"/>
      <c r="N3" s="287"/>
      <c r="O3" s="287"/>
      <c r="P3" s="288"/>
      <c r="Q3" s="286">
        <v>44162</v>
      </c>
      <c r="R3" s="287"/>
      <c r="S3" s="287"/>
      <c r="T3" s="287"/>
      <c r="U3" s="288"/>
      <c r="V3" s="286">
        <v>44163</v>
      </c>
      <c r="W3" s="287"/>
      <c r="X3" s="287"/>
      <c r="Y3" s="287"/>
      <c r="Z3" s="288"/>
      <c r="AA3" s="286">
        <v>44164</v>
      </c>
      <c r="AB3" s="287"/>
      <c r="AC3" s="287"/>
      <c r="AD3" s="287"/>
      <c r="AE3" s="288"/>
      <c r="AF3" s="286">
        <v>44165</v>
      </c>
      <c r="AG3" s="287"/>
      <c r="AH3" s="287"/>
      <c r="AI3" s="287"/>
      <c r="AJ3" s="288"/>
      <c r="AK3" s="286">
        <v>44166</v>
      </c>
      <c r="AL3" s="287"/>
      <c r="AM3" s="287"/>
      <c r="AN3" s="287"/>
      <c r="AO3" s="288"/>
      <c r="AP3" s="286">
        <v>44167</v>
      </c>
      <c r="AQ3" s="287"/>
      <c r="AR3" s="287"/>
      <c r="AS3" s="287"/>
      <c r="AT3" s="288"/>
      <c r="AU3" s="286">
        <v>44168</v>
      </c>
      <c r="AV3" s="287"/>
      <c r="AW3" s="287"/>
      <c r="AX3" s="287"/>
      <c r="AY3" s="288"/>
      <c r="AZ3" s="286">
        <v>44169</v>
      </c>
      <c r="BA3" s="287"/>
      <c r="BB3" s="287"/>
      <c r="BC3" s="287"/>
      <c r="BD3" s="288"/>
      <c r="BE3" s="286">
        <v>44170</v>
      </c>
      <c r="BF3" s="287"/>
      <c r="BG3" s="287"/>
      <c r="BH3" s="287"/>
      <c r="BI3" s="288"/>
      <c r="BJ3" s="286">
        <v>44171</v>
      </c>
      <c r="BK3" s="287"/>
      <c r="BL3" s="287"/>
      <c r="BM3" s="287"/>
      <c r="BN3" s="288"/>
      <c r="BO3" s="286">
        <v>44172</v>
      </c>
      <c r="BP3" s="287"/>
      <c r="BQ3" s="287"/>
      <c r="BR3" s="287"/>
      <c r="BS3" s="288"/>
      <c r="BT3" s="286">
        <v>44173</v>
      </c>
      <c r="BU3" s="287"/>
      <c r="BV3" s="287"/>
      <c r="BW3" s="287"/>
      <c r="BX3" s="288"/>
      <c r="BY3" s="286">
        <v>44174</v>
      </c>
      <c r="BZ3" s="287"/>
      <c r="CA3" s="287"/>
      <c r="CB3" s="287"/>
      <c r="CC3" s="288"/>
      <c r="CD3" s="286">
        <v>44175</v>
      </c>
      <c r="CE3" s="287"/>
      <c r="CF3" s="287"/>
      <c r="CG3" s="287"/>
      <c r="CH3" s="288"/>
      <c r="CI3" s="286">
        <v>44176</v>
      </c>
      <c r="CJ3" s="287"/>
      <c r="CK3" s="287"/>
      <c r="CL3" s="287"/>
      <c r="CM3" s="288"/>
      <c r="CN3" s="286">
        <v>44177</v>
      </c>
      <c r="CO3" s="287"/>
      <c r="CP3" s="287"/>
      <c r="CQ3" s="287"/>
      <c r="CR3" s="288"/>
      <c r="CS3" s="286">
        <v>44178</v>
      </c>
      <c r="CT3" s="287"/>
      <c r="CU3" s="287"/>
      <c r="CV3" s="287"/>
      <c r="CW3" s="288"/>
      <c r="CX3" s="286">
        <v>44179</v>
      </c>
      <c r="CY3" s="287"/>
      <c r="CZ3" s="287"/>
      <c r="DA3" s="287"/>
      <c r="DB3" s="288"/>
      <c r="DC3" s="286">
        <v>44180</v>
      </c>
      <c r="DD3" s="287"/>
      <c r="DE3" s="287"/>
      <c r="DF3" s="287"/>
      <c r="DG3" s="288"/>
      <c r="DH3" s="286">
        <v>44181</v>
      </c>
      <c r="DI3" s="287"/>
      <c r="DJ3" s="287"/>
      <c r="DK3" s="287"/>
      <c r="DL3" s="288"/>
      <c r="DM3" s="286">
        <v>44182</v>
      </c>
      <c r="DN3" s="287"/>
      <c r="DO3" s="287"/>
      <c r="DP3" s="287"/>
      <c r="DQ3" s="288"/>
      <c r="DR3" s="286">
        <v>44183</v>
      </c>
      <c r="DS3" s="287"/>
      <c r="DT3" s="287"/>
      <c r="DU3" s="287"/>
      <c r="DV3" s="288"/>
      <c r="DW3" s="286">
        <v>44184</v>
      </c>
      <c r="DX3" s="287"/>
      <c r="DY3" s="287"/>
      <c r="DZ3" s="287"/>
      <c r="EA3" s="288"/>
      <c r="EB3" s="286">
        <v>44185</v>
      </c>
      <c r="EC3" s="287"/>
      <c r="ED3" s="287"/>
      <c r="EE3" s="287"/>
      <c r="EF3" s="288"/>
      <c r="EG3" s="286">
        <v>44186</v>
      </c>
      <c r="EH3" s="287"/>
      <c r="EI3" s="287"/>
      <c r="EJ3" s="287"/>
      <c r="EK3" s="288"/>
      <c r="EL3" s="286">
        <v>44187</v>
      </c>
      <c r="EM3" s="287"/>
      <c r="EN3" s="287"/>
      <c r="EO3" s="287"/>
      <c r="EP3" s="288"/>
      <c r="EQ3" s="286">
        <v>44188</v>
      </c>
      <c r="ER3" s="287"/>
      <c r="ES3" s="287"/>
      <c r="ET3" s="287"/>
      <c r="EU3" s="288"/>
      <c r="EV3" s="286">
        <v>44189</v>
      </c>
      <c r="EW3" s="287"/>
      <c r="EX3" s="287"/>
      <c r="EY3" s="287"/>
      <c r="EZ3" s="288"/>
      <c r="FA3" s="294" t="s">
        <v>128</v>
      </c>
      <c r="FB3" s="295"/>
      <c r="FC3" s="295"/>
      <c r="FD3" s="295"/>
      <c r="FE3" s="295"/>
      <c r="FF3" s="295"/>
      <c r="FG3" s="296"/>
      <c r="FH3" s="297" t="s">
        <v>1</v>
      </c>
      <c r="FI3" s="301"/>
      <c r="FJ3" s="292" t="s">
        <v>2</v>
      </c>
    </row>
    <row r="4" spans="1:168" ht="39.75" customHeight="1" thickBot="1" x14ac:dyDescent="0.3">
      <c r="A4" s="11" t="s">
        <v>3</v>
      </c>
      <c r="B4" s="80" t="s">
        <v>4</v>
      </c>
      <c r="C4" s="80" t="s">
        <v>5</v>
      </c>
      <c r="D4" s="12" t="s">
        <v>6</v>
      </c>
      <c r="E4" s="12" t="s">
        <v>7</v>
      </c>
      <c r="F4" s="13" t="s">
        <v>8</v>
      </c>
      <c r="G4" s="21" t="s">
        <v>9</v>
      </c>
      <c r="H4" s="22">
        <v>0.25</v>
      </c>
      <c r="I4" s="23">
        <v>0.35</v>
      </c>
      <c r="J4" s="24">
        <v>1</v>
      </c>
      <c r="K4" s="25" t="s">
        <v>10</v>
      </c>
      <c r="L4" s="21" t="s">
        <v>9</v>
      </c>
      <c r="M4" s="22">
        <v>0.25</v>
      </c>
      <c r="N4" s="23">
        <v>0.35</v>
      </c>
      <c r="O4" s="24">
        <v>1</v>
      </c>
      <c r="P4" s="25" t="s">
        <v>10</v>
      </c>
      <c r="Q4" s="21" t="s">
        <v>9</v>
      </c>
      <c r="R4" s="15">
        <v>0.25</v>
      </c>
      <c r="S4" s="16">
        <v>0.35</v>
      </c>
      <c r="T4" s="17">
        <v>1</v>
      </c>
      <c r="U4" s="18" t="s">
        <v>10</v>
      </c>
      <c r="V4" s="14" t="s">
        <v>9</v>
      </c>
      <c r="W4" s="15">
        <v>0.25</v>
      </c>
      <c r="X4" s="16">
        <v>0.35</v>
      </c>
      <c r="Y4" s="17">
        <v>1</v>
      </c>
      <c r="Z4" s="18" t="s">
        <v>10</v>
      </c>
      <c r="AA4" s="14" t="s">
        <v>9</v>
      </c>
      <c r="AB4" s="15">
        <v>0.25</v>
      </c>
      <c r="AC4" s="16">
        <v>0.35</v>
      </c>
      <c r="AD4" s="17">
        <v>1</v>
      </c>
      <c r="AE4" s="18" t="s">
        <v>10</v>
      </c>
      <c r="AF4" s="14" t="s">
        <v>9</v>
      </c>
      <c r="AG4" s="15">
        <v>0.25</v>
      </c>
      <c r="AH4" s="16">
        <v>0.35</v>
      </c>
      <c r="AI4" s="17">
        <v>1</v>
      </c>
      <c r="AJ4" s="18" t="s">
        <v>10</v>
      </c>
      <c r="AK4" s="14" t="s">
        <v>9</v>
      </c>
      <c r="AL4" s="15">
        <v>0.25</v>
      </c>
      <c r="AM4" s="16">
        <v>0.35</v>
      </c>
      <c r="AN4" s="17">
        <v>1</v>
      </c>
      <c r="AO4" s="112" t="s">
        <v>10</v>
      </c>
      <c r="AP4" s="19" t="s">
        <v>9</v>
      </c>
      <c r="AQ4" s="15">
        <v>0.25</v>
      </c>
      <c r="AR4" s="16">
        <v>0.35</v>
      </c>
      <c r="AS4" s="17">
        <v>1</v>
      </c>
      <c r="AT4" s="18" t="s">
        <v>10</v>
      </c>
      <c r="AU4" s="157" t="s">
        <v>9</v>
      </c>
      <c r="AV4" s="15">
        <v>0.25</v>
      </c>
      <c r="AW4" s="16">
        <v>0.35</v>
      </c>
      <c r="AX4" s="17">
        <v>1</v>
      </c>
      <c r="AY4" s="20" t="s">
        <v>10</v>
      </c>
      <c r="AZ4" s="14" t="s">
        <v>9</v>
      </c>
      <c r="BA4" s="15">
        <v>0.25</v>
      </c>
      <c r="BB4" s="16">
        <v>0.35</v>
      </c>
      <c r="BC4" s="17">
        <v>1</v>
      </c>
      <c r="BD4" s="18" t="s">
        <v>10</v>
      </c>
      <c r="BE4" s="19" t="s">
        <v>9</v>
      </c>
      <c r="BF4" s="15">
        <v>0.25</v>
      </c>
      <c r="BG4" s="16">
        <v>0.35</v>
      </c>
      <c r="BH4" s="17">
        <v>1</v>
      </c>
      <c r="BI4" s="20" t="s">
        <v>10</v>
      </c>
      <c r="BJ4" s="14" t="s">
        <v>9</v>
      </c>
      <c r="BK4" s="15">
        <v>0.25</v>
      </c>
      <c r="BL4" s="16">
        <v>0.35</v>
      </c>
      <c r="BM4" s="17">
        <v>1</v>
      </c>
      <c r="BN4" s="18" t="s">
        <v>10</v>
      </c>
      <c r="BO4" s="19" t="s">
        <v>9</v>
      </c>
      <c r="BP4" s="15">
        <v>0.25</v>
      </c>
      <c r="BQ4" s="16">
        <v>0.35</v>
      </c>
      <c r="BR4" s="17">
        <v>1</v>
      </c>
      <c r="BS4" s="20" t="s">
        <v>10</v>
      </c>
      <c r="BT4" s="14" t="s">
        <v>9</v>
      </c>
      <c r="BU4" s="15">
        <v>0.25</v>
      </c>
      <c r="BV4" s="16">
        <v>0.35</v>
      </c>
      <c r="BW4" s="17">
        <v>1</v>
      </c>
      <c r="BX4" s="18" t="s">
        <v>10</v>
      </c>
      <c r="BY4" s="19" t="s">
        <v>9</v>
      </c>
      <c r="BZ4" s="15">
        <v>0.25</v>
      </c>
      <c r="CA4" s="16">
        <v>0.35</v>
      </c>
      <c r="CB4" s="17">
        <v>1</v>
      </c>
      <c r="CC4" s="18" t="s">
        <v>10</v>
      </c>
      <c r="CD4" s="14" t="s">
        <v>9</v>
      </c>
      <c r="CE4" s="15">
        <v>0.25</v>
      </c>
      <c r="CF4" s="16">
        <v>0.35</v>
      </c>
      <c r="CG4" s="17">
        <v>1</v>
      </c>
      <c r="CH4" s="18" t="s">
        <v>10</v>
      </c>
      <c r="CI4" s="14" t="s">
        <v>9</v>
      </c>
      <c r="CJ4" s="15">
        <v>0.25</v>
      </c>
      <c r="CK4" s="16">
        <v>0.35</v>
      </c>
      <c r="CL4" s="17">
        <v>1</v>
      </c>
      <c r="CM4" s="20" t="s">
        <v>10</v>
      </c>
      <c r="CN4" s="14" t="s">
        <v>9</v>
      </c>
      <c r="CO4" s="15">
        <v>0.25</v>
      </c>
      <c r="CP4" s="16">
        <v>0.35</v>
      </c>
      <c r="CQ4" s="17">
        <v>1</v>
      </c>
      <c r="CR4" s="18" t="s">
        <v>10</v>
      </c>
      <c r="CS4" s="14" t="s">
        <v>9</v>
      </c>
      <c r="CT4" s="15">
        <v>0.25</v>
      </c>
      <c r="CU4" s="16">
        <v>0.35</v>
      </c>
      <c r="CV4" s="17">
        <v>1</v>
      </c>
      <c r="CW4" s="18" t="s">
        <v>10</v>
      </c>
      <c r="CX4" s="14" t="s">
        <v>9</v>
      </c>
      <c r="CY4" s="15">
        <v>0.25</v>
      </c>
      <c r="CZ4" s="16">
        <v>0.35</v>
      </c>
      <c r="DA4" s="17">
        <v>1</v>
      </c>
      <c r="DB4" s="18" t="s">
        <v>10</v>
      </c>
      <c r="DC4" s="14" t="s">
        <v>9</v>
      </c>
      <c r="DD4" s="15">
        <v>0.25</v>
      </c>
      <c r="DE4" s="16">
        <v>0.35</v>
      </c>
      <c r="DF4" s="17">
        <v>1</v>
      </c>
      <c r="DG4" s="18" t="s">
        <v>10</v>
      </c>
      <c r="DH4" s="21" t="s">
        <v>9</v>
      </c>
      <c r="DI4" s="22">
        <v>0.25</v>
      </c>
      <c r="DJ4" s="23">
        <v>0.35</v>
      </c>
      <c r="DK4" s="24">
        <v>1</v>
      </c>
      <c r="DL4" s="25" t="s">
        <v>10</v>
      </c>
      <c r="DM4" s="14" t="s">
        <v>9</v>
      </c>
      <c r="DN4" s="15">
        <v>0.25</v>
      </c>
      <c r="DO4" s="16">
        <v>0.35</v>
      </c>
      <c r="DP4" s="17">
        <v>1</v>
      </c>
      <c r="DQ4" s="18" t="s">
        <v>10</v>
      </c>
      <c r="DR4" s="19" t="s">
        <v>9</v>
      </c>
      <c r="DS4" s="15">
        <v>0.25</v>
      </c>
      <c r="DT4" s="16">
        <v>0.35</v>
      </c>
      <c r="DU4" s="17">
        <v>1</v>
      </c>
      <c r="DV4" s="20" t="s">
        <v>10</v>
      </c>
      <c r="DW4" s="14" t="s">
        <v>9</v>
      </c>
      <c r="DX4" s="15">
        <v>0.25</v>
      </c>
      <c r="DY4" s="16">
        <v>0.35</v>
      </c>
      <c r="DZ4" s="17">
        <v>1</v>
      </c>
      <c r="EA4" s="18" t="s">
        <v>10</v>
      </c>
      <c r="EB4" s="19" t="s">
        <v>9</v>
      </c>
      <c r="EC4" s="15">
        <v>0.25</v>
      </c>
      <c r="ED4" s="16">
        <v>0.35</v>
      </c>
      <c r="EE4" s="17">
        <v>1</v>
      </c>
      <c r="EF4" s="20" t="s">
        <v>10</v>
      </c>
      <c r="EG4" s="14" t="s">
        <v>9</v>
      </c>
      <c r="EH4" s="15">
        <v>0.25</v>
      </c>
      <c r="EI4" s="16">
        <v>0.35</v>
      </c>
      <c r="EJ4" s="17">
        <v>1</v>
      </c>
      <c r="EK4" s="18" t="s">
        <v>10</v>
      </c>
      <c r="EL4" s="26" t="s">
        <v>9</v>
      </c>
      <c r="EM4" s="22">
        <v>0.25</v>
      </c>
      <c r="EN4" s="23">
        <v>0.35</v>
      </c>
      <c r="EO4" s="24">
        <v>1</v>
      </c>
      <c r="EP4" s="25" t="s">
        <v>10</v>
      </c>
      <c r="EQ4" s="14" t="s">
        <v>9</v>
      </c>
      <c r="ER4" s="15">
        <v>0.25</v>
      </c>
      <c r="ES4" s="16">
        <v>0.35</v>
      </c>
      <c r="ET4" s="17">
        <v>1</v>
      </c>
      <c r="EU4" s="18" t="s">
        <v>10</v>
      </c>
      <c r="EV4" s="14" t="s">
        <v>9</v>
      </c>
      <c r="EW4" s="15">
        <v>0.25</v>
      </c>
      <c r="EX4" s="16">
        <v>0.35</v>
      </c>
      <c r="EY4" s="17">
        <v>1</v>
      </c>
      <c r="EZ4" s="20" t="s">
        <v>10</v>
      </c>
      <c r="FA4" s="148" t="s">
        <v>114</v>
      </c>
      <c r="FB4" s="148" t="s">
        <v>129</v>
      </c>
      <c r="FC4" s="158" t="s">
        <v>11</v>
      </c>
      <c r="FD4" s="29">
        <v>0.25</v>
      </c>
      <c r="FE4" s="16">
        <v>0.35</v>
      </c>
      <c r="FF4" s="166">
        <v>1</v>
      </c>
      <c r="FG4" s="167" t="s">
        <v>10</v>
      </c>
      <c r="FH4" s="31" t="s">
        <v>12</v>
      </c>
      <c r="FI4" s="26" t="s">
        <v>117</v>
      </c>
      <c r="FJ4" s="293"/>
    </row>
    <row r="5" spans="1:168" ht="15.75" thickBot="1" x14ac:dyDescent="0.3">
      <c r="A5" s="216" t="s">
        <v>124</v>
      </c>
      <c r="B5" s="113">
        <v>1</v>
      </c>
      <c r="C5" s="217" t="s">
        <v>14</v>
      </c>
      <c r="D5" s="218">
        <v>43522159</v>
      </c>
      <c r="E5" s="219">
        <v>43617</v>
      </c>
      <c r="F5" s="220" t="s">
        <v>15</v>
      </c>
      <c r="G5" s="244">
        <v>1</v>
      </c>
      <c r="H5" s="222">
        <v>2</v>
      </c>
      <c r="I5" s="222">
        <v>1</v>
      </c>
      <c r="J5" s="222">
        <v>0</v>
      </c>
      <c r="K5" s="222">
        <v>0</v>
      </c>
      <c r="L5" s="244">
        <v>1</v>
      </c>
      <c r="M5" s="222">
        <v>2</v>
      </c>
      <c r="N5" s="222">
        <v>1</v>
      </c>
      <c r="O5" s="222">
        <v>0</v>
      </c>
      <c r="P5" s="222">
        <v>0</v>
      </c>
      <c r="Q5" s="244">
        <v>1</v>
      </c>
      <c r="R5" s="222">
        <v>2</v>
      </c>
      <c r="S5" s="222">
        <v>0</v>
      </c>
      <c r="T5" s="222">
        <v>0</v>
      </c>
      <c r="U5" s="222">
        <v>0</v>
      </c>
      <c r="V5" s="244">
        <v>1</v>
      </c>
      <c r="W5" s="222">
        <v>0.5</v>
      </c>
      <c r="X5" s="222">
        <v>0</v>
      </c>
      <c r="Y5" s="222">
        <v>0</v>
      </c>
      <c r="Z5" s="222">
        <v>0</v>
      </c>
      <c r="AA5" s="244">
        <v>1</v>
      </c>
      <c r="AB5" s="222">
        <v>0</v>
      </c>
      <c r="AC5" s="222">
        <v>0</v>
      </c>
      <c r="AD5" s="222">
        <v>0</v>
      </c>
      <c r="AE5" s="222">
        <v>0</v>
      </c>
      <c r="AF5" s="244">
        <v>1</v>
      </c>
      <c r="AG5" s="222">
        <v>2</v>
      </c>
      <c r="AH5" s="222">
        <v>0</v>
      </c>
      <c r="AI5" s="222">
        <v>0</v>
      </c>
      <c r="AJ5" s="222">
        <v>0</v>
      </c>
      <c r="AK5" s="244">
        <v>1</v>
      </c>
      <c r="AL5" s="222">
        <v>2</v>
      </c>
      <c r="AM5" s="222">
        <v>0</v>
      </c>
      <c r="AN5" s="222">
        <v>0</v>
      </c>
      <c r="AO5" s="222">
        <v>0</v>
      </c>
      <c r="AP5" s="244">
        <v>1</v>
      </c>
      <c r="AQ5" s="222">
        <v>0</v>
      </c>
      <c r="AR5" s="222">
        <v>0</v>
      </c>
      <c r="AS5" s="222">
        <v>0</v>
      </c>
      <c r="AT5" s="222">
        <v>0</v>
      </c>
      <c r="AU5" s="244">
        <v>1</v>
      </c>
      <c r="AV5" s="222">
        <v>2</v>
      </c>
      <c r="AW5" s="222">
        <v>1</v>
      </c>
      <c r="AX5" s="222">
        <v>0</v>
      </c>
      <c r="AY5" s="222">
        <v>0</v>
      </c>
      <c r="AZ5" s="244">
        <v>1</v>
      </c>
      <c r="BA5" s="222">
        <v>2</v>
      </c>
      <c r="BB5" s="222">
        <v>1</v>
      </c>
      <c r="BC5" s="222">
        <v>0</v>
      </c>
      <c r="BD5" s="222">
        <v>0</v>
      </c>
      <c r="BE5" s="244">
        <v>1</v>
      </c>
      <c r="BF5" s="222">
        <v>2</v>
      </c>
      <c r="BG5" s="222">
        <v>0.5</v>
      </c>
      <c r="BH5" s="222">
        <v>0</v>
      </c>
      <c r="BI5" s="222">
        <v>0</v>
      </c>
      <c r="BJ5" s="244">
        <v>1</v>
      </c>
      <c r="BK5" s="222">
        <v>0</v>
      </c>
      <c r="BL5" s="222">
        <v>0</v>
      </c>
      <c r="BM5" s="222">
        <v>0</v>
      </c>
      <c r="BN5" s="222">
        <v>0</v>
      </c>
      <c r="BO5" s="244">
        <v>1</v>
      </c>
      <c r="BP5" s="222">
        <v>2</v>
      </c>
      <c r="BQ5" s="222">
        <v>1</v>
      </c>
      <c r="BR5" s="222">
        <v>0</v>
      </c>
      <c r="BS5" s="222">
        <v>0</v>
      </c>
      <c r="BT5" s="244">
        <v>1</v>
      </c>
      <c r="BU5" s="222">
        <v>0</v>
      </c>
      <c r="BV5" s="222">
        <v>0</v>
      </c>
      <c r="BW5" s="222">
        <v>0</v>
      </c>
      <c r="BX5" s="222">
        <v>0</v>
      </c>
      <c r="BY5" s="244">
        <v>1</v>
      </c>
      <c r="BZ5" s="222">
        <v>2</v>
      </c>
      <c r="CA5" s="222">
        <v>0</v>
      </c>
      <c r="CB5" s="222">
        <v>0</v>
      </c>
      <c r="CC5" s="222">
        <v>0</v>
      </c>
      <c r="CD5" s="244">
        <v>1</v>
      </c>
      <c r="CE5" s="222">
        <v>2</v>
      </c>
      <c r="CF5" s="222">
        <v>0</v>
      </c>
      <c r="CG5" s="222">
        <v>0</v>
      </c>
      <c r="CH5" s="222">
        <v>0</v>
      </c>
      <c r="CI5" s="244">
        <v>1</v>
      </c>
      <c r="CJ5" s="222">
        <v>2</v>
      </c>
      <c r="CK5" s="222">
        <v>1</v>
      </c>
      <c r="CL5" s="222">
        <v>0</v>
      </c>
      <c r="CM5" s="222">
        <v>0</v>
      </c>
      <c r="CN5" s="244">
        <v>1</v>
      </c>
      <c r="CO5" s="222">
        <v>0</v>
      </c>
      <c r="CP5" s="222">
        <v>0</v>
      </c>
      <c r="CQ5" s="222">
        <v>0</v>
      </c>
      <c r="CR5" s="222">
        <v>0</v>
      </c>
      <c r="CS5" s="244">
        <v>1</v>
      </c>
      <c r="CT5" s="222">
        <v>0</v>
      </c>
      <c r="CU5" s="222">
        <v>0</v>
      </c>
      <c r="CV5" s="222">
        <v>0</v>
      </c>
      <c r="CW5" s="222">
        <v>0</v>
      </c>
      <c r="CX5" s="244">
        <v>1</v>
      </c>
      <c r="CY5" s="222">
        <v>2</v>
      </c>
      <c r="CZ5" s="222">
        <v>0</v>
      </c>
      <c r="DA5" s="222">
        <v>0</v>
      </c>
      <c r="DB5" s="222">
        <v>0</v>
      </c>
      <c r="DC5" s="244">
        <v>1</v>
      </c>
      <c r="DD5" s="222">
        <v>2</v>
      </c>
      <c r="DE5" s="222">
        <v>0</v>
      </c>
      <c r="DF5" s="222">
        <v>0</v>
      </c>
      <c r="DG5" s="222">
        <v>0</v>
      </c>
      <c r="DH5" s="244">
        <v>1</v>
      </c>
      <c r="DI5" s="222">
        <v>2</v>
      </c>
      <c r="DJ5" s="222">
        <v>1</v>
      </c>
      <c r="DK5" s="222">
        <v>0</v>
      </c>
      <c r="DL5" s="222">
        <v>0</v>
      </c>
      <c r="DM5" s="244">
        <v>1</v>
      </c>
      <c r="DN5" s="222">
        <v>2</v>
      </c>
      <c r="DO5" s="222">
        <v>0</v>
      </c>
      <c r="DP5" s="222">
        <v>0</v>
      </c>
      <c r="DQ5" s="222">
        <v>0</v>
      </c>
      <c r="DR5" s="244">
        <v>1</v>
      </c>
      <c r="DS5" s="222">
        <v>2</v>
      </c>
      <c r="DT5" s="222">
        <v>1</v>
      </c>
      <c r="DU5" s="222">
        <v>0</v>
      </c>
      <c r="DV5" s="222">
        <v>0</v>
      </c>
      <c r="DW5" s="244">
        <v>1</v>
      </c>
      <c r="DX5" s="222">
        <v>2</v>
      </c>
      <c r="DY5" s="222">
        <v>0</v>
      </c>
      <c r="DZ5" s="222">
        <v>0</v>
      </c>
      <c r="EA5" s="222">
        <v>0</v>
      </c>
      <c r="EB5" s="244">
        <v>1</v>
      </c>
      <c r="EC5" s="222">
        <v>0</v>
      </c>
      <c r="ED5" s="222">
        <v>0</v>
      </c>
      <c r="EE5" s="222">
        <v>0</v>
      </c>
      <c r="EF5" s="222">
        <v>0</v>
      </c>
      <c r="EG5" s="244">
        <v>1</v>
      </c>
      <c r="EH5" s="222">
        <v>2</v>
      </c>
      <c r="EI5" s="222">
        <v>0</v>
      </c>
      <c r="EJ5" s="222">
        <v>0</v>
      </c>
      <c r="EK5" s="222">
        <v>0</v>
      </c>
      <c r="EL5" s="244">
        <v>1</v>
      </c>
      <c r="EM5" s="222">
        <v>0</v>
      </c>
      <c r="EN5" s="222">
        <v>0</v>
      </c>
      <c r="EO5" s="222">
        <v>0</v>
      </c>
      <c r="EP5" s="222">
        <v>0</v>
      </c>
      <c r="EQ5" s="244">
        <v>1</v>
      </c>
      <c r="ER5" s="222">
        <v>0</v>
      </c>
      <c r="ES5" s="222">
        <v>0</v>
      </c>
      <c r="ET5" s="222">
        <v>0</v>
      </c>
      <c r="EU5" s="222">
        <v>0</v>
      </c>
      <c r="EV5" s="244">
        <v>1</v>
      </c>
      <c r="EW5" s="222">
        <v>0</v>
      </c>
      <c r="EX5" s="222">
        <v>0</v>
      </c>
      <c r="EY5" s="222">
        <v>0</v>
      </c>
      <c r="EZ5" s="222">
        <v>0</v>
      </c>
      <c r="FA5" s="223">
        <f t="shared" ref="FA5:FA11" si="0">7-(L5+Q5+V5+AA5+AF5+AK5+AP5)</f>
        <v>0</v>
      </c>
      <c r="FB5" s="90">
        <f>+AU5+AZ5+BE5+BJ5+BO5+BT5+BY5+CD5+CI5+CN5+CS5+CX5+DC5+DH5+DM5+DR5+DW5+EB5+EG5+EL5+EQ5+EV5+$FF$1+AP5+AK5</f>
        <v>30</v>
      </c>
      <c r="FC5" s="231">
        <f>+FB5-FA5</f>
        <v>30</v>
      </c>
      <c r="FD5" s="235">
        <f>+M5+R5+W5+AB5+AG5+AL5+AQ5+AV5+BA5+BF5+BK5+BP5+BU5+BZ5+CE5+CJ5+CO5+CT5+CY5+DD5+DI5+DN5+DS5+DX5+EC5+EH5+EM5+ER5+EW5+H5</f>
        <v>38.5</v>
      </c>
      <c r="FE5" s="236">
        <f>+N5+S5+X5+AC5+AH5+AM5+AR5+AW5+BB5+BG5+BL5+BQ5+BV5+CA5+CF5+CK5+CP5+CU5+CZ5+DE5+DJ5+DO5+DT5+DY5+ED5+EI5+EN5+ES5+EX5+I5</f>
        <v>8.5</v>
      </c>
      <c r="FF5" s="237">
        <f>+O5+T5+Y5+AD5+AI5+AN5+AS5+AX5+BC5+BH5+BM5+BR5+BW5+CB5+CG5+CL5+CQ5+CV5+DA5+DF5+DK5+DP5+DU5+DZ5+EE5+EJ5+EO5+ET5+EY5+J5</f>
        <v>0</v>
      </c>
      <c r="FG5" s="239">
        <f>+P5+U5+Z5+AE5+AJ5+AO5+AT5+AY5+BD5+BI5+BN5+BS5+BX5+CC5+CH5+CM5+CR5+CW5+DB5+DG5+DL5+DQ5+DV5+EA5+EF5+EK5+EP5+EU5+EZ5+K5</f>
        <v>0</v>
      </c>
      <c r="FH5" s="225"/>
      <c r="FI5" s="226"/>
      <c r="FJ5" s="227"/>
    </row>
    <row r="6" spans="1:168" ht="15.75" thickBot="1" x14ac:dyDescent="0.3">
      <c r="A6" s="88" t="s">
        <v>124</v>
      </c>
      <c r="B6" s="81">
        <v>2</v>
      </c>
      <c r="C6" s="85" t="s">
        <v>16</v>
      </c>
      <c r="D6" s="81">
        <v>43035267</v>
      </c>
      <c r="E6" s="83">
        <v>43761</v>
      </c>
      <c r="F6" s="84" t="s">
        <v>15</v>
      </c>
      <c r="G6" s="244">
        <v>1</v>
      </c>
      <c r="H6" s="222">
        <v>2</v>
      </c>
      <c r="I6" s="222">
        <v>0</v>
      </c>
      <c r="J6" s="222">
        <v>0</v>
      </c>
      <c r="K6" s="222">
        <v>0</v>
      </c>
      <c r="L6" s="244">
        <v>1</v>
      </c>
      <c r="M6" s="222">
        <v>2</v>
      </c>
      <c r="N6" s="222">
        <v>1</v>
      </c>
      <c r="O6" s="222">
        <v>0</v>
      </c>
      <c r="P6" s="222">
        <v>0</v>
      </c>
      <c r="Q6" s="244">
        <v>1</v>
      </c>
      <c r="R6" s="222">
        <v>2</v>
      </c>
      <c r="S6" s="222">
        <v>0.5</v>
      </c>
      <c r="T6" s="222">
        <v>0</v>
      </c>
      <c r="U6" s="222">
        <v>0</v>
      </c>
      <c r="V6" s="244">
        <v>1</v>
      </c>
      <c r="W6" s="222">
        <v>0</v>
      </c>
      <c r="X6" s="222">
        <v>0</v>
      </c>
      <c r="Y6" s="222">
        <v>0</v>
      </c>
      <c r="Z6" s="222">
        <v>0</v>
      </c>
      <c r="AA6" s="244">
        <v>1</v>
      </c>
      <c r="AB6" s="222">
        <v>0</v>
      </c>
      <c r="AC6" s="222">
        <v>0</v>
      </c>
      <c r="AD6" s="222">
        <v>0</v>
      </c>
      <c r="AE6" s="222">
        <v>0</v>
      </c>
      <c r="AF6" s="244">
        <v>1</v>
      </c>
      <c r="AG6" s="222">
        <v>1</v>
      </c>
      <c r="AH6" s="222">
        <v>0</v>
      </c>
      <c r="AI6" s="222">
        <v>0</v>
      </c>
      <c r="AJ6" s="222">
        <v>0</v>
      </c>
      <c r="AK6" s="244">
        <v>1</v>
      </c>
      <c r="AL6" s="222">
        <v>2</v>
      </c>
      <c r="AM6" s="222">
        <v>0</v>
      </c>
      <c r="AN6" s="222">
        <v>0</v>
      </c>
      <c r="AO6" s="222">
        <v>0</v>
      </c>
      <c r="AP6" s="244">
        <v>1</v>
      </c>
      <c r="AQ6" s="222">
        <v>2</v>
      </c>
      <c r="AR6" s="222">
        <v>0</v>
      </c>
      <c r="AS6" s="222">
        <v>0</v>
      </c>
      <c r="AT6" s="222">
        <v>8</v>
      </c>
      <c r="AU6" s="244">
        <v>1</v>
      </c>
      <c r="AV6" s="222">
        <v>2</v>
      </c>
      <c r="AW6" s="222">
        <v>0</v>
      </c>
      <c r="AX6" s="222">
        <v>0</v>
      </c>
      <c r="AY6" s="222">
        <v>8</v>
      </c>
      <c r="AZ6" s="244">
        <v>1</v>
      </c>
      <c r="BA6" s="222">
        <v>2</v>
      </c>
      <c r="BB6" s="222">
        <v>0</v>
      </c>
      <c r="BC6" s="222">
        <v>0</v>
      </c>
      <c r="BD6" s="222">
        <v>8</v>
      </c>
      <c r="BE6" s="244">
        <v>1</v>
      </c>
      <c r="BF6" s="222">
        <v>2</v>
      </c>
      <c r="BG6" s="222">
        <v>0</v>
      </c>
      <c r="BH6" s="222">
        <v>0</v>
      </c>
      <c r="BI6" s="222">
        <v>8</v>
      </c>
      <c r="BJ6" s="244">
        <v>1</v>
      </c>
      <c r="BK6" s="222">
        <v>0</v>
      </c>
      <c r="BL6" s="222">
        <v>0</v>
      </c>
      <c r="BM6" s="222">
        <v>0</v>
      </c>
      <c r="BN6" s="222">
        <v>0</v>
      </c>
      <c r="BO6" s="244">
        <v>1</v>
      </c>
      <c r="BP6" s="222">
        <v>2</v>
      </c>
      <c r="BQ6" s="222">
        <v>0.5</v>
      </c>
      <c r="BR6" s="222">
        <v>0</v>
      </c>
      <c r="BS6" s="222">
        <v>0</v>
      </c>
      <c r="BT6" s="244">
        <v>1</v>
      </c>
      <c r="BU6" s="222">
        <v>0</v>
      </c>
      <c r="BV6" s="222">
        <v>0</v>
      </c>
      <c r="BW6" s="222">
        <v>0</v>
      </c>
      <c r="BX6" s="222">
        <v>0</v>
      </c>
      <c r="BY6" s="244">
        <v>1</v>
      </c>
      <c r="BZ6" s="222">
        <v>2</v>
      </c>
      <c r="CA6" s="222">
        <v>0.5</v>
      </c>
      <c r="CB6" s="222">
        <v>0</v>
      </c>
      <c r="CC6" s="222">
        <v>0</v>
      </c>
      <c r="CD6" s="244">
        <v>1</v>
      </c>
      <c r="CE6" s="222">
        <v>2</v>
      </c>
      <c r="CF6" s="222">
        <v>0.5</v>
      </c>
      <c r="CG6" s="222">
        <v>0</v>
      </c>
      <c r="CH6" s="222">
        <v>0</v>
      </c>
      <c r="CI6" s="244">
        <v>1</v>
      </c>
      <c r="CJ6" s="222">
        <v>2</v>
      </c>
      <c r="CK6" s="222">
        <v>0.5</v>
      </c>
      <c r="CL6" s="222">
        <v>0</v>
      </c>
      <c r="CM6" s="222">
        <v>0</v>
      </c>
      <c r="CN6" s="244">
        <v>1</v>
      </c>
      <c r="CO6" s="222">
        <v>2</v>
      </c>
      <c r="CP6" s="222">
        <v>0</v>
      </c>
      <c r="CQ6" s="222">
        <v>0</v>
      </c>
      <c r="CR6" s="222">
        <v>0</v>
      </c>
      <c r="CS6" s="244">
        <v>1</v>
      </c>
      <c r="CT6" s="222">
        <v>0</v>
      </c>
      <c r="CU6" s="222">
        <v>0</v>
      </c>
      <c r="CV6" s="222">
        <v>0</v>
      </c>
      <c r="CW6" s="222">
        <v>0</v>
      </c>
      <c r="CX6" s="244">
        <v>1</v>
      </c>
      <c r="CY6" s="222">
        <v>2</v>
      </c>
      <c r="CZ6" s="222">
        <v>0</v>
      </c>
      <c r="DA6" s="222">
        <v>0</v>
      </c>
      <c r="DB6" s="222">
        <v>2</v>
      </c>
      <c r="DC6" s="244">
        <v>1</v>
      </c>
      <c r="DD6" s="222">
        <v>1</v>
      </c>
      <c r="DE6" s="222">
        <v>0</v>
      </c>
      <c r="DF6" s="222">
        <v>0</v>
      </c>
      <c r="DG6" s="222">
        <v>0</v>
      </c>
      <c r="DH6" s="244">
        <v>1</v>
      </c>
      <c r="DI6" s="222">
        <v>2</v>
      </c>
      <c r="DJ6" s="222">
        <v>0</v>
      </c>
      <c r="DK6" s="222">
        <v>0</v>
      </c>
      <c r="DL6" s="222">
        <v>2</v>
      </c>
      <c r="DM6" s="244">
        <v>1</v>
      </c>
      <c r="DN6" s="222">
        <v>2</v>
      </c>
      <c r="DO6" s="222">
        <v>0</v>
      </c>
      <c r="DP6" s="222">
        <v>0</v>
      </c>
      <c r="DQ6" s="222">
        <v>2</v>
      </c>
      <c r="DR6" s="244">
        <v>1</v>
      </c>
      <c r="DS6" s="222">
        <v>2</v>
      </c>
      <c r="DT6" s="222">
        <v>0</v>
      </c>
      <c r="DU6" s="222">
        <v>0</v>
      </c>
      <c r="DV6" s="222">
        <v>2</v>
      </c>
      <c r="DW6" s="244">
        <v>1</v>
      </c>
      <c r="DX6" s="222">
        <v>2</v>
      </c>
      <c r="DY6" s="222">
        <v>1</v>
      </c>
      <c r="DZ6" s="222">
        <v>0</v>
      </c>
      <c r="EA6" s="222">
        <v>1</v>
      </c>
      <c r="EB6" s="244">
        <v>1</v>
      </c>
      <c r="EC6" s="222">
        <v>0</v>
      </c>
      <c r="ED6" s="222">
        <v>0</v>
      </c>
      <c r="EE6" s="222">
        <v>0</v>
      </c>
      <c r="EF6" s="222">
        <v>0</v>
      </c>
      <c r="EG6" s="244">
        <v>1</v>
      </c>
      <c r="EH6" s="222">
        <v>2</v>
      </c>
      <c r="EI6" s="222">
        <v>1</v>
      </c>
      <c r="EJ6" s="222">
        <v>0</v>
      </c>
      <c r="EK6" s="222">
        <v>0</v>
      </c>
      <c r="EL6" s="244">
        <v>1</v>
      </c>
      <c r="EM6" s="222">
        <v>2</v>
      </c>
      <c r="EN6" s="222">
        <v>1</v>
      </c>
      <c r="EO6" s="222">
        <v>0</v>
      </c>
      <c r="EP6" s="222">
        <v>0</v>
      </c>
      <c r="EQ6" s="244">
        <v>1</v>
      </c>
      <c r="ER6" s="222">
        <v>2</v>
      </c>
      <c r="ES6" s="222">
        <v>0</v>
      </c>
      <c r="ET6" s="222">
        <v>0</v>
      </c>
      <c r="EU6" s="222">
        <v>0</v>
      </c>
      <c r="EV6" s="244">
        <v>1</v>
      </c>
      <c r="EW6" s="222">
        <v>0</v>
      </c>
      <c r="EX6" s="222">
        <v>0</v>
      </c>
      <c r="EY6" s="222">
        <v>0</v>
      </c>
      <c r="EZ6" s="222">
        <v>0</v>
      </c>
      <c r="FA6" s="223">
        <f t="shared" si="0"/>
        <v>0</v>
      </c>
      <c r="FB6" s="90">
        <f t="shared" ref="FB6:FB54" si="1">+AU6+AZ6+BE6+BJ6+BO6+BT6+BY6+CD6+CI6+CN6+CS6+CX6+DC6+DH6+DM6+DR6+DW6+EB6+EG6+EL6+EQ6+EV6+$FF$1+AP6+AK6</f>
        <v>30</v>
      </c>
      <c r="FC6" s="231">
        <f>+FB6-FA6</f>
        <v>30</v>
      </c>
      <c r="FD6" s="235">
        <f t="shared" ref="FD6:FD54" si="2">+M6+R6+W6+AB6+AG6+AL6+AQ6+AV6+BA6+BF6+BK6+BP6+BU6+BZ6+CE6+CJ6+CO6+CT6+CY6+DD6+DI6+DN6+DS6+DX6+EC6+EH6+EM6+ER6+EW6+H6</f>
        <v>44</v>
      </c>
      <c r="FE6" s="236">
        <f t="shared" ref="FE6:FE54" si="3">+N6+S6+X6+AC6+AH6+AM6+AR6+AW6+BB6+BG6+BL6+BQ6+BV6+CA6+CF6+CK6+CP6+CU6+CZ6+DE6+DJ6+DO6+DT6+DY6+ED6+EI6+EN6+ES6+EX6+I6</f>
        <v>6.5</v>
      </c>
      <c r="FF6" s="237">
        <f t="shared" ref="FF6:FF54" si="4">+O6+T6+Y6+AD6+AI6+AN6+AS6+AX6+BC6+BH6+BM6+BR6+BW6+CB6+CG6+CL6+CQ6+CV6+DA6+DF6+DK6+DP6+DU6+DZ6+EE6+EJ6+EO6+ET6+EY6+J6</f>
        <v>0</v>
      </c>
      <c r="FG6" s="239">
        <f t="shared" ref="FG6:FG54" si="5">+P6+U6+Z6+AE6+AJ6+AO6+AT6+AY6+BD6+BI6+BN6+BS6+BX6+CC6+CH6+CM6+CR6+CW6+DB6+DG6+DL6+DQ6+DV6+EA6+EF6+EK6+EP6+EU6+EZ6+K6</f>
        <v>41</v>
      </c>
      <c r="FH6" s="232"/>
      <c r="FI6" s="233"/>
      <c r="FJ6" s="234"/>
    </row>
    <row r="7" spans="1:168" ht="15.75" thickBot="1" x14ac:dyDescent="0.3">
      <c r="A7" s="88" t="s">
        <v>125</v>
      </c>
      <c r="B7" s="113">
        <v>3</v>
      </c>
      <c r="C7" s="85" t="s">
        <v>17</v>
      </c>
      <c r="D7" s="81">
        <v>70842055</v>
      </c>
      <c r="E7" s="83">
        <v>43617</v>
      </c>
      <c r="F7" s="84" t="s">
        <v>15</v>
      </c>
      <c r="G7" s="244">
        <v>1</v>
      </c>
      <c r="H7" s="222">
        <v>0</v>
      </c>
      <c r="I7" s="222">
        <v>0</v>
      </c>
      <c r="J7" s="222">
        <v>0</v>
      </c>
      <c r="K7" s="222">
        <v>0</v>
      </c>
      <c r="L7" s="244">
        <v>1</v>
      </c>
      <c r="M7" s="222">
        <v>0</v>
      </c>
      <c r="N7" s="222">
        <v>0</v>
      </c>
      <c r="O7" s="222">
        <v>0</v>
      </c>
      <c r="P7" s="222">
        <v>0</v>
      </c>
      <c r="Q7" s="244">
        <v>1</v>
      </c>
      <c r="R7" s="222">
        <v>0</v>
      </c>
      <c r="S7" s="222">
        <v>0</v>
      </c>
      <c r="T7" s="222">
        <v>0</v>
      </c>
      <c r="U7" s="222">
        <v>0</v>
      </c>
      <c r="V7" s="244">
        <v>1</v>
      </c>
      <c r="W7" s="222">
        <v>0</v>
      </c>
      <c r="X7" s="222">
        <v>0</v>
      </c>
      <c r="Y7" s="222">
        <v>0</v>
      </c>
      <c r="Z7" s="222">
        <v>0</v>
      </c>
      <c r="AA7" s="244">
        <v>1</v>
      </c>
      <c r="AB7" s="222">
        <v>0</v>
      </c>
      <c r="AC7" s="222">
        <v>0</v>
      </c>
      <c r="AD7" s="222">
        <v>0</v>
      </c>
      <c r="AE7" s="222">
        <v>0</v>
      </c>
      <c r="AF7" s="244">
        <v>1</v>
      </c>
      <c r="AG7" s="222">
        <v>0</v>
      </c>
      <c r="AH7" s="222">
        <v>0</v>
      </c>
      <c r="AI7" s="222">
        <v>0</v>
      </c>
      <c r="AJ7" s="222">
        <v>0</v>
      </c>
      <c r="AK7" s="244">
        <v>1</v>
      </c>
      <c r="AL7" s="222">
        <v>0</v>
      </c>
      <c r="AM7" s="222">
        <v>0</v>
      </c>
      <c r="AN7" s="222">
        <v>0</v>
      </c>
      <c r="AO7" s="222">
        <v>0</v>
      </c>
      <c r="AP7" s="244">
        <v>1</v>
      </c>
      <c r="AQ7" s="222">
        <v>0</v>
      </c>
      <c r="AR7" s="222">
        <v>0</v>
      </c>
      <c r="AS7" s="222">
        <v>0</v>
      </c>
      <c r="AT7" s="222">
        <v>0</v>
      </c>
      <c r="AU7" s="244">
        <v>1</v>
      </c>
      <c r="AV7" s="222">
        <v>0</v>
      </c>
      <c r="AW7" s="222">
        <v>0</v>
      </c>
      <c r="AX7" s="222">
        <v>0</v>
      </c>
      <c r="AY7" s="222">
        <v>0</v>
      </c>
      <c r="AZ7" s="244">
        <v>1</v>
      </c>
      <c r="BA7" s="222">
        <v>0</v>
      </c>
      <c r="BB7" s="222">
        <v>0</v>
      </c>
      <c r="BC7" s="222">
        <v>0</v>
      </c>
      <c r="BD7" s="222">
        <v>0</v>
      </c>
      <c r="BE7" s="244">
        <v>1</v>
      </c>
      <c r="BF7" s="222">
        <v>0</v>
      </c>
      <c r="BG7" s="222">
        <v>0</v>
      </c>
      <c r="BH7" s="222">
        <v>0</v>
      </c>
      <c r="BI7" s="222">
        <v>0</v>
      </c>
      <c r="BJ7" s="244">
        <v>1</v>
      </c>
      <c r="BK7" s="222">
        <v>0</v>
      </c>
      <c r="BL7" s="222">
        <v>0</v>
      </c>
      <c r="BM7" s="222">
        <v>8</v>
      </c>
      <c r="BN7" s="222">
        <v>0</v>
      </c>
      <c r="BO7" s="244">
        <v>1</v>
      </c>
      <c r="BP7" s="222">
        <v>0</v>
      </c>
      <c r="BQ7" s="222">
        <v>0</v>
      </c>
      <c r="BR7" s="222">
        <v>0</v>
      </c>
      <c r="BS7" s="222">
        <v>0</v>
      </c>
      <c r="BT7" s="244">
        <v>1</v>
      </c>
      <c r="BU7" s="222">
        <v>0</v>
      </c>
      <c r="BV7" s="222">
        <v>0</v>
      </c>
      <c r="BW7" s="222">
        <v>8</v>
      </c>
      <c r="BX7" s="222">
        <v>0</v>
      </c>
      <c r="BY7" s="244">
        <v>1</v>
      </c>
      <c r="BZ7" s="222">
        <v>0</v>
      </c>
      <c r="CA7" s="222">
        <v>0</v>
      </c>
      <c r="CB7" s="222">
        <v>0</v>
      </c>
      <c r="CC7" s="222">
        <v>0</v>
      </c>
      <c r="CD7" s="244">
        <v>1</v>
      </c>
      <c r="CE7" s="222">
        <v>0</v>
      </c>
      <c r="CF7" s="222">
        <v>0</v>
      </c>
      <c r="CG7" s="222">
        <v>0</v>
      </c>
      <c r="CH7" s="222">
        <v>0</v>
      </c>
      <c r="CI7" s="244">
        <v>1</v>
      </c>
      <c r="CJ7" s="222">
        <v>1</v>
      </c>
      <c r="CK7" s="222">
        <v>0</v>
      </c>
      <c r="CL7" s="222">
        <v>0</v>
      </c>
      <c r="CM7" s="222">
        <v>0</v>
      </c>
      <c r="CN7" s="244">
        <v>1</v>
      </c>
      <c r="CO7" s="222">
        <v>1</v>
      </c>
      <c r="CP7" s="222">
        <v>0</v>
      </c>
      <c r="CQ7" s="222">
        <v>0</v>
      </c>
      <c r="CR7" s="222">
        <v>0</v>
      </c>
      <c r="CS7" s="244">
        <v>1</v>
      </c>
      <c r="CT7" s="222">
        <v>0</v>
      </c>
      <c r="CU7" s="222">
        <v>0</v>
      </c>
      <c r="CV7" s="222">
        <v>8</v>
      </c>
      <c r="CW7" s="222">
        <v>0</v>
      </c>
      <c r="CX7" s="244">
        <v>1</v>
      </c>
      <c r="CY7" s="222">
        <v>2</v>
      </c>
      <c r="CZ7" s="222">
        <v>1</v>
      </c>
      <c r="DA7" s="222">
        <v>0</v>
      </c>
      <c r="DB7" s="222">
        <v>0</v>
      </c>
      <c r="DC7" s="244">
        <v>1</v>
      </c>
      <c r="DD7" s="222">
        <v>2</v>
      </c>
      <c r="DE7" s="222">
        <v>1</v>
      </c>
      <c r="DF7" s="222">
        <v>0</v>
      </c>
      <c r="DG7" s="222">
        <v>0</v>
      </c>
      <c r="DH7" s="244">
        <v>1</v>
      </c>
      <c r="DI7" s="222">
        <v>0</v>
      </c>
      <c r="DJ7" s="222">
        <v>0</v>
      </c>
      <c r="DK7" s="222">
        <v>0</v>
      </c>
      <c r="DL7" s="222">
        <v>0</v>
      </c>
      <c r="DM7" s="244">
        <v>1</v>
      </c>
      <c r="DN7" s="222">
        <v>2</v>
      </c>
      <c r="DO7" s="222">
        <v>1</v>
      </c>
      <c r="DP7" s="222">
        <v>0</v>
      </c>
      <c r="DQ7" s="222">
        <v>0</v>
      </c>
      <c r="DR7" s="244">
        <v>1</v>
      </c>
      <c r="DS7" s="222">
        <v>2</v>
      </c>
      <c r="DT7" s="222">
        <v>1</v>
      </c>
      <c r="DU7" s="222">
        <v>0</v>
      </c>
      <c r="DV7" s="222">
        <v>0</v>
      </c>
      <c r="DW7" s="244">
        <v>1</v>
      </c>
      <c r="DX7" s="222">
        <v>2</v>
      </c>
      <c r="DY7" s="222">
        <v>1</v>
      </c>
      <c r="DZ7" s="222">
        <v>0</v>
      </c>
      <c r="EA7" s="222">
        <v>0</v>
      </c>
      <c r="EB7" s="244">
        <v>1</v>
      </c>
      <c r="EC7" s="222">
        <v>0</v>
      </c>
      <c r="ED7" s="222">
        <v>0</v>
      </c>
      <c r="EE7" s="222">
        <v>8</v>
      </c>
      <c r="EF7" s="222">
        <v>0</v>
      </c>
      <c r="EG7" s="244">
        <v>1</v>
      </c>
      <c r="EH7" s="222">
        <v>2</v>
      </c>
      <c r="EI7" s="222">
        <v>0</v>
      </c>
      <c r="EJ7" s="222">
        <v>0</v>
      </c>
      <c r="EK7" s="222">
        <v>0</v>
      </c>
      <c r="EL7" s="244">
        <v>1</v>
      </c>
      <c r="EM7" s="222">
        <v>2</v>
      </c>
      <c r="EN7" s="222">
        <v>1</v>
      </c>
      <c r="EO7" s="222">
        <v>0</v>
      </c>
      <c r="EP7" s="222">
        <v>0</v>
      </c>
      <c r="EQ7" s="244">
        <v>1</v>
      </c>
      <c r="ER7" s="222">
        <v>2</v>
      </c>
      <c r="ES7" s="222">
        <v>1</v>
      </c>
      <c r="ET7" s="222">
        <v>0</v>
      </c>
      <c r="EU7" s="222">
        <v>0</v>
      </c>
      <c r="EV7" s="244">
        <v>1</v>
      </c>
      <c r="EW7" s="222">
        <v>0</v>
      </c>
      <c r="EX7" s="222">
        <v>0</v>
      </c>
      <c r="EY7" s="222">
        <v>0</v>
      </c>
      <c r="EZ7" s="222">
        <v>0</v>
      </c>
      <c r="FA7" s="223">
        <f t="shared" si="0"/>
        <v>0</v>
      </c>
      <c r="FB7" s="90">
        <f t="shared" si="1"/>
        <v>30</v>
      </c>
      <c r="FC7" s="231">
        <f t="shared" ref="FC7:FC54" si="6">+FB7-FA7</f>
        <v>30</v>
      </c>
      <c r="FD7" s="235">
        <f t="shared" si="2"/>
        <v>18</v>
      </c>
      <c r="FE7" s="236">
        <f t="shared" si="3"/>
        <v>7</v>
      </c>
      <c r="FF7" s="237">
        <f t="shared" si="4"/>
        <v>32</v>
      </c>
      <c r="FG7" s="239">
        <f t="shared" si="5"/>
        <v>0</v>
      </c>
      <c r="FH7" s="232"/>
      <c r="FI7" s="233"/>
      <c r="FJ7" s="234"/>
    </row>
    <row r="8" spans="1:168" ht="15.75" thickBot="1" x14ac:dyDescent="0.3">
      <c r="A8" s="88" t="s">
        <v>22</v>
      </c>
      <c r="B8" s="113">
        <v>4</v>
      </c>
      <c r="C8" s="85" t="s">
        <v>21</v>
      </c>
      <c r="D8" s="81">
        <v>70020857</v>
      </c>
      <c r="E8" s="83">
        <v>43617</v>
      </c>
      <c r="F8" s="84" t="s">
        <v>22</v>
      </c>
      <c r="G8" s="244">
        <v>1</v>
      </c>
      <c r="H8" s="222">
        <v>2</v>
      </c>
      <c r="I8" s="222">
        <v>1</v>
      </c>
      <c r="J8" s="222">
        <v>0</v>
      </c>
      <c r="K8" s="222">
        <v>0</v>
      </c>
      <c r="L8" s="244">
        <v>1</v>
      </c>
      <c r="M8" s="222">
        <v>0</v>
      </c>
      <c r="N8" s="222">
        <v>0</v>
      </c>
      <c r="O8" s="222">
        <v>0</v>
      </c>
      <c r="P8" s="222">
        <v>0</v>
      </c>
      <c r="Q8" s="244">
        <v>1</v>
      </c>
      <c r="R8" s="222">
        <v>2</v>
      </c>
      <c r="S8" s="222">
        <v>1</v>
      </c>
      <c r="T8" s="222">
        <v>0</v>
      </c>
      <c r="U8" s="222">
        <v>0</v>
      </c>
      <c r="V8" s="244">
        <v>1</v>
      </c>
      <c r="W8" s="222">
        <v>2</v>
      </c>
      <c r="X8" s="222">
        <v>0</v>
      </c>
      <c r="Y8" s="222">
        <v>0</v>
      </c>
      <c r="Z8" s="222">
        <v>0</v>
      </c>
      <c r="AA8" s="244">
        <v>1</v>
      </c>
      <c r="AB8" s="222">
        <v>0</v>
      </c>
      <c r="AC8" s="222">
        <v>0</v>
      </c>
      <c r="AD8" s="222">
        <v>0</v>
      </c>
      <c r="AE8" s="222">
        <v>0</v>
      </c>
      <c r="AF8" s="244">
        <v>1</v>
      </c>
      <c r="AG8" s="222">
        <v>2</v>
      </c>
      <c r="AH8" s="222">
        <v>0</v>
      </c>
      <c r="AI8" s="222">
        <v>0</v>
      </c>
      <c r="AJ8" s="222">
        <v>0</v>
      </c>
      <c r="AK8" s="244">
        <v>1</v>
      </c>
      <c r="AL8" s="222">
        <v>0</v>
      </c>
      <c r="AM8" s="222">
        <v>0</v>
      </c>
      <c r="AN8" s="222">
        <v>0</v>
      </c>
      <c r="AO8" s="222">
        <v>0</v>
      </c>
      <c r="AP8" s="244">
        <v>1</v>
      </c>
      <c r="AQ8" s="222">
        <v>2</v>
      </c>
      <c r="AR8" s="222">
        <v>0</v>
      </c>
      <c r="AS8" s="222">
        <v>0</v>
      </c>
      <c r="AT8" s="222">
        <v>0</v>
      </c>
      <c r="AU8" s="244">
        <v>1</v>
      </c>
      <c r="AV8" s="222">
        <v>0</v>
      </c>
      <c r="AW8" s="222">
        <v>0</v>
      </c>
      <c r="AX8" s="222">
        <v>0</v>
      </c>
      <c r="AY8" s="222">
        <v>0</v>
      </c>
      <c r="AZ8" s="244">
        <v>1</v>
      </c>
      <c r="BA8" s="222">
        <v>2</v>
      </c>
      <c r="BB8" s="222">
        <v>1</v>
      </c>
      <c r="BC8" s="222">
        <v>0</v>
      </c>
      <c r="BD8" s="222">
        <v>0</v>
      </c>
      <c r="BE8" s="244">
        <v>1</v>
      </c>
      <c r="BF8" s="222">
        <v>0</v>
      </c>
      <c r="BG8" s="222">
        <v>0</v>
      </c>
      <c r="BH8" s="222">
        <v>0</v>
      </c>
      <c r="BI8" s="222">
        <v>0</v>
      </c>
      <c r="BJ8" s="244">
        <v>1</v>
      </c>
      <c r="BK8" s="222">
        <v>0</v>
      </c>
      <c r="BL8" s="222">
        <v>0</v>
      </c>
      <c r="BM8" s="222">
        <v>0</v>
      </c>
      <c r="BN8" s="222">
        <v>0</v>
      </c>
      <c r="BO8" s="244">
        <v>1</v>
      </c>
      <c r="BP8" s="222">
        <v>1</v>
      </c>
      <c r="BQ8" s="222">
        <v>0</v>
      </c>
      <c r="BR8" s="222">
        <v>0</v>
      </c>
      <c r="BS8" s="222">
        <v>0</v>
      </c>
      <c r="BT8" s="244">
        <v>1</v>
      </c>
      <c r="BU8" s="222">
        <v>2</v>
      </c>
      <c r="BV8" s="222">
        <v>1</v>
      </c>
      <c r="BW8" s="222">
        <v>11</v>
      </c>
      <c r="BX8" s="222">
        <v>0</v>
      </c>
      <c r="BY8" s="244">
        <v>1</v>
      </c>
      <c r="BZ8" s="222">
        <v>2</v>
      </c>
      <c r="CA8" s="222">
        <v>1</v>
      </c>
      <c r="CB8" s="222">
        <v>0</v>
      </c>
      <c r="CC8" s="222">
        <v>0</v>
      </c>
      <c r="CD8" s="244">
        <v>1</v>
      </c>
      <c r="CE8" s="222">
        <v>0</v>
      </c>
      <c r="CF8" s="222">
        <v>0</v>
      </c>
      <c r="CG8" s="222">
        <v>0</v>
      </c>
      <c r="CH8" s="222">
        <v>0</v>
      </c>
      <c r="CI8" s="244">
        <v>1</v>
      </c>
      <c r="CJ8" s="222">
        <v>1</v>
      </c>
      <c r="CK8" s="222">
        <v>0</v>
      </c>
      <c r="CL8" s="222">
        <v>0</v>
      </c>
      <c r="CM8" s="222">
        <v>0</v>
      </c>
      <c r="CN8" s="244">
        <v>1</v>
      </c>
      <c r="CO8" s="222">
        <v>2</v>
      </c>
      <c r="CP8" s="222">
        <v>1</v>
      </c>
      <c r="CQ8" s="222">
        <v>0</v>
      </c>
      <c r="CR8" s="222">
        <v>0</v>
      </c>
      <c r="CS8" s="244">
        <v>1</v>
      </c>
      <c r="CT8" s="222">
        <v>0</v>
      </c>
      <c r="CU8" s="222">
        <v>0</v>
      </c>
      <c r="CV8" s="222">
        <v>0</v>
      </c>
      <c r="CW8" s="222">
        <v>0</v>
      </c>
      <c r="CX8" s="244">
        <v>1</v>
      </c>
      <c r="CY8" s="222">
        <v>1</v>
      </c>
      <c r="CZ8" s="222">
        <v>0</v>
      </c>
      <c r="DA8" s="222">
        <v>0</v>
      </c>
      <c r="DB8" s="222">
        <v>0</v>
      </c>
      <c r="DC8" s="244">
        <v>1</v>
      </c>
      <c r="DD8" s="222">
        <v>1</v>
      </c>
      <c r="DE8" s="222">
        <v>0</v>
      </c>
      <c r="DF8" s="222">
        <v>0</v>
      </c>
      <c r="DG8" s="222">
        <v>0</v>
      </c>
      <c r="DH8" s="244">
        <v>1</v>
      </c>
      <c r="DI8" s="222">
        <v>2</v>
      </c>
      <c r="DJ8" s="222">
        <v>1</v>
      </c>
      <c r="DK8" s="222">
        <v>0</v>
      </c>
      <c r="DL8" s="222">
        <v>0</v>
      </c>
      <c r="DM8" s="244">
        <v>1</v>
      </c>
      <c r="DN8" s="222">
        <v>2</v>
      </c>
      <c r="DO8" s="222">
        <v>1</v>
      </c>
      <c r="DP8" s="222">
        <v>0</v>
      </c>
      <c r="DQ8" s="222">
        <v>0</v>
      </c>
      <c r="DR8" s="244">
        <v>1</v>
      </c>
      <c r="DS8" s="222">
        <v>2</v>
      </c>
      <c r="DT8" s="222">
        <v>1</v>
      </c>
      <c r="DU8" s="222">
        <v>0</v>
      </c>
      <c r="DV8" s="222">
        <v>0</v>
      </c>
      <c r="DW8" s="244">
        <v>1</v>
      </c>
      <c r="DX8" s="222">
        <v>2</v>
      </c>
      <c r="DY8" s="222">
        <v>1</v>
      </c>
      <c r="DZ8" s="222">
        <v>0</v>
      </c>
      <c r="EA8" s="222">
        <v>0</v>
      </c>
      <c r="EB8" s="244">
        <v>1</v>
      </c>
      <c r="EC8" s="222">
        <v>0</v>
      </c>
      <c r="ED8" s="222">
        <v>0</v>
      </c>
      <c r="EE8" s="222">
        <v>0</v>
      </c>
      <c r="EF8" s="222">
        <v>0</v>
      </c>
      <c r="EG8" s="244">
        <v>1</v>
      </c>
      <c r="EH8" s="222">
        <v>0</v>
      </c>
      <c r="EI8" s="222">
        <v>0</v>
      </c>
      <c r="EJ8" s="222">
        <v>0</v>
      </c>
      <c r="EK8" s="222">
        <v>0</v>
      </c>
      <c r="EL8" s="244">
        <v>1</v>
      </c>
      <c r="EM8" s="222">
        <v>0</v>
      </c>
      <c r="EN8" s="222">
        <v>0</v>
      </c>
      <c r="EO8" s="222">
        <v>0</v>
      </c>
      <c r="EP8" s="222">
        <v>0</v>
      </c>
      <c r="EQ8" s="244">
        <v>1</v>
      </c>
      <c r="ER8" s="222">
        <v>0</v>
      </c>
      <c r="ES8" s="222">
        <v>0</v>
      </c>
      <c r="ET8" s="222">
        <v>0</v>
      </c>
      <c r="EU8" s="222">
        <v>0</v>
      </c>
      <c r="EV8" s="244">
        <v>1</v>
      </c>
      <c r="EW8" s="222">
        <v>2</v>
      </c>
      <c r="EX8" s="222">
        <v>2</v>
      </c>
      <c r="EY8" s="222">
        <v>0</v>
      </c>
      <c r="EZ8" s="222">
        <v>0</v>
      </c>
      <c r="FA8" s="223">
        <f t="shared" si="0"/>
        <v>0</v>
      </c>
      <c r="FB8" s="90">
        <f t="shared" si="1"/>
        <v>30</v>
      </c>
      <c r="FC8" s="231">
        <f t="shared" si="6"/>
        <v>30</v>
      </c>
      <c r="FD8" s="235">
        <f t="shared" si="2"/>
        <v>32</v>
      </c>
      <c r="FE8" s="236">
        <f t="shared" si="3"/>
        <v>12</v>
      </c>
      <c r="FF8" s="237">
        <f t="shared" si="4"/>
        <v>11</v>
      </c>
      <c r="FG8" s="239">
        <f t="shared" si="5"/>
        <v>0</v>
      </c>
      <c r="FH8" s="232"/>
      <c r="FI8" s="233"/>
      <c r="FJ8" s="234"/>
    </row>
    <row r="9" spans="1:168" ht="15.75" thickBot="1" x14ac:dyDescent="0.3">
      <c r="A9" s="88" t="s">
        <v>124</v>
      </c>
      <c r="B9" s="81">
        <v>5</v>
      </c>
      <c r="C9" s="85" t="s">
        <v>24</v>
      </c>
      <c r="D9" s="81">
        <v>41129944</v>
      </c>
      <c r="E9" s="83">
        <v>43617</v>
      </c>
      <c r="F9" s="84" t="s">
        <v>15</v>
      </c>
      <c r="G9" s="244">
        <v>1</v>
      </c>
      <c r="H9" s="222">
        <v>0</v>
      </c>
      <c r="I9" s="222">
        <v>0</v>
      </c>
      <c r="J9" s="222">
        <v>0</v>
      </c>
      <c r="K9" s="222">
        <v>0</v>
      </c>
      <c r="L9" s="244">
        <v>1</v>
      </c>
      <c r="M9" s="222">
        <v>0</v>
      </c>
      <c r="N9" s="222">
        <v>0</v>
      </c>
      <c r="O9" s="222">
        <v>0</v>
      </c>
      <c r="P9" s="222">
        <v>0</v>
      </c>
      <c r="Q9" s="244">
        <v>1</v>
      </c>
      <c r="R9" s="222">
        <v>0</v>
      </c>
      <c r="S9" s="222">
        <v>0</v>
      </c>
      <c r="T9" s="222">
        <v>0</v>
      </c>
      <c r="U9" s="222">
        <v>0</v>
      </c>
      <c r="V9" s="244">
        <v>1</v>
      </c>
      <c r="W9" s="222">
        <v>0</v>
      </c>
      <c r="X9" s="222">
        <v>0</v>
      </c>
      <c r="Y9" s="222">
        <v>0</v>
      </c>
      <c r="Z9" s="222">
        <v>0</v>
      </c>
      <c r="AA9" s="244">
        <v>1</v>
      </c>
      <c r="AB9" s="222">
        <v>0</v>
      </c>
      <c r="AC9" s="222">
        <v>0</v>
      </c>
      <c r="AD9" s="222">
        <v>0</v>
      </c>
      <c r="AE9" s="222">
        <v>0</v>
      </c>
      <c r="AF9" s="244">
        <v>1</v>
      </c>
      <c r="AG9" s="222">
        <v>0</v>
      </c>
      <c r="AH9" s="222">
        <v>0</v>
      </c>
      <c r="AI9" s="222">
        <v>0</v>
      </c>
      <c r="AJ9" s="222">
        <v>0</v>
      </c>
      <c r="AK9" s="244">
        <v>1</v>
      </c>
      <c r="AL9" s="222">
        <v>0</v>
      </c>
      <c r="AM9" s="222">
        <v>0</v>
      </c>
      <c r="AN9" s="222">
        <v>0</v>
      </c>
      <c r="AO9" s="222">
        <v>0</v>
      </c>
      <c r="AP9" s="244">
        <v>1</v>
      </c>
      <c r="AQ9" s="222">
        <v>2</v>
      </c>
      <c r="AR9" s="222">
        <v>1.5</v>
      </c>
      <c r="AS9" s="222">
        <v>0</v>
      </c>
      <c r="AT9" s="222">
        <v>1.5</v>
      </c>
      <c r="AU9" s="244">
        <v>1</v>
      </c>
      <c r="AV9" s="222">
        <v>1</v>
      </c>
      <c r="AW9" s="222">
        <v>0</v>
      </c>
      <c r="AX9" s="222">
        <v>0</v>
      </c>
      <c r="AY9" s="222">
        <v>1</v>
      </c>
      <c r="AZ9" s="244">
        <v>1</v>
      </c>
      <c r="BA9" s="222">
        <v>1</v>
      </c>
      <c r="BB9" s="222">
        <v>0</v>
      </c>
      <c r="BC9" s="222">
        <v>0</v>
      </c>
      <c r="BD9" s="222">
        <v>1</v>
      </c>
      <c r="BE9" s="244">
        <v>1</v>
      </c>
      <c r="BF9" s="222">
        <v>2</v>
      </c>
      <c r="BG9" s="222">
        <v>0</v>
      </c>
      <c r="BH9" s="222">
        <v>0</v>
      </c>
      <c r="BI9" s="222">
        <v>0</v>
      </c>
      <c r="BJ9" s="244">
        <v>1</v>
      </c>
      <c r="BK9" s="222">
        <v>0</v>
      </c>
      <c r="BL9" s="222">
        <v>0</v>
      </c>
      <c r="BM9" s="222">
        <v>0</v>
      </c>
      <c r="BN9" s="222">
        <v>0</v>
      </c>
      <c r="BO9" s="244">
        <v>1</v>
      </c>
      <c r="BP9" s="222">
        <v>0</v>
      </c>
      <c r="BQ9" s="222">
        <v>0</v>
      </c>
      <c r="BR9" s="222">
        <v>0</v>
      </c>
      <c r="BS9" s="222">
        <v>0</v>
      </c>
      <c r="BT9" s="244">
        <v>1</v>
      </c>
      <c r="BU9" s="222">
        <v>1</v>
      </c>
      <c r="BV9" s="222">
        <v>0</v>
      </c>
      <c r="BW9" s="222">
        <v>9</v>
      </c>
      <c r="BX9" s="222">
        <v>0</v>
      </c>
      <c r="BY9" s="244">
        <v>1</v>
      </c>
      <c r="BZ9" s="222">
        <v>2</v>
      </c>
      <c r="CA9" s="222">
        <v>1.5</v>
      </c>
      <c r="CB9" s="222">
        <v>0</v>
      </c>
      <c r="CC9" s="222">
        <v>1.5</v>
      </c>
      <c r="CD9" s="244">
        <v>1</v>
      </c>
      <c r="CE9" s="222">
        <v>2</v>
      </c>
      <c r="CF9" s="222">
        <v>0.5</v>
      </c>
      <c r="CG9" s="222">
        <v>0</v>
      </c>
      <c r="CH9" s="222">
        <v>0.5</v>
      </c>
      <c r="CI9" s="244">
        <v>1</v>
      </c>
      <c r="CJ9" s="222">
        <v>1</v>
      </c>
      <c r="CK9" s="222">
        <v>0</v>
      </c>
      <c r="CL9" s="222">
        <v>0</v>
      </c>
      <c r="CM9" s="222">
        <v>0</v>
      </c>
      <c r="CN9" s="244">
        <v>1</v>
      </c>
      <c r="CO9" s="222">
        <v>2</v>
      </c>
      <c r="CP9" s="222">
        <v>0</v>
      </c>
      <c r="CQ9" s="222">
        <v>0</v>
      </c>
      <c r="CR9" s="222">
        <v>0</v>
      </c>
      <c r="CS9" s="244">
        <v>1</v>
      </c>
      <c r="CT9" s="222">
        <v>0</v>
      </c>
      <c r="CU9" s="222">
        <v>0</v>
      </c>
      <c r="CV9" s="222">
        <v>0</v>
      </c>
      <c r="CW9" s="222">
        <v>0</v>
      </c>
      <c r="CX9" s="244">
        <v>1</v>
      </c>
      <c r="CY9" s="222">
        <v>2</v>
      </c>
      <c r="CZ9" s="222">
        <v>0</v>
      </c>
      <c r="DA9" s="222">
        <v>0</v>
      </c>
      <c r="DB9" s="222">
        <v>2</v>
      </c>
      <c r="DC9" s="244">
        <v>1</v>
      </c>
      <c r="DD9" s="222">
        <v>2</v>
      </c>
      <c r="DE9" s="222">
        <v>1</v>
      </c>
      <c r="DF9" s="222">
        <v>0</v>
      </c>
      <c r="DG9" s="222">
        <v>2</v>
      </c>
      <c r="DH9" s="244">
        <v>1</v>
      </c>
      <c r="DI9" s="222">
        <v>2</v>
      </c>
      <c r="DJ9" s="222">
        <v>2</v>
      </c>
      <c r="DK9" s="222">
        <v>0</v>
      </c>
      <c r="DL9" s="222">
        <v>2</v>
      </c>
      <c r="DM9" s="244">
        <v>1</v>
      </c>
      <c r="DN9" s="222">
        <v>2</v>
      </c>
      <c r="DO9" s="222">
        <v>2</v>
      </c>
      <c r="DP9" s="222">
        <v>0</v>
      </c>
      <c r="DQ9" s="222">
        <v>2</v>
      </c>
      <c r="DR9" s="244">
        <v>1</v>
      </c>
      <c r="DS9" s="222">
        <v>2</v>
      </c>
      <c r="DT9" s="222">
        <v>2</v>
      </c>
      <c r="DU9" s="222">
        <v>0</v>
      </c>
      <c r="DV9" s="222">
        <v>2</v>
      </c>
      <c r="DW9" s="244">
        <v>1</v>
      </c>
      <c r="DX9" s="222">
        <v>2</v>
      </c>
      <c r="DY9" s="222">
        <v>0</v>
      </c>
      <c r="DZ9" s="222">
        <v>0</v>
      </c>
      <c r="EA9" s="222">
        <v>0</v>
      </c>
      <c r="EB9" s="244">
        <v>1</v>
      </c>
      <c r="EC9" s="222">
        <v>0</v>
      </c>
      <c r="ED9" s="222">
        <v>0</v>
      </c>
      <c r="EE9" s="222">
        <v>8</v>
      </c>
      <c r="EF9" s="222">
        <v>0</v>
      </c>
      <c r="EG9" s="244">
        <v>1</v>
      </c>
      <c r="EH9" s="222">
        <v>2</v>
      </c>
      <c r="EI9" s="222">
        <v>2</v>
      </c>
      <c r="EJ9" s="222">
        <v>0</v>
      </c>
      <c r="EK9" s="222">
        <v>2</v>
      </c>
      <c r="EL9" s="244">
        <v>1</v>
      </c>
      <c r="EM9" s="222">
        <v>2</v>
      </c>
      <c r="EN9" s="222">
        <v>1</v>
      </c>
      <c r="EO9" s="222">
        <v>0</v>
      </c>
      <c r="EP9" s="222">
        <v>1</v>
      </c>
      <c r="EQ9" s="244">
        <v>1</v>
      </c>
      <c r="ER9" s="222">
        <v>2</v>
      </c>
      <c r="ES9" s="222">
        <v>2</v>
      </c>
      <c r="ET9" s="222">
        <v>0</v>
      </c>
      <c r="EU9" s="222">
        <v>0</v>
      </c>
      <c r="EV9" s="244">
        <v>1</v>
      </c>
      <c r="EW9" s="222">
        <v>2</v>
      </c>
      <c r="EX9" s="222">
        <v>2</v>
      </c>
      <c r="EY9" s="222">
        <v>0</v>
      </c>
      <c r="EZ9" s="222">
        <v>0</v>
      </c>
      <c r="FA9" s="223">
        <f t="shared" si="0"/>
        <v>0</v>
      </c>
      <c r="FB9" s="90">
        <f t="shared" si="1"/>
        <v>30</v>
      </c>
      <c r="FC9" s="246">
        <f t="shared" si="6"/>
        <v>30</v>
      </c>
      <c r="FD9" s="235">
        <f t="shared" si="2"/>
        <v>34</v>
      </c>
      <c r="FE9" s="236">
        <f t="shared" si="3"/>
        <v>17.5</v>
      </c>
      <c r="FF9" s="237">
        <f t="shared" si="4"/>
        <v>17</v>
      </c>
      <c r="FG9" s="239">
        <f t="shared" si="5"/>
        <v>18.5</v>
      </c>
      <c r="FH9" s="232"/>
      <c r="FI9" s="233"/>
      <c r="FJ9" s="234"/>
    </row>
    <row r="10" spans="1:168" ht="15.75" thickBot="1" x14ac:dyDescent="0.3">
      <c r="A10" s="88" t="s">
        <v>124</v>
      </c>
      <c r="B10" s="113">
        <v>6</v>
      </c>
      <c r="C10" s="43" t="s">
        <v>25</v>
      </c>
      <c r="D10" s="81">
        <v>18138541</v>
      </c>
      <c r="E10" s="83">
        <v>43617</v>
      </c>
      <c r="F10" s="84" t="s">
        <v>15</v>
      </c>
      <c r="G10" s="244">
        <v>1</v>
      </c>
      <c r="H10" s="222">
        <v>2</v>
      </c>
      <c r="I10" s="222">
        <v>0</v>
      </c>
      <c r="J10" s="222">
        <v>0</v>
      </c>
      <c r="K10" s="222">
        <v>0</v>
      </c>
      <c r="L10" s="244">
        <v>1</v>
      </c>
      <c r="M10" s="222">
        <v>0</v>
      </c>
      <c r="N10" s="222">
        <v>0</v>
      </c>
      <c r="O10" s="222">
        <v>0</v>
      </c>
      <c r="P10" s="222">
        <v>0</v>
      </c>
      <c r="Q10" s="244">
        <v>1</v>
      </c>
      <c r="R10" s="222">
        <v>2</v>
      </c>
      <c r="S10" s="222">
        <v>0</v>
      </c>
      <c r="T10" s="222">
        <v>0</v>
      </c>
      <c r="U10" s="222">
        <v>0</v>
      </c>
      <c r="V10" s="244">
        <v>1</v>
      </c>
      <c r="W10" s="222">
        <v>1.5</v>
      </c>
      <c r="X10" s="222">
        <v>0</v>
      </c>
      <c r="Y10" s="222">
        <v>0</v>
      </c>
      <c r="Z10" s="222">
        <v>0</v>
      </c>
      <c r="AA10" s="244">
        <v>1</v>
      </c>
      <c r="AB10" s="222">
        <v>0</v>
      </c>
      <c r="AC10" s="222">
        <v>0</v>
      </c>
      <c r="AD10" s="222">
        <v>0</v>
      </c>
      <c r="AE10" s="222">
        <v>0</v>
      </c>
      <c r="AF10" s="244">
        <v>1</v>
      </c>
      <c r="AG10" s="222">
        <v>2</v>
      </c>
      <c r="AH10" s="222">
        <v>0.5</v>
      </c>
      <c r="AI10" s="222">
        <v>0</v>
      </c>
      <c r="AJ10" s="222">
        <v>0</v>
      </c>
      <c r="AK10" s="244">
        <v>1</v>
      </c>
      <c r="AL10" s="222">
        <v>2</v>
      </c>
      <c r="AM10" s="222">
        <v>0</v>
      </c>
      <c r="AN10" s="222">
        <v>0</v>
      </c>
      <c r="AO10" s="222">
        <v>0</v>
      </c>
      <c r="AP10" s="244">
        <v>1</v>
      </c>
      <c r="AQ10" s="222">
        <v>2</v>
      </c>
      <c r="AR10" s="222">
        <v>1</v>
      </c>
      <c r="AS10" s="222">
        <v>0</v>
      </c>
      <c r="AT10" s="222">
        <v>0</v>
      </c>
      <c r="AU10" s="244">
        <v>1</v>
      </c>
      <c r="AV10" s="222">
        <v>2</v>
      </c>
      <c r="AW10" s="222">
        <v>0</v>
      </c>
      <c r="AX10" s="222">
        <v>0</v>
      </c>
      <c r="AY10" s="222">
        <v>0</v>
      </c>
      <c r="AZ10" s="244">
        <v>1</v>
      </c>
      <c r="BA10" s="222">
        <v>2</v>
      </c>
      <c r="BB10" s="222">
        <v>0.5</v>
      </c>
      <c r="BC10" s="222">
        <v>0</v>
      </c>
      <c r="BD10" s="222">
        <v>0.5</v>
      </c>
      <c r="BE10" s="244">
        <v>1</v>
      </c>
      <c r="BF10" s="222">
        <v>1.5</v>
      </c>
      <c r="BG10" s="222">
        <v>0</v>
      </c>
      <c r="BH10" s="222">
        <v>0</v>
      </c>
      <c r="BI10" s="222">
        <v>0</v>
      </c>
      <c r="BJ10" s="244">
        <v>1</v>
      </c>
      <c r="BK10" s="222">
        <v>0</v>
      </c>
      <c r="BL10" s="222">
        <v>0</v>
      </c>
      <c r="BM10" s="222">
        <v>0</v>
      </c>
      <c r="BN10" s="222">
        <v>0</v>
      </c>
      <c r="BO10" s="244">
        <v>1</v>
      </c>
      <c r="BP10" s="222">
        <v>0</v>
      </c>
      <c r="BQ10" s="222">
        <v>0</v>
      </c>
      <c r="BR10" s="222">
        <v>0</v>
      </c>
      <c r="BS10" s="222">
        <v>0</v>
      </c>
      <c r="BT10" s="244">
        <v>1</v>
      </c>
      <c r="BU10" s="222">
        <v>0</v>
      </c>
      <c r="BV10" s="222">
        <v>0</v>
      </c>
      <c r="BW10" s="222">
        <v>0</v>
      </c>
      <c r="BX10" s="222">
        <v>0</v>
      </c>
      <c r="BY10" s="244">
        <v>1</v>
      </c>
      <c r="BZ10" s="222">
        <v>2</v>
      </c>
      <c r="CA10" s="222">
        <v>0</v>
      </c>
      <c r="CB10" s="222">
        <v>0</v>
      </c>
      <c r="CC10" s="222">
        <v>0</v>
      </c>
      <c r="CD10" s="244">
        <v>1</v>
      </c>
      <c r="CE10" s="222">
        <v>2</v>
      </c>
      <c r="CF10" s="222">
        <v>0.5</v>
      </c>
      <c r="CG10" s="222">
        <v>0</v>
      </c>
      <c r="CH10" s="222">
        <v>0.5</v>
      </c>
      <c r="CI10" s="244">
        <v>1</v>
      </c>
      <c r="CJ10" s="222">
        <v>1</v>
      </c>
      <c r="CK10" s="222">
        <v>0</v>
      </c>
      <c r="CL10" s="222">
        <v>0</v>
      </c>
      <c r="CM10" s="222">
        <v>0</v>
      </c>
      <c r="CN10" s="244">
        <v>1</v>
      </c>
      <c r="CO10" s="222">
        <v>1</v>
      </c>
      <c r="CP10" s="222">
        <v>0</v>
      </c>
      <c r="CQ10" s="222">
        <v>0</v>
      </c>
      <c r="CR10" s="222">
        <v>0</v>
      </c>
      <c r="CS10" s="244">
        <v>1</v>
      </c>
      <c r="CT10" s="222">
        <v>0</v>
      </c>
      <c r="CU10" s="222">
        <v>0</v>
      </c>
      <c r="CV10" s="222">
        <v>0</v>
      </c>
      <c r="CW10" s="222">
        <v>0</v>
      </c>
      <c r="CX10" s="244">
        <v>1</v>
      </c>
      <c r="CY10" s="222">
        <v>2</v>
      </c>
      <c r="CZ10" s="222">
        <v>0.5</v>
      </c>
      <c r="DA10" s="222">
        <v>0</v>
      </c>
      <c r="DB10" s="222">
        <v>0</v>
      </c>
      <c r="DC10" s="244">
        <v>1</v>
      </c>
      <c r="DD10" s="222">
        <v>2</v>
      </c>
      <c r="DE10" s="222">
        <v>1</v>
      </c>
      <c r="DF10" s="222">
        <v>0</v>
      </c>
      <c r="DG10" s="222">
        <v>0</v>
      </c>
      <c r="DH10" s="244">
        <v>1</v>
      </c>
      <c r="DI10" s="222">
        <v>2</v>
      </c>
      <c r="DJ10" s="222">
        <v>1</v>
      </c>
      <c r="DK10" s="222">
        <v>0</v>
      </c>
      <c r="DL10" s="222">
        <v>0</v>
      </c>
      <c r="DM10" s="244">
        <v>1</v>
      </c>
      <c r="DN10" s="222">
        <v>2</v>
      </c>
      <c r="DO10" s="222">
        <v>1</v>
      </c>
      <c r="DP10" s="222">
        <v>0</v>
      </c>
      <c r="DQ10" s="222">
        <v>0</v>
      </c>
      <c r="DR10" s="244">
        <v>1</v>
      </c>
      <c r="DS10" s="222">
        <v>2</v>
      </c>
      <c r="DT10" s="222">
        <v>1</v>
      </c>
      <c r="DU10" s="222">
        <v>0</v>
      </c>
      <c r="DV10" s="222">
        <v>0</v>
      </c>
      <c r="DW10" s="244">
        <v>1</v>
      </c>
      <c r="DX10" s="222">
        <v>2</v>
      </c>
      <c r="DY10" s="222">
        <v>1</v>
      </c>
      <c r="DZ10" s="222">
        <v>0</v>
      </c>
      <c r="EA10" s="222">
        <v>0</v>
      </c>
      <c r="EB10" s="244">
        <v>1</v>
      </c>
      <c r="EC10" s="222">
        <v>0</v>
      </c>
      <c r="ED10" s="222">
        <v>0</v>
      </c>
      <c r="EE10" s="222">
        <v>0</v>
      </c>
      <c r="EF10" s="222">
        <v>0</v>
      </c>
      <c r="EG10" s="244">
        <v>1</v>
      </c>
      <c r="EH10" s="222">
        <v>2</v>
      </c>
      <c r="EI10" s="222">
        <v>1</v>
      </c>
      <c r="EJ10" s="222">
        <v>0</v>
      </c>
      <c r="EK10" s="222">
        <v>2</v>
      </c>
      <c r="EL10" s="244">
        <v>1</v>
      </c>
      <c r="EM10" s="222">
        <v>2</v>
      </c>
      <c r="EN10" s="222">
        <v>1</v>
      </c>
      <c r="EO10" s="222">
        <v>0</v>
      </c>
      <c r="EP10" s="222">
        <v>2</v>
      </c>
      <c r="EQ10" s="244">
        <v>1</v>
      </c>
      <c r="ER10" s="222">
        <v>2</v>
      </c>
      <c r="ES10" s="222">
        <v>1</v>
      </c>
      <c r="ET10" s="222">
        <v>0</v>
      </c>
      <c r="EU10" s="222">
        <v>2</v>
      </c>
      <c r="EV10" s="244">
        <v>1</v>
      </c>
      <c r="EW10" s="222">
        <v>0</v>
      </c>
      <c r="EX10" s="222">
        <v>0</v>
      </c>
      <c r="EY10" s="222">
        <v>0</v>
      </c>
      <c r="EZ10" s="222">
        <v>2</v>
      </c>
      <c r="FA10" s="223">
        <f t="shared" si="0"/>
        <v>0</v>
      </c>
      <c r="FB10" s="90">
        <f t="shared" si="1"/>
        <v>30</v>
      </c>
      <c r="FC10" s="231">
        <f t="shared" si="6"/>
        <v>30</v>
      </c>
      <c r="FD10" s="235">
        <f t="shared" si="2"/>
        <v>41</v>
      </c>
      <c r="FE10" s="236">
        <f t="shared" si="3"/>
        <v>11</v>
      </c>
      <c r="FF10" s="237">
        <f t="shared" si="4"/>
        <v>0</v>
      </c>
      <c r="FG10" s="239">
        <f t="shared" si="5"/>
        <v>9</v>
      </c>
      <c r="FH10" s="232"/>
      <c r="FI10" s="233"/>
      <c r="FJ10" s="234"/>
      <c r="FL10" s="150"/>
    </row>
    <row r="11" spans="1:168" ht="15.75" thickBot="1" x14ac:dyDescent="0.3">
      <c r="A11" s="88" t="s">
        <v>124</v>
      </c>
      <c r="B11" s="113">
        <v>7</v>
      </c>
      <c r="C11" s="43" t="s">
        <v>26</v>
      </c>
      <c r="D11" s="81">
        <v>44443029</v>
      </c>
      <c r="E11" s="83">
        <v>43617</v>
      </c>
      <c r="F11" s="84" t="s">
        <v>15</v>
      </c>
      <c r="G11" s="244">
        <v>1</v>
      </c>
      <c r="H11" s="222">
        <v>2</v>
      </c>
      <c r="I11" s="222">
        <v>1</v>
      </c>
      <c r="J11" s="222">
        <v>0</v>
      </c>
      <c r="K11" s="222">
        <v>0</v>
      </c>
      <c r="L11" s="244">
        <v>1</v>
      </c>
      <c r="M11" s="222">
        <v>2</v>
      </c>
      <c r="N11" s="222">
        <v>1</v>
      </c>
      <c r="O11" s="222">
        <v>0</v>
      </c>
      <c r="P11" s="222">
        <v>0</v>
      </c>
      <c r="Q11" s="244">
        <v>1</v>
      </c>
      <c r="R11" s="222">
        <v>2</v>
      </c>
      <c r="S11" s="222">
        <v>0.5</v>
      </c>
      <c r="T11" s="222">
        <v>0</v>
      </c>
      <c r="U11" s="222">
        <v>0</v>
      </c>
      <c r="V11" s="244">
        <v>1</v>
      </c>
      <c r="W11" s="222">
        <v>2</v>
      </c>
      <c r="X11" s="222">
        <v>0.5</v>
      </c>
      <c r="Y11" s="222">
        <v>0</v>
      </c>
      <c r="Z11" s="222">
        <v>0</v>
      </c>
      <c r="AA11" s="244">
        <v>1</v>
      </c>
      <c r="AB11" s="222">
        <v>0</v>
      </c>
      <c r="AC11" s="222">
        <v>0</v>
      </c>
      <c r="AD11" s="222">
        <v>0</v>
      </c>
      <c r="AE11" s="222">
        <v>0</v>
      </c>
      <c r="AF11" s="244">
        <v>1</v>
      </c>
      <c r="AG11" s="222">
        <v>2</v>
      </c>
      <c r="AH11" s="222">
        <v>1</v>
      </c>
      <c r="AI11" s="222">
        <v>0</v>
      </c>
      <c r="AJ11" s="222">
        <v>0</v>
      </c>
      <c r="AK11" s="244">
        <v>1</v>
      </c>
      <c r="AL11" s="222">
        <v>2</v>
      </c>
      <c r="AM11" s="222">
        <v>0.5</v>
      </c>
      <c r="AN11" s="222">
        <v>0</v>
      </c>
      <c r="AO11" s="222">
        <v>0</v>
      </c>
      <c r="AP11" s="244">
        <v>1</v>
      </c>
      <c r="AQ11" s="222">
        <v>0</v>
      </c>
      <c r="AR11" s="222">
        <v>0</v>
      </c>
      <c r="AS11" s="222">
        <v>0</v>
      </c>
      <c r="AT11" s="222">
        <v>0</v>
      </c>
      <c r="AU11" s="244">
        <v>1</v>
      </c>
      <c r="AV11" s="222">
        <v>2</v>
      </c>
      <c r="AW11" s="222">
        <v>0</v>
      </c>
      <c r="AX11" s="222">
        <v>0</v>
      </c>
      <c r="AY11" s="222">
        <v>0</v>
      </c>
      <c r="AZ11" s="244">
        <v>1</v>
      </c>
      <c r="BA11" s="222">
        <v>2</v>
      </c>
      <c r="BB11" s="222">
        <v>1</v>
      </c>
      <c r="BC11" s="222">
        <v>0</v>
      </c>
      <c r="BD11" s="222">
        <v>0</v>
      </c>
      <c r="BE11" s="244">
        <v>1</v>
      </c>
      <c r="BF11" s="222">
        <v>2</v>
      </c>
      <c r="BG11" s="222">
        <v>1</v>
      </c>
      <c r="BH11" s="222">
        <v>0</v>
      </c>
      <c r="BI11" s="222">
        <v>0</v>
      </c>
      <c r="BJ11" s="244">
        <v>1</v>
      </c>
      <c r="BK11" s="222">
        <v>0</v>
      </c>
      <c r="BL11" s="222">
        <v>0</v>
      </c>
      <c r="BM11" s="222">
        <v>8</v>
      </c>
      <c r="BN11" s="222">
        <v>0</v>
      </c>
      <c r="BO11" s="244">
        <v>1</v>
      </c>
      <c r="BP11" s="222">
        <v>2</v>
      </c>
      <c r="BQ11" s="222">
        <v>1</v>
      </c>
      <c r="BR11" s="222">
        <v>0</v>
      </c>
      <c r="BS11" s="222">
        <v>0</v>
      </c>
      <c r="BT11" s="244">
        <v>1</v>
      </c>
      <c r="BU11" s="222">
        <v>1</v>
      </c>
      <c r="BV11" s="222">
        <v>0</v>
      </c>
      <c r="BW11" s="222">
        <v>9</v>
      </c>
      <c r="BX11" s="222">
        <v>0</v>
      </c>
      <c r="BY11" s="244">
        <v>1</v>
      </c>
      <c r="BZ11" s="222">
        <v>2</v>
      </c>
      <c r="CA11" s="222">
        <v>0.5</v>
      </c>
      <c r="CB11" s="222">
        <v>0</v>
      </c>
      <c r="CC11" s="222">
        <v>0</v>
      </c>
      <c r="CD11" s="244">
        <v>1</v>
      </c>
      <c r="CE11" s="222">
        <v>2</v>
      </c>
      <c r="CF11" s="222">
        <v>0.5</v>
      </c>
      <c r="CG11" s="222">
        <v>0</v>
      </c>
      <c r="CH11" s="222">
        <v>0</v>
      </c>
      <c r="CI11" s="244">
        <v>1</v>
      </c>
      <c r="CJ11" s="222">
        <v>2</v>
      </c>
      <c r="CK11" s="222">
        <v>1</v>
      </c>
      <c r="CL11" s="222">
        <v>0</v>
      </c>
      <c r="CM11" s="222">
        <v>0</v>
      </c>
      <c r="CN11" s="244">
        <v>1</v>
      </c>
      <c r="CO11" s="222">
        <v>2</v>
      </c>
      <c r="CP11" s="222">
        <v>1</v>
      </c>
      <c r="CQ11" s="222">
        <v>0</v>
      </c>
      <c r="CR11" s="222">
        <v>0</v>
      </c>
      <c r="CS11" s="244">
        <v>1</v>
      </c>
      <c r="CT11" s="222">
        <v>0</v>
      </c>
      <c r="CU11" s="222">
        <v>0</v>
      </c>
      <c r="CV11" s="222">
        <v>0</v>
      </c>
      <c r="CW11" s="222">
        <v>0</v>
      </c>
      <c r="CX11" s="244">
        <v>1</v>
      </c>
      <c r="CY11" s="222">
        <v>2</v>
      </c>
      <c r="CZ11" s="222">
        <v>1</v>
      </c>
      <c r="DA11" s="222">
        <v>0</v>
      </c>
      <c r="DB11" s="222">
        <v>0</v>
      </c>
      <c r="DC11" s="244">
        <v>1</v>
      </c>
      <c r="DD11" s="222">
        <v>2</v>
      </c>
      <c r="DE11" s="222">
        <v>1</v>
      </c>
      <c r="DF11" s="222">
        <v>0</v>
      </c>
      <c r="DG11" s="222">
        <v>0</v>
      </c>
      <c r="DH11" s="244">
        <v>1</v>
      </c>
      <c r="DI11" s="222">
        <v>0</v>
      </c>
      <c r="DJ11" s="222">
        <v>0</v>
      </c>
      <c r="DK11" s="222">
        <v>0</v>
      </c>
      <c r="DL11" s="222">
        <v>0</v>
      </c>
      <c r="DM11" s="244">
        <v>1</v>
      </c>
      <c r="DN11" s="222">
        <v>0</v>
      </c>
      <c r="DO11" s="222">
        <v>0</v>
      </c>
      <c r="DP11" s="222">
        <v>0</v>
      </c>
      <c r="DQ11" s="222">
        <v>0</v>
      </c>
      <c r="DR11" s="244">
        <v>1</v>
      </c>
      <c r="DS11" s="222">
        <v>0</v>
      </c>
      <c r="DT11" s="222">
        <v>0</v>
      </c>
      <c r="DU11" s="222">
        <v>0</v>
      </c>
      <c r="DV11" s="222">
        <v>0</v>
      </c>
      <c r="DW11" s="244">
        <v>1</v>
      </c>
      <c r="DX11" s="222">
        <v>0</v>
      </c>
      <c r="DY11" s="222">
        <v>0</v>
      </c>
      <c r="DZ11" s="222">
        <v>0</v>
      </c>
      <c r="EA11" s="222">
        <v>0</v>
      </c>
      <c r="EB11" s="244">
        <v>1</v>
      </c>
      <c r="EC11" s="222">
        <v>0</v>
      </c>
      <c r="ED11" s="222">
        <v>0</v>
      </c>
      <c r="EE11" s="222">
        <v>0</v>
      </c>
      <c r="EF11" s="222">
        <v>0</v>
      </c>
      <c r="EG11" s="244">
        <v>1</v>
      </c>
      <c r="EH11" s="222">
        <v>0</v>
      </c>
      <c r="EI11" s="222">
        <v>0</v>
      </c>
      <c r="EJ11" s="222">
        <v>0</v>
      </c>
      <c r="EK11" s="222">
        <v>0</v>
      </c>
      <c r="EL11" s="244">
        <v>1</v>
      </c>
      <c r="EM11" s="222">
        <v>0</v>
      </c>
      <c r="EN11" s="222">
        <v>0</v>
      </c>
      <c r="EO11" s="222">
        <v>0</v>
      </c>
      <c r="EP11" s="222">
        <v>0</v>
      </c>
      <c r="EQ11" s="244">
        <v>1</v>
      </c>
      <c r="ER11" s="222">
        <v>0</v>
      </c>
      <c r="ES11" s="222">
        <v>0</v>
      </c>
      <c r="ET11" s="222">
        <v>0</v>
      </c>
      <c r="EU11" s="222">
        <v>0</v>
      </c>
      <c r="EV11" s="244">
        <v>1</v>
      </c>
      <c r="EW11" s="222">
        <v>0</v>
      </c>
      <c r="EX11" s="222">
        <v>0</v>
      </c>
      <c r="EY11" s="222">
        <v>0</v>
      </c>
      <c r="EZ11" s="222">
        <v>0</v>
      </c>
      <c r="FA11" s="223">
        <f t="shared" si="0"/>
        <v>0</v>
      </c>
      <c r="FB11" s="90">
        <f t="shared" si="1"/>
        <v>30</v>
      </c>
      <c r="FC11" s="231">
        <f t="shared" si="6"/>
        <v>30</v>
      </c>
      <c r="FD11" s="235">
        <f t="shared" si="2"/>
        <v>33</v>
      </c>
      <c r="FE11" s="236">
        <f t="shared" si="3"/>
        <v>12.5</v>
      </c>
      <c r="FF11" s="237">
        <f t="shared" si="4"/>
        <v>17</v>
      </c>
      <c r="FG11" s="239">
        <f t="shared" si="5"/>
        <v>0</v>
      </c>
      <c r="FH11" s="232"/>
      <c r="FI11" s="233"/>
      <c r="FJ11" s="234"/>
    </row>
    <row r="12" spans="1:168" ht="15.75" thickBot="1" x14ac:dyDescent="0.3">
      <c r="A12" s="88" t="s">
        <v>124</v>
      </c>
      <c r="B12" s="81">
        <v>8</v>
      </c>
      <c r="C12" s="43" t="s">
        <v>118</v>
      </c>
      <c r="D12" s="81">
        <v>48031355</v>
      </c>
      <c r="E12" s="83">
        <v>44139</v>
      </c>
      <c r="F12" s="84" t="s">
        <v>15</v>
      </c>
      <c r="G12" s="244">
        <v>1</v>
      </c>
      <c r="H12" s="222">
        <v>1</v>
      </c>
      <c r="I12" s="222">
        <v>0</v>
      </c>
      <c r="J12" s="222">
        <v>0</v>
      </c>
      <c r="K12" s="222">
        <v>0</v>
      </c>
      <c r="L12" s="244">
        <v>1</v>
      </c>
      <c r="M12" s="222">
        <v>2</v>
      </c>
      <c r="N12" s="222">
        <v>1</v>
      </c>
      <c r="O12" s="222">
        <v>0</v>
      </c>
      <c r="P12" s="222">
        <v>0</v>
      </c>
      <c r="Q12" s="244">
        <v>1</v>
      </c>
      <c r="R12" s="222">
        <v>2</v>
      </c>
      <c r="S12" s="222">
        <v>1</v>
      </c>
      <c r="T12" s="222">
        <v>0</v>
      </c>
      <c r="U12" s="222">
        <v>0</v>
      </c>
      <c r="V12" s="244">
        <v>1</v>
      </c>
      <c r="W12" s="222">
        <v>1.5</v>
      </c>
      <c r="X12" s="222">
        <v>0</v>
      </c>
      <c r="Y12" s="222">
        <v>0</v>
      </c>
      <c r="Z12" s="222">
        <v>0</v>
      </c>
      <c r="AA12" s="244">
        <v>1</v>
      </c>
      <c r="AB12" s="222">
        <v>0</v>
      </c>
      <c r="AC12" s="222">
        <v>0</v>
      </c>
      <c r="AD12" s="222">
        <v>0</v>
      </c>
      <c r="AE12" s="222">
        <v>0</v>
      </c>
      <c r="AF12" s="244">
        <v>1</v>
      </c>
      <c r="AG12" s="222">
        <v>1.5</v>
      </c>
      <c r="AH12" s="222">
        <v>0</v>
      </c>
      <c r="AI12" s="222">
        <v>0</v>
      </c>
      <c r="AJ12" s="222">
        <v>0</v>
      </c>
      <c r="AK12" s="244">
        <v>1</v>
      </c>
      <c r="AL12" s="222">
        <v>0</v>
      </c>
      <c r="AM12" s="222">
        <v>0</v>
      </c>
      <c r="AN12" s="222">
        <v>0</v>
      </c>
      <c r="AO12" s="222">
        <v>0</v>
      </c>
      <c r="AP12" s="244">
        <v>1</v>
      </c>
      <c r="AQ12" s="222">
        <v>2</v>
      </c>
      <c r="AR12" s="222">
        <v>0</v>
      </c>
      <c r="AS12" s="222">
        <v>0</v>
      </c>
      <c r="AT12" s="222">
        <v>0</v>
      </c>
      <c r="AU12" s="244">
        <v>1</v>
      </c>
      <c r="AV12" s="222">
        <v>2</v>
      </c>
      <c r="AW12" s="222">
        <v>1</v>
      </c>
      <c r="AX12" s="222">
        <v>0</v>
      </c>
      <c r="AY12" s="222">
        <v>0</v>
      </c>
      <c r="AZ12" s="244">
        <v>1</v>
      </c>
      <c r="BA12" s="222">
        <v>2</v>
      </c>
      <c r="BB12" s="222">
        <v>1</v>
      </c>
      <c r="BC12" s="222">
        <v>0</v>
      </c>
      <c r="BD12" s="222">
        <v>0</v>
      </c>
      <c r="BE12" s="244">
        <v>1</v>
      </c>
      <c r="BF12" s="222">
        <v>2</v>
      </c>
      <c r="BG12" s="222">
        <v>1</v>
      </c>
      <c r="BH12" s="222">
        <v>0</v>
      </c>
      <c r="BI12" s="222">
        <v>0</v>
      </c>
      <c r="BJ12" s="244">
        <v>1</v>
      </c>
      <c r="BK12" s="222">
        <v>0</v>
      </c>
      <c r="BL12" s="222">
        <v>0</v>
      </c>
      <c r="BM12" s="222">
        <v>0</v>
      </c>
      <c r="BN12" s="222">
        <v>0</v>
      </c>
      <c r="BO12" s="244">
        <v>1</v>
      </c>
      <c r="BP12" s="222">
        <v>2</v>
      </c>
      <c r="BQ12" s="222">
        <v>0.5</v>
      </c>
      <c r="BR12" s="222">
        <v>0</v>
      </c>
      <c r="BS12" s="222">
        <v>0</v>
      </c>
      <c r="BT12" s="244">
        <v>1</v>
      </c>
      <c r="BU12" s="222">
        <v>2</v>
      </c>
      <c r="BV12" s="222">
        <v>1</v>
      </c>
      <c r="BW12" s="222">
        <v>11</v>
      </c>
      <c r="BX12" s="222">
        <v>0</v>
      </c>
      <c r="BY12" s="244">
        <v>1</v>
      </c>
      <c r="BZ12" s="222">
        <v>0</v>
      </c>
      <c r="CA12" s="222">
        <v>0</v>
      </c>
      <c r="CB12" s="222">
        <v>0</v>
      </c>
      <c r="CC12" s="222">
        <v>0</v>
      </c>
      <c r="CD12" s="244">
        <v>1</v>
      </c>
      <c r="CE12" s="222">
        <v>2</v>
      </c>
      <c r="CF12" s="222">
        <v>0.5</v>
      </c>
      <c r="CG12" s="222">
        <v>0</v>
      </c>
      <c r="CH12" s="222">
        <v>0</v>
      </c>
      <c r="CI12" s="244">
        <v>1</v>
      </c>
      <c r="CJ12" s="222">
        <v>2</v>
      </c>
      <c r="CK12" s="222">
        <v>1</v>
      </c>
      <c r="CL12" s="222">
        <v>0</v>
      </c>
      <c r="CM12" s="222">
        <v>0</v>
      </c>
      <c r="CN12" s="244">
        <v>1</v>
      </c>
      <c r="CO12" s="222">
        <v>2</v>
      </c>
      <c r="CP12" s="222">
        <v>1</v>
      </c>
      <c r="CQ12" s="222">
        <v>0</v>
      </c>
      <c r="CR12" s="222">
        <v>0</v>
      </c>
      <c r="CS12" s="244">
        <v>1</v>
      </c>
      <c r="CT12" s="222">
        <v>0</v>
      </c>
      <c r="CU12" s="222">
        <v>0</v>
      </c>
      <c r="CV12" s="222">
        <v>0</v>
      </c>
      <c r="CW12" s="222">
        <v>0</v>
      </c>
      <c r="CX12" s="244">
        <v>1</v>
      </c>
      <c r="CY12" s="222">
        <v>1</v>
      </c>
      <c r="CZ12" s="222">
        <v>0</v>
      </c>
      <c r="DA12" s="222">
        <v>0</v>
      </c>
      <c r="DB12" s="222">
        <v>0</v>
      </c>
      <c r="DC12" s="244">
        <v>1</v>
      </c>
      <c r="DD12" s="222">
        <v>2</v>
      </c>
      <c r="DE12" s="222">
        <v>1</v>
      </c>
      <c r="DF12" s="222">
        <v>0</v>
      </c>
      <c r="DG12" s="222">
        <v>0</v>
      </c>
      <c r="DH12" s="244">
        <v>1</v>
      </c>
      <c r="DI12" s="222">
        <v>1</v>
      </c>
      <c r="DJ12" s="222">
        <v>0.5</v>
      </c>
      <c r="DK12" s="222">
        <v>0</v>
      </c>
      <c r="DL12" s="222">
        <v>0</v>
      </c>
      <c r="DM12" s="244">
        <v>1</v>
      </c>
      <c r="DN12" s="222">
        <v>2</v>
      </c>
      <c r="DO12" s="222">
        <v>1</v>
      </c>
      <c r="DP12" s="222">
        <v>0</v>
      </c>
      <c r="DQ12" s="222">
        <v>0</v>
      </c>
      <c r="DR12" s="244">
        <v>1</v>
      </c>
      <c r="DS12" s="222">
        <v>2</v>
      </c>
      <c r="DT12" s="222">
        <v>1</v>
      </c>
      <c r="DU12" s="222">
        <v>0</v>
      </c>
      <c r="DV12" s="222">
        <v>0</v>
      </c>
      <c r="DW12" s="244">
        <v>1</v>
      </c>
      <c r="DX12" s="222">
        <v>2</v>
      </c>
      <c r="DY12" s="222">
        <v>2</v>
      </c>
      <c r="DZ12" s="222">
        <v>0</v>
      </c>
      <c r="EA12" s="222">
        <v>0</v>
      </c>
      <c r="EB12" s="244">
        <v>1</v>
      </c>
      <c r="EC12" s="222">
        <v>0</v>
      </c>
      <c r="ED12" s="222">
        <v>0</v>
      </c>
      <c r="EE12" s="222">
        <v>8</v>
      </c>
      <c r="EF12" s="222">
        <v>0</v>
      </c>
      <c r="EG12" s="244">
        <v>1</v>
      </c>
      <c r="EH12" s="222">
        <v>1</v>
      </c>
      <c r="EI12" s="222">
        <v>0</v>
      </c>
      <c r="EJ12" s="222">
        <v>0</v>
      </c>
      <c r="EK12" s="222">
        <v>0</v>
      </c>
      <c r="EL12" s="244">
        <v>1</v>
      </c>
      <c r="EM12" s="222">
        <v>2</v>
      </c>
      <c r="EN12" s="222">
        <v>1</v>
      </c>
      <c r="EO12" s="222">
        <v>0</v>
      </c>
      <c r="EP12" s="222">
        <v>0</v>
      </c>
      <c r="EQ12" s="244">
        <v>1</v>
      </c>
      <c r="ER12" s="222">
        <v>1</v>
      </c>
      <c r="ES12" s="222">
        <v>0</v>
      </c>
      <c r="ET12" s="222">
        <v>0</v>
      </c>
      <c r="EU12" s="222">
        <v>0</v>
      </c>
      <c r="EV12" s="244">
        <v>1</v>
      </c>
      <c r="EW12" s="222">
        <v>0</v>
      </c>
      <c r="EX12" s="222">
        <v>0</v>
      </c>
      <c r="EY12" s="222">
        <v>0</v>
      </c>
      <c r="EZ12" s="222">
        <v>0</v>
      </c>
      <c r="FA12" s="223"/>
      <c r="FB12" s="90">
        <f t="shared" si="1"/>
        <v>30</v>
      </c>
      <c r="FC12" s="231">
        <f t="shared" si="6"/>
        <v>30</v>
      </c>
      <c r="FD12" s="235">
        <f t="shared" si="2"/>
        <v>40</v>
      </c>
      <c r="FE12" s="236">
        <f t="shared" si="3"/>
        <v>15.5</v>
      </c>
      <c r="FF12" s="237">
        <f t="shared" si="4"/>
        <v>19</v>
      </c>
      <c r="FG12" s="239">
        <f t="shared" si="5"/>
        <v>0</v>
      </c>
      <c r="FH12" s="232"/>
      <c r="FI12" s="233"/>
      <c r="FJ12" s="234"/>
    </row>
    <row r="13" spans="1:168" ht="15.75" thickBot="1" x14ac:dyDescent="0.3">
      <c r="A13" s="88" t="s">
        <v>124</v>
      </c>
      <c r="B13" s="113">
        <v>9</v>
      </c>
      <c r="C13" s="43" t="s">
        <v>27</v>
      </c>
      <c r="D13" s="81">
        <v>31614799</v>
      </c>
      <c r="E13" s="83">
        <v>43617</v>
      </c>
      <c r="F13" s="84" t="s">
        <v>15</v>
      </c>
      <c r="G13" s="244">
        <v>1</v>
      </c>
      <c r="H13" s="222">
        <v>0</v>
      </c>
      <c r="I13" s="222">
        <v>0</v>
      </c>
      <c r="J13" s="222">
        <v>0</v>
      </c>
      <c r="K13" s="222">
        <v>0</v>
      </c>
      <c r="L13" s="244">
        <v>1</v>
      </c>
      <c r="M13" s="222">
        <v>0</v>
      </c>
      <c r="N13" s="222">
        <v>0</v>
      </c>
      <c r="O13" s="222">
        <v>0</v>
      </c>
      <c r="P13" s="222">
        <v>0</v>
      </c>
      <c r="Q13" s="244">
        <v>1</v>
      </c>
      <c r="R13" s="222">
        <v>0</v>
      </c>
      <c r="S13" s="222">
        <v>0</v>
      </c>
      <c r="T13" s="222">
        <v>0</v>
      </c>
      <c r="U13" s="222">
        <v>0</v>
      </c>
      <c r="V13" s="244">
        <v>1</v>
      </c>
      <c r="W13" s="222">
        <v>0</v>
      </c>
      <c r="X13" s="222">
        <v>0</v>
      </c>
      <c r="Y13" s="222">
        <v>0</v>
      </c>
      <c r="Z13" s="222">
        <v>0</v>
      </c>
      <c r="AA13" s="244">
        <v>1</v>
      </c>
      <c r="AB13" s="222">
        <v>0</v>
      </c>
      <c r="AC13" s="222">
        <v>0</v>
      </c>
      <c r="AD13" s="222">
        <v>0</v>
      </c>
      <c r="AE13" s="222">
        <v>0</v>
      </c>
      <c r="AF13" s="244">
        <v>1</v>
      </c>
      <c r="AG13" s="222">
        <v>0</v>
      </c>
      <c r="AH13" s="222">
        <v>0</v>
      </c>
      <c r="AI13" s="222">
        <v>0</v>
      </c>
      <c r="AJ13" s="222">
        <v>0</v>
      </c>
      <c r="AK13" s="244">
        <v>1</v>
      </c>
      <c r="AL13" s="222">
        <v>0</v>
      </c>
      <c r="AM13" s="222">
        <v>0</v>
      </c>
      <c r="AN13" s="222">
        <v>0</v>
      </c>
      <c r="AO13" s="222">
        <v>0</v>
      </c>
      <c r="AP13" s="244">
        <v>1</v>
      </c>
      <c r="AQ13" s="222">
        <v>0</v>
      </c>
      <c r="AR13" s="222">
        <v>0</v>
      </c>
      <c r="AS13" s="222">
        <v>0</v>
      </c>
      <c r="AT13" s="222">
        <v>0</v>
      </c>
      <c r="AU13" s="244">
        <v>1</v>
      </c>
      <c r="AV13" s="222">
        <v>2</v>
      </c>
      <c r="AW13" s="222">
        <v>1</v>
      </c>
      <c r="AX13" s="222">
        <v>0</v>
      </c>
      <c r="AY13" s="222">
        <v>0</v>
      </c>
      <c r="AZ13" s="244">
        <v>1</v>
      </c>
      <c r="BA13" s="222">
        <v>2</v>
      </c>
      <c r="BB13" s="222">
        <v>1</v>
      </c>
      <c r="BC13" s="222">
        <v>0</v>
      </c>
      <c r="BD13" s="222">
        <v>0</v>
      </c>
      <c r="BE13" s="244">
        <v>1</v>
      </c>
      <c r="BF13" s="222">
        <v>2</v>
      </c>
      <c r="BG13" s="222">
        <v>1</v>
      </c>
      <c r="BH13" s="222">
        <v>0</v>
      </c>
      <c r="BI13" s="222">
        <v>0</v>
      </c>
      <c r="BJ13" s="244">
        <v>1</v>
      </c>
      <c r="BK13" s="222">
        <v>0</v>
      </c>
      <c r="BL13" s="222">
        <v>0</v>
      </c>
      <c r="BM13" s="222">
        <v>0</v>
      </c>
      <c r="BN13" s="222">
        <v>0</v>
      </c>
      <c r="BO13" s="244">
        <v>1</v>
      </c>
      <c r="BP13" s="222">
        <v>2</v>
      </c>
      <c r="BQ13" s="222">
        <v>0.5</v>
      </c>
      <c r="BR13" s="222">
        <v>0</v>
      </c>
      <c r="BS13" s="222">
        <v>0</v>
      </c>
      <c r="BT13" s="244">
        <v>1</v>
      </c>
      <c r="BU13" s="222">
        <v>2</v>
      </c>
      <c r="BV13" s="222">
        <v>1</v>
      </c>
      <c r="BW13" s="222">
        <v>11</v>
      </c>
      <c r="BX13" s="222">
        <v>0</v>
      </c>
      <c r="BY13" s="244">
        <v>1</v>
      </c>
      <c r="BZ13" s="222">
        <v>2</v>
      </c>
      <c r="CA13" s="222">
        <v>0.5</v>
      </c>
      <c r="CB13" s="222">
        <v>0</v>
      </c>
      <c r="CC13" s="222">
        <v>0</v>
      </c>
      <c r="CD13" s="244">
        <v>1</v>
      </c>
      <c r="CE13" s="222">
        <v>2</v>
      </c>
      <c r="CF13" s="222">
        <v>0.5</v>
      </c>
      <c r="CG13" s="222">
        <v>0</v>
      </c>
      <c r="CH13" s="222">
        <v>0</v>
      </c>
      <c r="CI13" s="244">
        <v>1</v>
      </c>
      <c r="CJ13" s="222">
        <v>2</v>
      </c>
      <c r="CK13" s="222">
        <v>1</v>
      </c>
      <c r="CL13" s="222">
        <v>0</v>
      </c>
      <c r="CM13" s="222">
        <v>0</v>
      </c>
      <c r="CN13" s="244">
        <v>1</v>
      </c>
      <c r="CO13" s="222">
        <v>2</v>
      </c>
      <c r="CP13" s="222">
        <v>1</v>
      </c>
      <c r="CQ13" s="222">
        <v>0</v>
      </c>
      <c r="CR13" s="222">
        <v>0</v>
      </c>
      <c r="CS13" s="244">
        <v>1</v>
      </c>
      <c r="CT13" s="222">
        <v>0</v>
      </c>
      <c r="CU13" s="222">
        <v>0</v>
      </c>
      <c r="CV13" s="222">
        <v>0</v>
      </c>
      <c r="CW13" s="222">
        <v>0</v>
      </c>
      <c r="CX13" s="244">
        <v>1</v>
      </c>
      <c r="CY13" s="222">
        <v>2</v>
      </c>
      <c r="CZ13" s="222">
        <v>1</v>
      </c>
      <c r="DA13" s="222">
        <v>0</v>
      </c>
      <c r="DB13" s="222">
        <v>0</v>
      </c>
      <c r="DC13" s="244">
        <v>1</v>
      </c>
      <c r="DD13" s="222">
        <v>2</v>
      </c>
      <c r="DE13" s="222">
        <v>1</v>
      </c>
      <c r="DF13" s="222">
        <v>0</v>
      </c>
      <c r="DG13" s="222">
        <v>0</v>
      </c>
      <c r="DH13" s="244">
        <v>1</v>
      </c>
      <c r="DI13" s="222">
        <v>2</v>
      </c>
      <c r="DJ13" s="222">
        <v>1</v>
      </c>
      <c r="DK13" s="222">
        <v>0</v>
      </c>
      <c r="DL13" s="222">
        <v>0</v>
      </c>
      <c r="DM13" s="244">
        <v>1</v>
      </c>
      <c r="DN13" s="222">
        <v>2</v>
      </c>
      <c r="DO13" s="222">
        <v>1</v>
      </c>
      <c r="DP13" s="222">
        <v>0</v>
      </c>
      <c r="DQ13" s="222">
        <v>0</v>
      </c>
      <c r="DR13" s="244">
        <v>1</v>
      </c>
      <c r="DS13" s="222">
        <v>2</v>
      </c>
      <c r="DT13" s="222">
        <v>0</v>
      </c>
      <c r="DU13" s="222">
        <v>0</v>
      </c>
      <c r="DV13" s="222">
        <v>0</v>
      </c>
      <c r="DW13" s="244">
        <v>1</v>
      </c>
      <c r="DX13" s="222">
        <v>2</v>
      </c>
      <c r="DY13" s="222">
        <v>2</v>
      </c>
      <c r="DZ13" s="222">
        <v>0</v>
      </c>
      <c r="EA13" s="222">
        <v>0</v>
      </c>
      <c r="EB13" s="244">
        <v>1</v>
      </c>
      <c r="EC13" s="222">
        <v>0</v>
      </c>
      <c r="ED13" s="222">
        <v>0</v>
      </c>
      <c r="EE13" s="222">
        <v>8</v>
      </c>
      <c r="EF13" s="222">
        <v>0</v>
      </c>
      <c r="EG13" s="244">
        <v>1</v>
      </c>
      <c r="EH13" s="222">
        <v>2</v>
      </c>
      <c r="EI13" s="222">
        <v>1</v>
      </c>
      <c r="EJ13" s="222">
        <v>0</v>
      </c>
      <c r="EK13" s="222">
        <v>0</v>
      </c>
      <c r="EL13" s="244">
        <v>1</v>
      </c>
      <c r="EM13" s="222">
        <v>2</v>
      </c>
      <c r="EN13" s="222">
        <v>1</v>
      </c>
      <c r="EO13" s="222">
        <v>0</v>
      </c>
      <c r="EP13" s="222">
        <v>2</v>
      </c>
      <c r="EQ13" s="244">
        <v>1</v>
      </c>
      <c r="ER13" s="222">
        <v>2</v>
      </c>
      <c r="ES13" s="222">
        <v>1</v>
      </c>
      <c r="ET13" s="222">
        <v>0</v>
      </c>
      <c r="EU13" s="222">
        <v>2</v>
      </c>
      <c r="EV13" s="244">
        <v>1</v>
      </c>
      <c r="EW13" s="222">
        <v>0</v>
      </c>
      <c r="EX13" s="222">
        <v>0</v>
      </c>
      <c r="EY13" s="222">
        <v>0</v>
      </c>
      <c r="EZ13" s="222">
        <v>0</v>
      </c>
      <c r="FA13" s="223">
        <f>7-(L13+Q13+V13+AA13+AF13+AK13+AP13)</f>
        <v>0</v>
      </c>
      <c r="FB13" s="90">
        <f t="shared" si="1"/>
        <v>30</v>
      </c>
      <c r="FC13" s="231">
        <f t="shared" si="6"/>
        <v>30</v>
      </c>
      <c r="FD13" s="235">
        <f t="shared" si="2"/>
        <v>36</v>
      </c>
      <c r="FE13" s="236">
        <f t="shared" si="3"/>
        <v>16.5</v>
      </c>
      <c r="FF13" s="237">
        <f t="shared" si="4"/>
        <v>19</v>
      </c>
      <c r="FG13" s="239">
        <f t="shared" si="5"/>
        <v>4</v>
      </c>
      <c r="FH13" s="232"/>
      <c r="FI13" s="233"/>
      <c r="FJ13" s="234"/>
    </row>
    <row r="14" spans="1:168" ht="15.75" thickBot="1" x14ac:dyDescent="0.3">
      <c r="A14" s="88" t="s">
        <v>124</v>
      </c>
      <c r="B14" s="113">
        <v>10</v>
      </c>
      <c r="C14" s="43" t="s">
        <v>30</v>
      </c>
      <c r="D14" s="81">
        <v>70747872</v>
      </c>
      <c r="E14" s="83">
        <v>43831</v>
      </c>
      <c r="F14" s="84" t="s">
        <v>15</v>
      </c>
      <c r="G14" s="244">
        <v>1</v>
      </c>
      <c r="H14" s="222">
        <v>2</v>
      </c>
      <c r="I14" s="222">
        <v>1</v>
      </c>
      <c r="J14" s="222">
        <v>0</v>
      </c>
      <c r="K14" s="222">
        <v>0</v>
      </c>
      <c r="L14" s="244">
        <v>1</v>
      </c>
      <c r="M14" s="222">
        <v>1.5</v>
      </c>
      <c r="N14" s="222">
        <v>0</v>
      </c>
      <c r="O14" s="222">
        <v>0</v>
      </c>
      <c r="P14" s="222">
        <v>0</v>
      </c>
      <c r="Q14" s="244">
        <v>1</v>
      </c>
      <c r="R14" s="222">
        <v>2</v>
      </c>
      <c r="S14" s="222">
        <v>1</v>
      </c>
      <c r="T14" s="222">
        <v>0</v>
      </c>
      <c r="U14" s="222">
        <v>0</v>
      </c>
      <c r="V14" s="244">
        <v>1</v>
      </c>
      <c r="W14" s="222">
        <v>0</v>
      </c>
      <c r="X14" s="222">
        <v>0</v>
      </c>
      <c r="Y14" s="222">
        <v>0</v>
      </c>
      <c r="Z14" s="222">
        <v>0</v>
      </c>
      <c r="AA14" s="244">
        <v>1</v>
      </c>
      <c r="AB14" s="222">
        <v>0</v>
      </c>
      <c r="AC14" s="222">
        <v>0</v>
      </c>
      <c r="AD14" s="222">
        <v>0</v>
      </c>
      <c r="AE14" s="222">
        <v>0</v>
      </c>
      <c r="AF14" s="244">
        <v>1</v>
      </c>
      <c r="AG14" s="222">
        <v>2</v>
      </c>
      <c r="AH14" s="222">
        <v>1</v>
      </c>
      <c r="AI14" s="222">
        <v>0</v>
      </c>
      <c r="AJ14" s="222">
        <v>0</v>
      </c>
      <c r="AK14" s="244">
        <v>1</v>
      </c>
      <c r="AL14" s="222">
        <v>2</v>
      </c>
      <c r="AM14" s="222">
        <v>1</v>
      </c>
      <c r="AN14" s="222">
        <v>0</v>
      </c>
      <c r="AO14" s="222">
        <v>0</v>
      </c>
      <c r="AP14" s="244">
        <v>1</v>
      </c>
      <c r="AQ14" s="222">
        <v>2</v>
      </c>
      <c r="AR14" s="222">
        <v>1</v>
      </c>
      <c r="AS14" s="222">
        <v>0</v>
      </c>
      <c r="AT14" s="222">
        <v>0</v>
      </c>
      <c r="AU14" s="244">
        <v>1</v>
      </c>
      <c r="AV14" s="222">
        <v>2</v>
      </c>
      <c r="AW14" s="222">
        <v>1</v>
      </c>
      <c r="AX14" s="222">
        <v>0</v>
      </c>
      <c r="AY14" s="222">
        <v>0</v>
      </c>
      <c r="AZ14" s="244">
        <v>1</v>
      </c>
      <c r="BA14" s="222">
        <v>2</v>
      </c>
      <c r="BB14" s="222">
        <v>0.5</v>
      </c>
      <c r="BC14" s="222">
        <v>0</v>
      </c>
      <c r="BD14" s="222">
        <v>0</v>
      </c>
      <c r="BE14" s="244">
        <v>1</v>
      </c>
      <c r="BF14" s="222">
        <v>0</v>
      </c>
      <c r="BG14" s="222">
        <v>0</v>
      </c>
      <c r="BH14" s="222">
        <v>0</v>
      </c>
      <c r="BI14" s="222">
        <v>0</v>
      </c>
      <c r="BJ14" s="244">
        <v>1</v>
      </c>
      <c r="BK14" s="222">
        <v>0</v>
      </c>
      <c r="BL14" s="222">
        <v>0</v>
      </c>
      <c r="BM14" s="222">
        <v>0</v>
      </c>
      <c r="BN14" s="222">
        <v>0</v>
      </c>
      <c r="BO14" s="244">
        <v>1</v>
      </c>
      <c r="BP14" s="222">
        <v>2</v>
      </c>
      <c r="BQ14" s="222">
        <v>1</v>
      </c>
      <c r="BR14" s="222">
        <v>0</v>
      </c>
      <c r="BS14" s="222">
        <v>0</v>
      </c>
      <c r="BT14" s="244">
        <v>1</v>
      </c>
      <c r="BU14" s="222">
        <v>0</v>
      </c>
      <c r="BV14" s="222">
        <v>0</v>
      </c>
      <c r="BW14" s="222">
        <v>0</v>
      </c>
      <c r="BX14" s="222">
        <v>0</v>
      </c>
      <c r="BY14" s="244">
        <v>1</v>
      </c>
      <c r="BZ14" s="222">
        <v>2</v>
      </c>
      <c r="CA14" s="222">
        <v>1</v>
      </c>
      <c r="CB14" s="222">
        <v>0</v>
      </c>
      <c r="CC14" s="222">
        <v>0</v>
      </c>
      <c r="CD14" s="244">
        <v>1</v>
      </c>
      <c r="CE14" s="222">
        <v>2</v>
      </c>
      <c r="CF14" s="222">
        <v>1</v>
      </c>
      <c r="CG14" s="222">
        <v>0</v>
      </c>
      <c r="CH14" s="222">
        <v>0</v>
      </c>
      <c r="CI14" s="244">
        <v>1</v>
      </c>
      <c r="CJ14" s="222">
        <v>2</v>
      </c>
      <c r="CK14" s="222">
        <v>0.5</v>
      </c>
      <c r="CL14" s="222">
        <v>0</v>
      </c>
      <c r="CM14" s="222">
        <v>0</v>
      </c>
      <c r="CN14" s="244">
        <v>1</v>
      </c>
      <c r="CO14" s="222">
        <v>0</v>
      </c>
      <c r="CP14" s="222">
        <v>0</v>
      </c>
      <c r="CQ14" s="222">
        <v>0</v>
      </c>
      <c r="CR14" s="222">
        <v>0</v>
      </c>
      <c r="CS14" s="244">
        <v>1</v>
      </c>
      <c r="CT14" s="222">
        <v>0</v>
      </c>
      <c r="CU14" s="222">
        <v>0</v>
      </c>
      <c r="CV14" s="222">
        <v>0</v>
      </c>
      <c r="CW14" s="222">
        <v>0</v>
      </c>
      <c r="CX14" s="244">
        <v>1</v>
      </c>
      <c r="CY14" s="222">
        <v>2</v>
      </c>
      <c r="CZ14" s="222">
        <v>1</v>
      </c>
      <c r="DA14" s="222">
        <v>0</v>
      </c>
      <c r="DB14" s="222">
        <v>0</v>
      </c>
      <c r="DC14" s="244">
        <v>1</v>
      </c>
      <c r="DD14" s="222">
        <v>2</v>
      </c>
      <c r="DE14" s="222">
        <v>1</v>
      </c>
      <c r="DF14" s="222">
        <v>0</v>
      </c>
      <c r="DG14" s="222">
        <v>0</v>
      </c>
      <c r="DH14" s="244">
        <v>1</v>
      </c>
      <c r="DI14" s="222">
        <v>2</v>
      </c>
      <c r="DJ14" s="222">
        <v>1.5</v>
      </c>
      <c r="DK14" s="222">
        <v>0</v>
      </c>
      <c r="DL14" s="222">
        <v>0</v>
      </c>
      <c r="DM14" s="244">
        <v>1</v>
      </c>
      <c r="DN14" s="222">
        <v>2</v>
      </c>
      <c r="DO14" s="222">
        <v>1</v>
      </c>
      <c r="DP14" s="222">
        <v>0</v>
      </c>
      <c r="DQ14" s="222">
        <v>0</v>
      </c>
      <c r="DR14" s="244">
        <v>1</v>
      </c>
      <c r="DS14" s="222">
        <v>2</v>
      </c>
      <c r="DT14" s="222">
        <v>1</v>
      </c>
      <c r="DU14" s="222">
        <v>0</v>
      </c>
      <c r="DV14" s="222">
        <v>0</v>
      </c>
      <c r="DW14" s="244">
        <v>1</v>
      </c>
      <c r="DX14" s="222">
        <v>2</v>
      </c>
      <c r="DY14" s="222">
        <v>1</v>
      </c>
      <c r="DZ14" s="222">
        <v>0</v>
      </c>
      <c r="EA14" s="222">
        <v>0</v>
      </c>
      <c r="EB14" s="244">
        <v>1</v>
      </c>
      <c r="EC14" s="222">
        <v>0</v>
      </c>
      <c r="ED14" s="222">
        <v>0</v>
      </c>
      <c r="EE14" s="222">
        <v>0</v>
      </c>
      <c r="EF14" s="222">
        <v>0</v>
      </c>
      <c r="EG14" s="244">
        <v>1</v>
      </c>
      <c r="EH14" s="222">
        <v>0</v>
      </c>
      <c r="EI14" s="222">
        <v>0</v>
      </c>
      <c r="EJ14" s="222">
        <v>0</v>
      </c>
      <c r="EK14" s="222">
        <v>0</v>
      </c>
      <c r="EL14" s="244">
        <v>1</v>
      </c>
      <c r="EM14" s="222">
        <v>2</v>
      </c>
      <c r="EN14" s="222">
        <v>1.5</v>
      </c>
      <c r="EO14" s="222">
        <v>0</v>
      </c>
      <c r="EP14" s="222">
        <v>0</v>
      </c>
      <c r="EQ14" s="244">
        <v>1</v>
      </c>
      <c r="ER14" s="222">
        <v>2</v>
      </c>
      <c r="ES14" s="222">
        <v>0</v>
      </c>
      <c r="ET14" s="222">
        <v>0</v>
      </c>
      <c r="EU14" s="222">
        <v>0</v>
      </c>
      <c r="EV14" s="244">
        <v>1</v>
      </c>
      <c r="EW14" s="222">
        <v>0</v>
      </c>
      <c r="EX14" s="222">
        <v>0</v>
      </c>
      <c r="EY14" s="222">
        <v>0</v>
      </c>
      <c r="EZ14" s="222">
        <v>0</v>
      </c>
      <c r="FA14" s="223">
        <f>7-(L14+Q14+V14+AA14+AF14+AK14+AP14)</f>
        <v>0</v>
      </c>
      <c r="FB14" s="90">
        <f t="shared" si="1"/>
        <v>30</v>
      </c>
      <c r="FC14" s="231">
        <f t="shared" si="6"/>
        <v>30</v>
      </c>
      <c r="FD14" s="235">
        <f t="shared" si="2"/>
        <v>39.5</v>
      </c>
      <c r="FE14" s="236">
        <f t="shared" si="3"/>
        <v>18</v>
      </c>
      <c r="FF14" s="237">
        <f t="shared" si="4"/>
        <v>0</v>
      </c>
      <c r="FG14" s="239">
        <f t="shared" si="5"/>
        <v>0</v>
      </c>
      <c r="FH14" s="232"/>
      <c r="FI14" s="233"/>
      <c r="FJ14" s="234"/>
    </row>
    <row r="15" spans="1:168" ht="15.75" thickBot="1" x14ac:dyDescent="0.3">
      <c r="A15" s="88" t="s">
        <v>124</v>
      </c>
      <c r="B15" s="81">
        <v>11</v>
      </c>
      <c r="C15" s="43" t="s">
        <v>31</v>
      </c>
      <c r="D15" s="81">
        <v>46629520</v>
      </c>
      <c r="E15" s="83">
        <v>43617</v>
      </c>
      <c r="F15" s="84" t="s">
        <v>15</v>
      </c>
      <c r="G15" s="244">
        <v>1</v>
      </c>
      <c r="H15" s="222">
        <v>1</v>
      </c>
      <c r="I15" s="222">
        <v>0</v>
      </c>
      <c r="J15" s="222">
        <v>0</v>
      </c>
      <c r="K15" s="222">
        <v>0</v>
      </c>
      <c r="L15" s="244">
        <v>1</v>
      </c>
      <c r="M15" s="222">
        <v>2</v>
      </c>
      <c r="N15" s="222">
        <v>0</v>
      </c>
      <c r="O15" s="222">
        <v>0</v>
      </c>
      <c r="P15" s="222">
        <v>0</v>
      </c>
      <c r="Q15" s="244">
        <v>1</v>
      </c>
      <c r="R15" s="222">
        <v>1</v>
      </c>
      <c r="S15" s="222">
        <v>0</v>
      </c>
      <c r="T15" s="222">
        <v>0</v>
      </c>
      <c r="U15" s="222">
        <v>0</v>
      </c>
      <c r="V15" s="244">
        <v>1</v>
      </c>
      <c r="W15" s="222">
        <v>0</v>
      </c>
      <c r="X15" s="222">
        <v>0</v>
      </c>
      <c r="Y15" s="222">
        <v>0</v>
      </c>
      <c r="Z15" s="222">
        <v>0</v>
      </c>
      <c r="AA15" s="244">
        <v>1</v>
      </c>
      <c r="AB15" s="222">
        <v>0</v>
      </c>
      <c r="AC15" s="222">
        <v>0</v>
      </c>
      <c r="AD15" s="222">
        <v>0</v>
      </c>
      <c r="AE15" s="222">
        <v>0</v>
      </c>
      <c r="AF15" s="244">
        <v>1</v>
      </c>
      <c r="AG15" s="222">
        <v>0</v>
      </c>
      <c r="AH15" s="222">
        <v>0</v>
      </c>
      <c r="AI15" s="222">
        <v>0</v>
      </c>
      <c r="AJ15" s="222">
        <v>0</v>
      </c>
      <c r="AK15" s="244">
        <v>1</v>
      </c>
      <c r="AL15" s="222">
        <v>0</v>
      </c>
      <c r="AM15" s="222">
        <v>0</v>
      </c>
      <c r="AN15" s="222">
        <v>0</v>
      </c>
      <c r="AO15" s="222">
        <v>0</v>
      </c>
      <c r="AP15" s="244">
        <v>1</v>
      </c>
      <c r="AQ15" s="222">
        <v>0</v>
      </c>
      <c r="AR15" s="222">
        <v>0</v>
      </c>
      <c r="AS15" s="222">
        <v>0</v>
      </c>
      <c r="AT15" s="222">
        <v>0</v>
      </c>
      <c r="AU15" s="244">
        <v>1</v>
      </c>
      <c r="AV15" s="222">
        <v>0</v>
      </c>
      <c r="AW15" s="222">
        <v>0</v>
      </c>
      <c r="AX15" s="222">
        <v>0</v>
      </c>
      <c r="AY15" s="222">
        <v>0</v>
      </c>
      <c r="AZ15" s="244">
        <v>1</v>
      </c>
      <c r="BA15" s="222">
        <v>2</v>
      </c>
      <c r="BB15" s="222">
        <v>1</v>
      </c>
      <c r="BC15" s="222">
        <v>0</v>
      </c>
      <c r="BD15" s="222">
        <v>1</v>
      </c>
      <c r="BE15" s="244">
        <v>1</v>
      </c>
      <c r="BF15" s="222">
        <v>2</v>
      </c>
      <c r="BG15" s="222">
        <v>0</v>
      </c>
      <c r="BH15" s="222">
        <v>0</v>
      </c>
      <c r="BI15" s="222">
        <v>0</v>
      </c>
      <c r="BJ15" s="244">
        <v>1</v>
      </c>
      <c r="BK15" s="222">
        <v>0</v>
      </c>
      <c r="BL15" s="222">
        <v>0</v>
      </c>
      <c r="BM15" s="222">
        <v>0</v>
      </c>
      <c r="BN15" s="222">
        <v>0</v>
      </c>
      <c r="BO15" s="244">
        <v>1</v>
      </c>
      <c r="BP15" s="222">
        <v>2</v>
      </c>
      <c r="BQ15" s="222">
        <v>1</v>
      </c>
      <c r="BR15" s="222">
        <v>0</v>
      </c>
      <c r="BS15" s="222">
        <v>8</v>
      </c>
      <c r="BT15" s="244">
        <v>1</v>
      </c>
      <c r="BU15" s="222">
        <v>0</v>
      </c>
      <c r="BV15" s="222">
        <v>0</v>
      </c>
      <c r="BW15" s="222">
        <v>0</v>
      </c>
      <c r="BX15" s="222">
        <v>0</v>
      </c>
      <c r="BY15" s="244">
        <v>1</v>
      </c>
      <c r="BZ15" s="222">
        <v>2</v>
      </c>
      <c r="CA15" s="222">
        <v>1</v>
      </c>
      <c r="CB15" s="222">
        <v>0</v>
      </c>
      <c r="CC15" s="222">
        <v>8</v>
      </c>
      <c r="CD15" s="244">
        <v>1</v>
      </c>
      <c r="CE15" s="222">
        <v>2</v>
      </c>
      <c r="CF15" s="222">
        <v>1</v>
      </c>
      <c r="CG15" s="222">
        <v>0</v>
      </c>
      <c r="CH15" s="222">
        <v>8</v>
      </c>
      <c r="CI15" s="244">
        <v>1</v>
      </c>
      <c r="CJ15" s="222">
        <v>2</v>
      </c>
      <c r="CK15" s="222">
        <v>1</v>
      </c>
      <c r="CL15" s="222">
        <v>0</v>
      </c>
      <c r="CM15" s="222">
        <v>8</v>
      </c>
      <c r="CN15" s="244">
        <v>0</v>
      </c>
      <c r="CO15" s="222">
        <v>0</v>
      </c>
      <c r="CP15" s="222">
        <v>0</v>
      </c>
      <c r="CQ15" s="222">
        <v>0</v>
      </c>
      <c r="CR15" s="222">
        <v>0</v>
      </c>
      <c r="CS15" s="244">
        <v>0</v>
      </c>
      <c r="CT15" s="222">
        <v>0</v>
      </c>
      <c r="CU15" s="222">
        <v>0</v>
      </c>
      <c r="CV15" s="222">
        <v>0</v>
      </c>
      <c r="CW15" s="222">
        <v>0</v>
      </c>
      <c r="CX15" s="244">
        <v>1</v>
      </c>
      <c r="CY15" s="222">
        <v>2</v>
      </c>
      <c r="CZ15" s="222">
        <v>1</v>
      </c>
      <c r="DA15" s="222">
        <v>0</v>
      </c>
      <c r="DB15" s="222">
        <v>1</v>
      </c>
      <c r="DC15" s="244">
        <v>1</v>
      </c>
      <c r="DD15" s="222">
        <v>2</v>
      </c>
      <c r="DE15" s="222">
        <v>1</v>
      </c>
      <c r="DF15" s="222">
        <v>0</v>
      </c>
      <c r="DG15" s="222">
        <v>1</v>
      </c>
      <c r="DH15" s="244">
        <v>1</v>
      </c>
      <c r="DI15" s="222">
        <v>2</v>
      </c>
      <c r="DJ15" s="222">
        <v>1</v>
      </c>
      <c r="DK15" s="222">
        <v>0</v>
      </c>
      <c r="DL15" s="222">
        <v>1</v>
      </c>
      <c r="DM15" s="244">
        <v>1</v>
      </c>
      <c r="DN15" s="222">
        <v>2</v>
      </c>
      <c r="DO15" s="222">
        <v>2</v>
      </c>
      <c r="DP15" s="222">
        <v>0</v>
      </c>
      <c r="DQ15" s="222">
        <v>2</v>
      </c>
      <c r="DR15" s="244">
        <v>1</v>
      </c>
      <c r="DS15" s="222">
        <v>2</v>
      </c>
      <c r="DT15" s="222">
        <v>1</v>
      </c>
      <c r="DU15" s="222">
        <v>0</v>
      </c>
      <c r="DV15" s="222">
        <v>2</v>
      </c>
      <c r="DW15" s="244">
        <v>1</v>
      </c>
      <c r="DX15" s="222">
        <v>1</v>
      </c>
      <c r="DY15" s="222">
        <v>0</v>
      </c>
      <c r="DZ15" s="222">
        <v>0</v>
      </c>
      <c r="EA15" s="222">
        <v>1</v>
      </c>
      <c r="EB15" s="244">
        <v>1</v>
      </c>
      <c r="EC15" s="222">
        <v>0</v>
      </c>
      <c r="ED15" s="222">
        <v>0</v>
      </c>
      <c r="EE15" s="222">
        <v>0</v>
      </c>
      <c r="EF15" s="222">
        <v>0</v>
      </c>
      <c r="EG15" s="244">
        <v>1</v>
      </c>
      <c r="EH15" s="222">
        <v>2</v>
      </c>
      <c r="EI15" s="222">
        <v>1</v>
      </c>
      <c r="EJ15" s="222">
        <v>0</v>
      </c>
      <c r="EK15" s="222">
        <v>8</v>
      </c>
      <c r="EL15" s="244">
        <v>1</v>
      </c>
      <c r="EM15" s="222">
        <v>2</v>
      </c>
      <c r="EN15" s="222">
        <v>1</v>
      </c>
      <c r="EO15" s="222">
        <v>0</v>
      </c>
      <c r="EP15" s="222">
        <v>8</v>
      </c>
      <c r="EQ15" s="244">
        <v>1</v>
      </c>
      <c r="ER15" s="222">
        <v>2</v>
      </c>
      <c r="ES15" s="222">
        <v>1</v>
      </c>
      <c r="ET15" s="222">
        <v>0</v>
      </c>
      <c r="EU15" s="222">
        <v>8</v>
      </c>
      <c r="EV15" s="244">
        <v>1</v>
      </c>
      <c r="EW15" s="222">
        <v>0</v>
      </c>
      <c r="EX15" s="222">
        <v>0</v>
      </c>
      <c r="EY15" s="222">
        <v>0</v>
      </c>
      <c r="EZ15" s="222">
        <v>0</v>
      </c>
      <c r="FA15" s="223">
        <f>7-(L15+Q15+V15+AA15+AF15+AK15+AP15)</f>
        <v>0</v>
      </c>
      <c r="FB15" s="90">
        <f t="shared" si="1"/>
        <v>28</v>
      </c>
      <c r="FC15" s="231">
        <f t="shared" si="6"/>
        <v>28</v>
      </c>
      <c r="FD15" s="235">
        <f t="shared" si="2"/>
        <v>33</v>
      </c>
      <c r="FE15" s="236">
        <f t="shared" si="3"/>
        <v>14</v>
      </c>
      <c r="FF15" s="237">
        <f t="shared" si="4"/>
        <v>0</v>
      </c>
      <c r="FG15" s="239">
        <f t="shared" si="5"/>
        <v>65</v>
      </c>
      <c r="FH15" s="232"/>
      <c r="FI15" s="233"/>
      <c r="FJ15" s="234"/>
    </row>
    <row r="16" spans="1:168" ht="15.75" thickBot="1" x14ac:dyDescent="0.3">
      <c r="A16" s="88" t="s">
        <v>124</v>
      </c>
      <c r="B16" s="113">
        <v>12</v>
      </c>
      <c r="C16" s="43" t="s">
        <v>119</v>
      </c>
      <c r="D16" s="81">
        <v>73189278</v>
      </c>
      <c r="E16" s="83">
        <v>44139</v>
      </c>
      <c r="F16" s="84" t="s">
        <v>15</v>
      </c>
      <c r="G16" s="244">
        <v>1</v>
      </c>
      <c r="H16" s="222">
        <v>1</v>
      </c>
      <c r="I16" s="222">
        <v>0</v>
      </c>
      <c r="J16" s="222">
        <v>0</v>
      </c>
      <c r="K16" s="222">
        <v>0</v>
      </c>
      <c r="L16" s="244">
        <v>1</v>
      </c>
      <c r="M16" s="222">
        <v>2</v>
      </c>
      <c r="N16" s="222">
        <v>1</v>
      </c>
      <c r="O16" s="222">
        <v>0</v>
      </c>
      <c r="P16" s="222">
        <v>0</v>
      </c>
      <c r="Q16" s="244">
        <v>1</v>
      </c>
      <c r="R16" s="222">
        <v>2</v>
      </c>
      <c r="S16" s="222">
        <v>0</v>
      </c>
      <c r="T16" s="222">
        <v>0</v>
      </c>
      <c r="U16" s="222">
        <v>0</v>
      </c>
      <c r="V16" s="244">
        <v>1</v>
      </c>
      <c r="W16" s="222">
        <v>1</v>
      </c>
      <c r="X16" s="222">
        <v>0</v>
      </c>
      <c r="Y16" s="222">
        <v>0</v>
      </c>
      <c r="Z16" s="222">
        <v>0</v>
      </c>
      <c r="AA16" s="244">
        <v>1</v>
      </c>
      <c r="AB16" s="222">
        <v>0</v>
      </c>
      <c r="AC16" s="222">
        <v>0</v>
      </c>
      <c r="AD16" s="222">
        <v>0</v>
      </c>
      <c r="AE16" s="222">
        <v>0</v>
      </c>
      <c r="AF16" s="244">
        <v>1</v>
      </c>
      <c r="AG16" s="222">
        <v>0</v>
      </c>
      <c r="AH16" s="222">
        <v>0</v>
      </c>
      <c r="AI16" s="222">
        <v>0</v>
      </c>
      <c r="AJ16" s="222">
        <v>0</v>
      </c>
      <c r="AK16" s="244">
        <v>1</v>
      </c>
      <c r="AL16" s="222">
        <v>0</v>
      </c>
      <c r="AM16" s="222">
        <v>0</v>
      </c>
      <c r="AN16" s="222">
        <v>0</v>
      </c>
      <c r="AO16" s="222">
        <v>0</v>
      </c>
      <c r="AP16" s="244">
        <v>1</v>
      </c>
      <c r="AQ16" s="222">
        <v>1</v>
      </c>
      <c r="AR16" s="222">
        <v>1</v>
      </c>
      <c r="AS16" s="222">
        <v>0</v>
      </c>
      <c r="AT16" s="222">
        <v>0</v>
      </c>
      <c r="AU16" s="244">
        <v>1</v>
      </c>
      <c r="AV16" s="222">
        <v>2</v>
      </c>
      <c r="AW16" s="222">
        <v>1</v>
      </c>
      <c r="AX16" s="222">
        <v>0</v>
      </c>
      <c r="AY16" s="222">
        <v>0</v>
      </c>
      <c r="AZ16" s="244">
        <v>1</v>
      </c>
      <c r="BA16" s="222">
        <v>2</v>
      </c>
      <c r="BB16" s="222">
        <v>1</v>
      </c>
      <c r="BC16" s="222">
        <v>0</v>
      </c>
      <c r="BD16" s="222">
        <v>0</v>
      </c>
      <c r="BE16" s="244">
        <v>1</v>
      </c>
      <c r="BF16" s="222">
        <v>2</v>
      </c>
      <c r="BG16" s="222">
        <v>0</v>
      </c>
      <c r="BH16" s="222">
        <v>0</v>
      </c>
      <c r="BI16" s="222">
        <v>0</v>
      </c>
      <c r="BJ16" s="244">
        <v>1</v>
      </c>
      <c r="BK16" s="222">
        <v>0</v>
      </c>
      <c r="BL16" s="222">
        <v>0</v>
      </c>
      <c r="BM16" s="222">
        <v>0</v>
      </c>
      <c r="BN16" s="222">
        <v>0</v>
      </c>
      <c r="BO16" s="244">
        <v>1</v>
      </c>
      <c r="BP16" s="222">
        <v>2</v>
      </c>
      <c r="BQ16" s="222">
        <v>1</v>
      </c>
      <c r="BR16" s="222">
        <v>0</v>
      </c>
      <c r="BS16" s="222">
        <v>0</v>
      </c>
      <c r="BT16" s="244">
        <v>1</v>
      </c>
      <c r="BU16" s="222">
        <v>1</v>
      </c>
      <c r="BV16" s="222">
        <v>0</v>
      </c>
      <c r="BW16" s="222">
        <v>9</v>
      </c>
      <c r="BX16" s="222">
        <v>0</v>
      </c>
      <c r="BY16" s="244">
        <v>1</v>
      </c>
      <c r="BZ16" s="222">
        <v>2</v>
      </c>
      <c r="CA16" s="222">
        <v>0.5</v>
      </c>
      <c r="CB16" s="222">
        <v>0</v>
      </c>
      <c r="CC16" s="222">
        <v>0</v>
      </c>
      <c r="CD16" s="244">
        <v>1</v>
      </c>
      <c r="CE16" s="222">
        <v>0</v>
      </c>
      <c r="CF16" s="222">
        <v>0</v>
      </c>
      <c r="CG16" s="222">
        <v>0</v>
      </c>
      <c r="CH16" s="222">
        <v>0</v>
      </c>
      <c r="CI16" s="244">
        <v>1</v>
      </c>
      <c r="CJ16" s="222">
        <v>2</v>
      </c>
      <c r="CK16" s="222">
        <v>1</v>
      </c>
      <c r="CL16" s="222">
        <v>0</v>
      </c>
      <c r="CM16" s="222">
        <v>0</v>
      </c>
      <c r="CN16" s="244">
        <v>1</v>
      </c>
      <c r="CO16" s="222">
        <v>2</v>
      </c>
      <c r="CP16" s="222">
        <v>1.5</v>
      </c>
      <c r="CQ16" s="222">
        <v>0</v>
      </c>
      <c r="CR16" s="222">
        <v>0</v>
      </c>
      <c r="CS16" s="244">
        <v>1</v>
      </c>
      <c r="CT16" s="222">
        <v>0</v>
      </c>
      <c r="CU16" s="222">
        <v>0</v>
      </c>
      <c r="CV16" s="222">
        <v>0</v>
      </c>
      <c r="CW16" s="222">
        <v>0</v>
      </c>
      <c r="CX16" s="244">
        <v>1</v>
      </c>
      <c r="CY16" s="222">
        <v>2</v>
      </c>
      <c r="CZ16" s="222">
        <v>1</v>
      </c>
      <c r="DA16" s="222">
        <v>0</v>
      </c>
      <c r="DB16" s="222">
        <v>0</v>
      </c>
      <c r="DC16" s="244">
        <v>1</v>
      </c>
      <c r="DD16" s="222">
        <v>2</v>
      </c>
      <c r="DE16" s="222">
        <v>1</v>
      </c>
      <c r="DF16" s="222">
        <v>0</v>
      </c>
      <c r="DG16" s="222">
        <v>0</v>
      </c>
      <c r="DH16" s="244">
        <v>1</v>
      </c>
      <c r="DI16" s="222">
        <v>2</v>
      </c>
      <c r="DJ16" s="222">
        <v>1</v>
      </c>
      <c r="DK16" s="222">
        <v>0</v>
      </c>
      <c r="DL16" s="222">
        <v>0</v>
      </c>
      <c r="DM16" s="244">
        <v>1</v>
      </c>
      <c r="DN16" s="222">
        <v>2</v>
      </c>
      <c r="DO16" s="222">
        <v>1</v>
      </c>
      <c r="DP16" s="222">
        <v>0</v>
      </c>
      <c r="DQ16" s="222">
        <v>0</v>
      </c>
      <c r="DR16" s="244">
        <v>1</v>
      </c>
      <c r="DS16" s="222">
        <v>2</v>
      </c>
      <c r="DT16" s="222">
        <v>1.5</v>
      </c>
      <c r="DU16" s="222">
        <v>0</v>
      </c>
      <c r="DV16" s="222">
        <v>0</v>
      </c>
      <c r="DW16" s="244">
        <v>1</v>
      </c>
      <c r="DX16" s="222">
        <v>1</v>
      </c>
      <c r="DY16" s="222">
        <v>0</v>
      </c>
      <c r="DZ16" s="222">
        <v>0</v>
      </c>
      <c r="EA16" s="222">
        <v>0</v>
      </c>
      <c r="EB16" s="244">
        <v>1</v>
      </c>
      <c r="EC16" s="222">
        <v>0</v>
      </c>
      <c r="ED16" s="222">
        <v>0</v>
      </c>
      <c r="EE16" s="222">
        <v>8</v>
      </c>
      <c r="EF16" s="222">
        <v>0</v>
      </c>
      <c r="EG16" s="244">
        <v>1</v>
      </c>
      <c r="EH16" s="222">
        <v>2</v>
      </c>
      <c r="EI16" s="222">
        <v>1</v>
      </c>
      <c r="EJ16" s="222">
        <v>0</v>
      </c>
      <c r="EK16" s="222">
        <v>0</v>
      </c>
      <c r="EL16" s="244">
        <v>1</v>
      </c>
      <c r="EM16" s="222">
        <v>2</v>
      </c>
      <c r="EN16" s="222">
        <v>1</v>
      </c>
      <c r="EO16" s="222">
        <v>0</v>
      </c>
      <c r="EP16" s="222">
        <v>0</v>
      </c>
      <c r="EQ16" s="244">
        <v>1</v>
      </c>
      <c r="ER16" s="222">
        <v>1</v>
      </c>
      <c r="ES16" s="222">
        <v>0</v>
      </c>
      <c r="ET16" s="222">
        <v>0</v>
      </c>
      <c r="EU16" s="222">
        <v>0</v>
      </c>
      <c r="EV16" s="244">
        <v>1</v>
      </c>
      <c r="EW16" s="222">
        <v>0</v>
      </c>
      <c r="EX16" s="222">
        <v>0</v>
      </c>
      <c r="EY16" s="222">
        <v>0</v>
      </c>
      <c r="EZ16" s="222">
        <v>0</v>
      </c>
      <c r="FA16" s="223"/>
      <c r="FB16" s="90">
        <f t="shared" si="1"/>
        <v>30</v>
      </c>
      <c r="FC16" s="231">
        <f t="shared" si="6"/>
        <v>30</v>
      </c>
      <c r="FD16" s="235">
        <f t="shared" si="2"/>
        <v>38</v>
      </c>
      <c r="FE16" s="236">
        <f t="shared" si="3"/>
        <v>15.5</v>
      </c>
      <c r="FF16" s="237">
        <f t="shared" si="4"/>
        <v>17</v>
      </c>
      <c r="FG16" s="239">
        <f t="shared" si="5"/>
        <v>0</v>
      </c>
      <c r="FH16" s="232"/>
      <c r="FI16" s="233"/>
      <c r="FJ16" s="234"/>
    </row>
    <row r="17" spans="1:168" ht="15.75" thickBot="1" x14ac:dyDescent="0.3">
      <c r="A17" s="88" t="s">
        <v>126</v>
      </c>
      <c r="B17" s="113">
        <v>13</v>
      </c>
      <c r="C17" s="85" t="s">
        <v>33</v>
      </c>
      <c r="D17" s="81">
        <v>47841984</v>
      </c>
      <c r="E17" s="83">
        <v>43617</v>
      </c>
      <c r="F17" s="84" t="s">
        <v>15</v>
      </c>
      <c r="G17" s="244">
        <v>1</v>
      </c>
      <c r="H17" s="222">
        <v>0</v>
      </c>
      <c r="I17" s="222">
        <v>0</v>
      </c>
      <c r="J17" s="222">
        <v>0</v>
      </c>
      <c r="K17" s="222">
        <v>1</v>
      </c>
      <c r="L17" s="244">
        <v>1</v>
      </c>
      <c r="M17" s="222">
        <v>0</v>
      </c>
      <c r="N17" s="222">
        <v>0</v>
      </c>
      <c r="O17" s="222">
        <v>0</v>
      </c>
      <c r="P17" s="222">
        <v>1</v>
      </c>
      <c r="Q17" s="244">
        <v>1</v>
      </c>
      <c r="R17" s="222">
        <v>0</v>
      </c>
      <c r="S17" s="222">
        <v>0</v>
      </c>
      <c r="T17" s="222">
        <v>0</v>
      </c>
      <c r="U17" s="222">
        <v>1</v>
      </c>
      <c r="V17" s="244">
        <v>1</v>
      </c>
      <c r="W17" s="222">
        <v>0</v>
      </c>
      <c r="X17" s="222">
        <v>0</v>
      </c>
      <c r="Y17" s="222">
        <v>0</v>
      </c>
      <c r="Z17" s="222">
        <v>1</v>
      </c>
      <c r="AA17" s="244">
        <v>1</v>
      </c>
      <c r="AB17" s="222">
        <v>0</v>
      </c>
      <c r="AC17" s="222">
        <v>0</v>
      </c>
      <c r="AD17" s="222">
        <v>0</v>
      </c>
      <c r="AE17" s="222">
        <v>0</v>
      </c>
      <c r="AF17" s="244">
        <v>1</v>
      </c>
      <c r="AG17" s="222">
        <v>0</v>
      </c>
      <c r="AH17" s="222">
        <v>0</v>
      </c>
      <c r="AI17" s="222">
        <v>0</v>
      </c>
      <c r="AJ17" s="222">
        <v>1</v>
      </c>
      <c r="AK17" s="244">
        <v>1</v>
      </c>
      <c r="AL17" s="222">
        <v>0</v>
      </c>
      <c r="AM17" s="222">
        <v>0</v>
      </c>
      <c r="AN17" s="222">
        <v>0</v>
      </c>
      <c r="AO17" s="222">
        <v>1</v>
      </c>
      <c r="AP17" s="244">
        <v>1</v>
      </c>
      <c r="AQ17" s="222">
        <v>0</v>
      </c>
      <c r="AR17" s="222">
        <v>0</v>
      </c>
      <c r="AS17" s="222">
        <v>0</v>
      </c>
      <c r="AT17" s="222">
        <v>1</v>
      </c>
      <c r="AU17" s="244">
        <v>1</v>
      </c>
      <c r="AV17" s="222">
        <v>0</v>
      </c>
      <c r="AW17" s="222">
        <v>0</v>
      </c>
      <c r="AX17" s="222">
        <v>0</v>
      </c>
      <c r="AY17" s="222">
        <v>1</v>
      </c>
      <c r="AZ17" s="244">
        <v>1</v>
      </c>
      <c r="BA17" s="222">
        <v>0</v>
      </c>
      <c r="BB17" s="222">
        <v>0</v>
      </c>
      <c r="BC17" s="222">
        <v>0</v>
      </c>
      <c r="BD17" s="222">
        <v>1</v>
      </c>
      <c r="BE17" s="244">
        <v>1</v>
      </c>
      <c r="BF17" s="222">
        <v>0</v>
      </c>
      <c r="BG17" s="222">
        <v>0</v>
      </c>
      <c r="BH17" s="222">
        <v>0</v>
      </c>
      <c r="BI17" s="222">
        <v>1</v>
      </c>
      <c r="BJ17" s="244">
        <v>1</v>
      </c>
      <c r="BK17" s="222">
        <v>0</v>
      </c>
      <c r="BL17" s="222">
        <v>0</v>
      </c>
      <c r="BM17" s="222">
        <v>0</v>
      </c>
      <c r="BN17" s="222">
        <v>0</v>
      </c>
      <c r="BO17" s="244">
        <v>1</v>
      </c>
      <c r="BP17" s="222">
        <v>0</v>
      </c>
      <c r="BQ17" s="222">
        <v>0</v>
      </c>
      <c r="BR17" s="222">
        <v>0</v>
      </c>
      <c r="BS17" s="222">
        <v>7</v>
      </c>
      <c r="BT17" s="244">
        <v>1</v>
      </c>
      <c r="BU17" s="222">
        <v>0</v>
      </c>
      <c r="BV17" s="222">
        <v>0</v>
      </c>
      <c r="BW17" s="222">
        <v>0</v>
      </c>
      <c r="BX17" s="222">
        <v>7</v>
      </c>
      <c r="BY17" s="244">
        <v>1</v>
      </c>
      <c r="BZ17" s="222">
        <v>0</v>
      </c>
      <c r="CA17" s="222">
        <v>0</v>
      </c>
      <c r="CB17" s="222">
        <v>0</v>
      </c>
      <c r="CC17" s="222">
        <v>7</v>
      </c>
      <c r="CD17" s="244">
        <v>1</v>
      </c>
      <c r="CE17" s="222">
        <v>0</v>
      </c>
      <c r="CF17" s="222">
        <v>0</v>
      </c>
      <c r="CG17" s="222">
        <v>0</v>
      </c>
      <c r="CH17" s="222">
        <v>7</v>
      </c>
      <c r="CI17" s="244">
        <v>1</v>
      </c>
      <c r="CJ17" s="222">
        <v>0</v>
      </c>
      <c r="CK17" s="222">
        <v>0</v>
      </c>
      <c r="CL17" s="222">
        <v>0</v>
      </c>
      <c r="CM17" s="222">
        <v>7</v>
      </c>
      <c r="CN17" s="244">
        <v>1</v>
      </c>
      <c r="CO17" s="222">
        <v>0</v>
      </c>
      <c r="CP17" s="222">
        <v>0</v>
      </c>
      <c r="CQ17" s="222">
        <v>0</v>
      </c>
      <c r="CR17" s="222">
        <v>7</v>
      </c>
      <c r="CS17" s="244">
        <v>1</v>
      </c>
      <c r="CT17" s="222">
        <v>0</v>
      </c>
      <c r="CU17" s="222">
        <v>0</v>
      </c>
      <c r="CV17" s="222">
        <v>0</v>
      </c>
      <c r="CW17" s="222">
        <v>0</v>
      </c>
      <c r="CX17" s="244">
        <v>1</v>
      </c>
      <c r="CY17" s="222">
        <v>0</v>
      </c>
      <c r="CZ17" s="222">
        <v>0</v>
      </c>
      <c r="DA17" s="222">
        <v>0</v>
      </c>
      <c r="DB17" s="222">
        <v>1</v>
      </c>
      <c r="DC17" s="244">
        <v>1</v>
      </c>
      <c r="DD17" s="222">
        <v>0</v>
      </c>
      <c r="DE17" s="222">
        <v>0</v>
      </c>
      <c r="DF17" s="222">
        <v>0</v>
      </c>
      <c r="DG17" s="222">
        <v>1</v>
      </c>
      <c r="DH17" s="244">
        <v>1</v>
      </c>
      <c r="DI17" s="222">
        <v>0</v>
      </c>
      <c r="DJ17" s="222">
        <v>0</v>
      </c>
      <c r="DK17" s="222">
        <v>0</v>
      </c>
      <c r="DL17" s="222">
        <v>1</v>
      </c>
      <c r="DM17" s="244">
        <v>1</v>
      </c>
      <c r="DN17" s="222">
        <v>0</v>
      </c>
      <c r="DO17" s="222">
        <v>0</v>
      </c>
      <c r="DP17" s="222">
        <v>0</v>
      </c>
      <c r="DQ17" s="222">
        <v>1</v>
      </c>
      <c r="DR17" s="244">
        <v>1</v>
      </c>
      <c r="DS17" s="222">
        <v>0</v>
      </c>
      <c r="DT17" s="222">
        <v>0</v>
      </c>
      <c r="DU17" s="222">
        <v>0</v>
      </c>
      <c r="DV17" s="222">
        <v>1</v>
      </c>
      <c r="DW17" s="244">
        <v>1</v>
      </c>
      <c r="DX17" s="222">
        <v>0</v>
      </c>
      <c r="DY17" s="222">
        <v>0</v>
      </c>
      <c r="DZ17" s="222">
        <v>0</v>
      </c>
      <c r="EA17" s="222">
        <v>1</v>
      </c>
      <c r="EB17" s="244">
        <v>1</v>
      </c>
      <c r="EC17" s="222">
        <v>0</v>
      </c>
      <c r="ED17" s="222">
        <v>0</v>
      </c>
      <c r="EE17" s="222">
        <v>8</v>
      </c>
      <c r="EF17" s="222">
        <v>0</v>
      </c>
      <c r="EG17" s="244">
        <v>1</v>
      </c>
      <c r="EH17" s="222">
        <v>0</v>
      </c>
      <c r="EI17" s="222">
        <v>0</v>
      </c>
      <c r="EJ17" s="222">
        <v>0</v>
      </c>
      <c r="EK17" s="222">
        <v>1</v>
      </c>
      <c r="EL17" s="244">
        <v>1</v>
      </c>
      <c r="EM17" s="222">
        <v>0</v>
      </c>
      <c r="EN17" s="222">
        <v>0</v>
      </c>
      <c r="EO17" s="222">
        <v>0</v>
      </c>
      <c r="EP17" s="222">
        <v>1</v>
      </c>
      <c r="EQ17" s="244">
        <v>1</v>
      </c>
      <c r="ER17" s="222">
        <v>0</v>
      </c>
      <c r="ES17" s="222">
        <v>0</v>
      </c>
      <c r="ET17" s="222">
        <v>0</v>
      </c>
      <c r="EU17" s="222">
        <v>1</v>
      </c>
      <c r="EV17" s="244">
        <v>1</v>
      </c>
      <c r="EW17" s="222">
        <v>0</v>
      </c>
      <c r="EX17" s="222">
        <v>0</v>
      </c>
      <c r="EY17" s="222">
        <v>0</v>
      </c>
      <c r="EZ17" s="222">
        <v>0</v>
      </c>
      <c r="FA17" s="223">
        <f>7-(L17+Q17+V17+AA17+AF17+AK17+AP17)</f>
        <v>0</v>
      </c>
      <c r="FB17" s="90">
        <f t="shared" si="1"/>
        <v>30</v>
      </c>
      <c r="FC17" s="231">
        <f t="shared" si="6"/>
        <v>30</v>
      </c>
      <c r="FD17" s="235">
        <f t="shared" si="2"/>
        <v>0</v>
      </c>
      <c r="FE17" s="236">
        <f t="shared" si="3"/>
        <v>0</v>
      </c>
      <c r="FF17" s="237">
        <f t="shared" si="4"/>
        <v>8</v>
      </c>
      <c r="FG17" s="239">
        <f t="shared" si="5"/>
        <v>61</v>
      </c>
      <c r="FH17" s="232"/>
      <c r="FI17" s="233"/>
      <c r="FJ17" s="234"/>
    </row>
    <row r="18" spans="1:168" ht="15.75" thickBot="1" x14ac:dyDescent="0.3">
      <c r="A18" s="88" t="s">
        <v>124</v>
      </c>
      <c r="B18" s="81">
        <v>14</v>
      </c>
      <c r="C18" s="109" t="s">
        <v>130</v>
      </c>
      <c r="D18" s="81">
        <v>46524614</v>
      </c>
      <c r="E18" s="83">
        <v>44166</v>
      </c>
      <c r="F18" s="84" t="s">
        <v>15</v>
      </c>
      <c r="G18" s="244">
        <v>0</v>
      </c>
      <c r="H18" s="222">
        <v>0</v>
      </c>
      <c r="I18" s="222">
        <v>0</v>
      </c>
      <c r="J18" s="222">
        <v>0</v>
      </c>
      <c r="K18" s="222">
        <v>0</v>
      </c>
      <c r="L18" s="244">
        <v>0</v>
      </c>
      <c r="M18" s="222">
        <v>0</v>
      </c>
      <c r="N18" s="222">
        <v>0</v>
      </c>
      <c r="O18" s="222">
        <v>0</v>
      </c>
      <c r="P18" s="222">
        <v>0</v>
      </c>
      <c r="Q18" s="244">
        <v>0</v>
      </c>
      <c r="R18" s="222">
        <v>0</v>
      </c>
      <c r="S18" s="222">
        <v>0</v>
      </c>
      <c r="T18" s="222">
        <v>0</v>
      </c>
      <c r="U18" s="222">
        <v>0</v>
      </c>
      <c r="V18" s="244">
        <v>0</v>
      </c>
      <c r="W18" s="222">
        <v>0</v>
      </c>
      <c r="X18" s="222">
        <v>0</v>
      </c>
      <c r="Y18" s="222">
        <v>0</v>
      </c>
      <c r="Z18" s="222">
        <v>0</v>
      </c>
      <c r="AA18" s="244">
        <v>0</v>
      </c>
      <c r="AB18" s="222">
        <v>0</v>
      </c>
      <c r="AC18" s="222">
        <v>0</v>
      </c>
      <c r="AD18" s="222">
        <v>0</v>
      </c>
      <c r="AE18" s="222">
        <v>0</v>
      </c>
      <c r="AF18" s="244">
        <v>0</v>
      </c>
      <c r="AG18" s="222">
        <v>0</v>
      </c>
      <c r="AH18" s="222">
        <v>0</v>
      </c>
      <c r="AI18" s="222">
        <v>0</v>
      </c>
      <c r="AJ18" s="222">
        <v>0</v>
      </c>
      <c r="AK18" s="244">
        <v>1</v>
      </c>
      <c r="AL18" s="222">
        <v>2</v>
      </c>
      <c r="AM18" s="222">
        <v>0</v>
      </c>
      <c r="AN18" s="222">
        <v>0</v>
      </c>
      <c r="AO18" s="222">
        <v>0</v>
      </c>
      <c r="AP18" s="244">
        <v>1</v>
      </c>
      <c r="AQ18" s="222">
        <v>2</v>
      </c>
      <c r="AR18" s="222">
        <v>1</v>
      </c>
      <c r="AS18" s="222">
        <v>0</v>
      </c>
      <c r="AT18" s="222">
        <v>0</v>
      </c>
      <c r="AU18" s="244">
        <v>1</v>
      </c>
      <c r="AV18" s="222">
        <v>2</v>
      </c>
      <c r="AW18" s="222">
        <v>1</v>
      </c>
      <c r="AX18" s="222">
        <v>0</v>
      </c>
      <c r="AY18" s="222">
        <v>0</v>
      </c>
      <c r="AZ18" s="244">
        <v>1</v>
      </c>
      <c r="BA18" s="222">
        <v>2</v>
      </c>
      <c r="BB18" s="222">
        <v>1</v>
      </c>
      <c r="BC18" s="222">
        <v>0</v>
      </c>
      <c r="BD18" s="222">
        <v>0</v>
      </c>
      <c r="BE18" s="244">
        <v>1</v>
      </c>
      <c r="BF18" s="222">
        <v>2</v>
      </c>
      <c r="BG18" s="222">
        <v>1</v>
      </c>
      <c r="BH18" s="222">
        <v>0</v>
      </c>
      <c r="BI18" s="222">
        <v>0</v>
      </c>
      <c r="BJ18" s="244">
        <v>1</v>
      </c>
      <c r="BK18" s="222">
        <v>0</v>
      </c>
      <c r="BL18" s="222">
        <v>0</v>
      </c>
      <c r="BM18" s="222">
        <v>0</v>
      </c>
      <c r="BN18" s="222">
        <v>0</v>
      </c>
      <c r="BO18" s="244">
        <v>1</v>
      </c>
      <c r="BP18" s="222">
        <v>2</v>
      </c>
      <c r="BQ18" s="222">
        <v>1</v>
      </c>
      <c r="BR18" s="222">
        <v>0</v>
      </c>
      <c r="BS18" s="222">
        <v>0</v>
      </c>
      <c r="BT18" s="244">
        <v>1</v>
      </c>
      <c r="BU18" s="222">
        <v>2</v>
      </c>
      <c r="BV18" s="222">
        <v>1</v>
      </c>
      <c r="BW18" s="222">
        <v>11</v>
      </c>
      <c r="BX18" s="222">
        <v>0</v>
      </c>
      <c r="BY18" s="244">
        <v>1</v>
      </c>
      <c r="BZ18" s="222">
        <v>2</v>
      </c>
      <c r="CA18" s="222">
        <v>1</v>
      </c>
      <c r="CB18" s="222">
        <v>0</v>
      </c>
      <c r="CC18" s="222">
        <v>0</v>
      </c>
      <c r="CD18" s="244">
        <v>1</v>
      </c>
      <c r="CE18" s="222">
        <v>2</v>
      </c>
      <c r="CF18" s="222">
        <v>0.5</v>
      </c>
      <c r="CG18" s="222">
        <v>0</v>
      </c>
      <c r="CH18" s="222">
        <v>0</v>
      </c>
      <c r="CI18" s="244">
        <v>1</v>
      </c>
      <c r="CJ18" s="222">
        <v>2</v>
      </c>
      <c r="CK18" s="222">
        <v>1</v>
      </c>
      <c r="CL18" s="222">
        <v>0</v>
      </c>
      <c r="CM18" s="222">
        <v>0</v>
      </c>
      <c r="CN18" s="244">
        <v>1</v>
      </c>
      <c r="CO18" s="222">
        <v>0.5</v>
      </c>
      <c r="CP18" s="222">
        <v>0</v>
      </c>
      <c r="CQ18" s="222">
        <v>0</v>
      </c>
      <c r="CR18" s="222">
        <v>0</v>
      </c>
      <c r="CS18" s="244">
        <v>1</v>
      </c>
      <c r="CT18" s="222">
        <v>0</v>
      </c>
      <c r="CU18" s="222">
        <v>0</v>
      </c>
      <c r="CV18" s="222">
        <v>0</v>
      </c>
      <c r="CW18" s="222">
        <v>0</v>
      </c>
      <c r="CX18" s="244">
        <v>1</v>
      </c>
      <c r="CY18" s="222">
        <v>2</v>
      </c>
      <c r="CZ18" s="222">
        <v>1</v>
      </c>
      <c r="DA18" s="222">
        <v>0</v>
      </c>
      <c r="DB18" s="222">
        <v>0</v>
      </c>
      <c r="DC18" s="244">
        <v>1</v>
      </c>
      <c r="DD18" s="222">
        <v>2</v>
      </c>
      <c r="DE18" s="222">
        <v>0.5</v>
      </c>
      <c r="DF18" s="222">
        <v>0</v>
      </c>
      <c r="DG18" s="222">
        <v>0</v>
      </c>
      <c r="DH18" s="244">
        <v>1</v>
      </c>
      <c r="DI18" s="222">
        <v>1</v>
      </c>
      <c r="DJ18" s="222">
        <v>0</v>
      </c>
      <c r="DK18" s="222">
        <v>0</v>
      </c>
      <c r="DL18" s="222">
        <v>0</v>
      </c>
      <c r="DM18" s="244">
        <v>1</v>
      </c>
      <c r="DN18" s="222">
        <v>2</v>
      </c>
      <c r="DO18" s="222">
        <v>0</v>
      </c>
      <c r="DP18" s="222">
        <v>0</v>
      </c>
      <c r="DQ18" s="222">
        <v>0</v>
      </c>
      <c r="DR18" s="244">
        <v>1</v>
      </c>
      <c r="DS18" s="222">
        <v>2</v>
      </c>
      <c r="DT18" s="222">
        <v>0</v>
      </c>
      <c r="DU18" s="222">
        <v>0</v>
      </c>
      <c r="DV18" s="222">
        <v>0</v>
      </c>
      <c r="DW18" s="244">
        <v>1</v>
      </c>
      <c r="DX18" s="222">
        <v>0.5</v>
      </c>
      <c r="DY18" s="222">
        <v>0</v>
      </c>
      <c r="DZ18" s="222">
        <v>0</v>
      </c>
      <c r="EA18" s="222">
        <v>0</v>
      </c>
      <c r="EB18" s="244">
        <v>1</v>
      </c>
      <c r="EC18" s="222">
        <v>0</v>
      </c>
      <c r="ED18" s="222">
        <v>0</v>
      </c>
      <c r="EE18" s="222">
        <v>0</v>
      </c>
      <c r="EF18" s="222">
        <v>0</v>
      </c>
      <c r="EG18" s="244">
        <v>1</v>
      </c>
      <c r="EH18" s="222">
        <v>2</v>
      </c>
      <c r="EI18" s="222">
        <v>1</v>
      </c>
      <c r="EJ18" s="222">
        <v>0</v>
      </c>
      <c r="EK18" s="222">
        <v>0</v>
      </c>
      <c r="EL18" s="244">
        <v>1</v>
      </c>
      <c r="EM18" s="222">
        <v>2</v>
      </c>
      <c r="EN18" s="222">
        <v>1</v>
      </c>
      <c r="EO18" s="222">
        <v>0</v>
      </c>
      <c r="EP18" s="222">
        <v>0</v>
      </c>
      <c r="EQ18" s="244">
        <v>1</v>
      </c>
      <c r="ER18" s="222">
        <v>0</v>
      </c>
      <c r="ES18" s="222">
        <v>0</v>
      </c>
      <c r="ET18" s="222">
        <v>0</v>
      </c>
      <c r="EU18" s="222">
        <v>0</v>
      </c>
      <c r="EV18" s="244">
        <v>1</v>
      </c>
      <c r="EW18" s="222">
        <v>0</v>
      </c>
      <c r="EX18" s="222">
        <v>0</v>
      </c>
      <c r="EY18" s="222">
        <v>0</v>
      </c>
      <c r="EZ18" s="222">
        <v>0</v>
      </c>
      <c r="FA18" s="223"/>
      <c r="FB18" s="90">
        <f>+AU18+AZ18+BE18+BJ18+BO18+BT18+BY18+CD18+CI18+CN18+CS18+CX18+DC18+DH18+DM18+DR18+DW18+EB18+EG18+EL18+EQ18+EV18+AP18+AK18+6</f>
        <v>30</v>
      </c>
      <c r="FC18" s="231">
        <f t="shared" si="6"/>
        <v>30</v>
      </c>
      <c r="FD18" s="235">
        <f t="shared" ref="FD18" si="7">+M18+R18+W18+AB18+AG18+AL18+AQ18+AV18+BA18+BF18+BK18+BP18+BU18+BZ18+CE18+CJ18+CO18+CT18+CY18+DD18+DI18+DN18+DS18+DX18+EC18+EH18+EM18+ER18+EW18+H18</f>
        <v>34</v>
      </c>
      <c r="FE18" s="236">
        <f t="shared" ref="FE18" si="8">+N18+S18+X18+AC18+AH18+AM18+AR18+AW18+BB18+BG18+BL18+BQ18+BV18+CA18+CF18+CK18+CP18+CU18+CZ18+DE18+DJ18+DO18+DT18+DY18+ED18+EI18+EN18+ES18+EX18+I18</f>
        <v>12</v>
      </c>
      <c r="FF18" s="237">
        <f t="shared" ref="FF18" si="9">+O18+T18+Y18+AD18+AI18+AN18+AS18+AX18+BC18+BH18+BM18+BR18+BW18+CB18+CG18+CL18+CQ18+CV18+DA18+DF18+DK18+DP18+DU18+DZ18+EE18+EJ18+EO18+ET18+EY18+J18</f>
        <v>11</v>
      </c>
      <c r="FG18" s="239">
        <f t="shared" ref="FG18" si="10">+P18+U18+Z18+AE18+AJ18+AO18+AT18+AY18+BD18+BI18+BN18+BS18+BX18+CC18+CH18+CM18+CR18+CW18+DB18+DG18+DL18+DQ18+DV18+EA18+EF18+EK18+EP18+EU18+EZ18+K18</f>
        <v>0</v>
      </c>
      <c r="FH18" s="232"/>
      <c r="FI18" s="233"/>
      <c r="FJ18" s="234"/>
    </row>
    <row r="19" spans="1:168" s="200" customFormat="1" ht="15.75" thickBot="1" x14ac:dyDescent="0.3">
      <c r="A19" s="88" t="s">
        <v>22</v>
      </c>
      <c r="B19" s="113">
        <v>15</v>
      </c>
      <c r="C19" s="85" t="s">
        <v>34</v>
      </c>
      <c r="D19" s="81">
        <v>73600241</v>
      </c>
      <c r="E19" s="83">
        <v>43784</v>
      </c>
      <c r="F19" s="84" t="s">
        <v>22</v>
      </c>
      <c r="G19" s="244">
        <v>1</v>
      </c>
      <c r="H19" s="222">
        <v>2</v>
      </c>
      <c r="I19" s="222">
        <v>0</v>
      </c>
      <c r="J19" s="222">
        <v>0</v>
      </c>
      <c r="K19" s="222">
        <v>0</v>
      </c>
      <c r="L19" s="244">
        <v>1</v>
      </c>
      <c r="M19" s="222">
        <v>2</v>
      </c>
      <c r="N19" s="222">
        <v>0</v>
      </c>
      <c r="O19" s="222">
        <v>0</v>
      </c>
      <c r="P19" s="222">
        <v>0</v>
      </c>
      <c r="Q19" s="244">
        <v>1</v>
      </c>
      <c r="R19" s="222">
        <v>2</v>
      </c>
      <c r="S19" s="222">
        <v>1</v>
      </c>
      <c r="T19" s="222">
        <v>0</v>
      </c>
      <c r="U19" s="222">
        <v>0</v>
      </c>
      <c r="V19" s="244">
        <v>1</v>
      </c>
      <c r="W19" s="222">
        <v>0</v>
      </c>
      <c r="X19" s="222">
        <v>0</v>
      </c>
      <c r="Y19" s="222">
        <v>0</v>
      </c>
      <c r="Z19" s="222">
        <v>0</v>
      </c>
      <c r="AA19" s="244">
        <v>1</v>
      </c>
      <c r="AB19" s="222">
        <v>0</v>
      </c>
      <c r="AC19" s="222">
        <v>0</v>
      </c>
      <c r="AD19" s="222">
        <v>0</v>
      </c>
      <c r="AE19" s="222">
        <v>0</v>
      </c>
      <c r="AF19" s="244">
        <v>1</v>
      </c>
      <c r="AG19" s="222">
        <v>2</v>
      </c>
      <c r="AH19" s="222">
        <v>0</v>
      </c>
      <c r="AI19" s="222">
        <v>0</v>
      </c>
      <c r="AJ19" s="222">
        <v>0</v>
      </c>
      <c r="AK19" s="244">
        <v>1</v>
      </c>
      <c r="AL19" s="222">
        <v>2</v>
      </c>
      <c r="AM19" s="222">
        <v>0</v>
      </c>
      <c r="AN19" s="222">
        <v>0</v>
      </c>
      <c r="AO19" s="222">
        <v>0</v>
      </c>
      <c r="AP19" s="244">
        <v>1</v>
      </c>
      <c r="AQ19" s="222">
        <v>1</v>
      </c>
      <c r="AR19" s="222">
        <v>0</v>
      </c>
      <c r="AS19" s="222">
        <v>0</v>
      </c>
      <c r="AT19" s="222">
        <v>0</v>
      </c>
      <c r="AU19" s="244">
        <v>1</v>
      </c>
      <c r="AV19" s="222">
        <v>2</v>
      </c>
      <c r="AW19" s="222">
        <v>0</v>
      </c>
      <c r="AX19" s="222">
        <v>0</v>
      </c>
      <c r="AY19" s="222">
        <v>0</v>
      </c>
      <c r="AZ19" s="244">
        <v>1</v>
      </c>
      <c r="BA19" s="222">
        <v>2</v>
      </c>
      <c r="BB19" s="222">
        <v>0</v>
      </c>
      <c r="BC19" s="222">
        <v>0</v>
      </c>
      <c r="BD19" s="222">
        <v>0</v>
      </c>
      <c r="BE19" s="244">
        <v>1</v>
      </c>
      <c r="BF19" s="222">
        <v>0</v>
      </c>
      <c r="BG19" s="222">
        <v>0</v>
      </c>
      <c r="BH19" s="222">
        <v>0</v>
      </c>
      <c r="BI19" s="222">
        <v>0</v>
      </c>
      <c r="BJ19" s="244">
        <v>1</v>
      </c>
      <c r="BK19" s="222">
        <v>0</v>
      </c>
      <c r="BL19" s="222">
        <v>0</v>
      </c>
      <c r="BM19" s="222">
        <v>0</v>
      </c>
      <c r="BN19" s="222">
        <v>0</v>
      </c>
      <c r="BO19" s="244">
        <v>1</v>
      </c>
      <c r="BP19" s="222">
        <v>1</v>
      </c>
      <c r="BQ19" s="222">
        <v>0</v>
      </c>
      <c r="BR19" s="222">
        <v>0</v>
      </c>
      <c r="BS19" s="222">
        <v>0</v>
      </c>
      <c r="BT19" s="244">
        <v>1</v>
      </c>
      <c r="BU19" s="222">
        <v>0</v>
      </c>
      <c r="BV19" s="222">
        <v>0</v>
      </c>
      <c r="BW19" s="222">
        <v>0</v>
      </c>
      <c r="BX19" s="222">
        <v>0</v>
      </c>
      <c r="BY19" s="244">
        <v>1</v>
      </c>
      <c r="BZ19" s="222">
        <v>2</v>
      </c>
      <c r="CA19" s="222">
        <v>1</v>
      </c>
      <c r="CB19" s="222">
        <v>0</v>
      </c>
      <c r="CC19" s="222">
        <v>0</v>
      </c>
      <c r="CD19" s="244">
        <v>1</v>
      </c>
      <c r="CE19" s="222">
        <v>2</v>
      </c>
      <c r="CF19" s="222">
        <v>1</v>
      </c>
      <c r="CG19" s="222">
        <v>0</v>
      </c>
      <c r="CH19" s="222">
        <v>0</v>
      </c>
      <c r="CI19" s="244">
        <v>1</v>
      </c>
      <c r="CJ19" s="222">
        <v>2</v>
      </c>
      <c r="CK19" s="222">
        <v>0</v>
      </c>
      <c r="CL19" s="222">
        <v>0</v>
      </c>
      <c r="CM19" s="222">
        <v>0</v>
      </c>
      <c r="CN19" s="244">
        <v>1</v>
      </c>
      <c r="CO19" s="222">
        <v>0</v>
      </c>
      <c r="CP19" s="222">
        <v>0</v>
      </c>
      <c r="CQ19" s="222">
        <v>0</v>
      </c>
      <c r="CR19" s="222">
        <v>0</v>
      </c>
      <c r="CS19" s="244">
        <v>1</v>
      </c>
      <c r="CT19" s="222">
        <v>0</v>
      </c>
      <c r="CU19" s="222">
        <v>0</v>
      </c>
      <c r="CV19" s="222">
        <v>0</v>
      </c>
      <c r="CW19" s="222">
        <v>0</v>
      </c>
      <c r="CX19" s="244">
        <v>1</v>
      </c>
      <c r="CY19" s="222">
        <v>0</v>
      </c>
      <c r="CZ19" s="222">
        <v>0</v>
      </c>
      <c r="DA19" s="222">
        <v>0</v>
      </c>
      <c r="DB19" s="222">
        <v>0</v>
      </c>
      <c r="DC19" s="244">
        <v>1</v>
      </c>
      <c r="DD19" s="222">
        <v>2</v>
      </c>
      <c r="DE19" s="222">
        <v>0</v>
      </c>
      <c r="DF19" s="222">
        <v>0</v>
      </c>
      <c r="DG19" s="222">
        <v>0</v>
      </c>
      <c r="DH19" s="244">
        <v>1</v>
      </c>
      <c r="DI19" s="222">
        <v>1</v>
      </c>
      <c r="DJ19" s="222">
        <v>0</v>
      </c>
      <c r="DK19" s="222">
        <v>0</v>
      </c>
      <c r="DL19" s="222">
        <v>0</v>
      </c>
      <c r="DM19" s="244">
        <v>1</v>
      </c>
      <c r="DN19" s="222">
        <v>2</v>
      </c>
      <c r="DO19" s="222">
        <v>1</v>
      </c>
      <c r="DP19" s="222">
        <v>0</v>
      </c>
      <c r="DQ19" s="222">
        <v>0</v>
      </c>
      <c r="DR19" s="244">
        <v>1</v>
      </c>
      <c r="DS19" s="222">
        <v>2</v>
      </c>
      <c r="DT19" s="222">
        <v>1</v>
      </c>
      <c r="DU19" s="222">
        <v>0</v>
      </c>
      <c r="DV19" s="222">
        <v>0</v>
      </c>
      <c r="DW19" s="244">
        <v>1</v>
      </c>
      <c r="DX19" s="222">
        <v>2</v>
      </c>
      <c r="DY19" s="222">
        <v>1</v>
      </c>
      <c r="DZ19" s="222">
        <v>0</v>
      </c>
      <c r="EA19" s="222">
        <v>0</v>
      </c>
      <c r="EB19" s="244">
        <v>1</v>
      </c>
      <c r="EC19" s="222">
        <v>0</v>
      </c>
      <c r="ED19" s="222">
        <v>0</v>
      </c>
      <c r="EE19" s="222">
        <v>0</v>
      </c>
      <c r="EF19" s="222">
        <v>0</v>
      </c>
      <c r="EG19" s="244">
        <v>1</v>
      </c>
      <c r="EH19" s="222">
        <v>2</v>
      </c>
      <c r="EI19" s="222">
        <v>1</v>
      </c>
      <c r="EJ19" s="222">
        <v>0</v>
      </c>
      <c r="EK19" s="222">
        <v>0</v>
      </c>
      <c r="EL19" s="244">
        <v>1</v>
      </c>
      <c r="EM19" s="222">
        <v>2</v>
      </c>
      <c r="EN19" s="222">
        <v>1</v>
      </c>
      <c r="EO19" s="222">
        <v>0</v>
      </c>
      <c r="EP19" s="222">
        <v>0</v>
      </c>
      <c r="EQ19" s="244">
        <v>1</v>
      </c>
      <c r="ER19" s="222">
        <v>2</v>
      </c>
      <c r="ES19" s="222">
        <v>1</v>
      </c>
      <c r="ET19" s="222">
        <v>0</v>
      </c>
      <c r="EU19" s="222">
        <v>0</v>
      </c>
      <c r="EV19" s="244">
        <v>1</v>
      </c>
      <c r="EW19" s="222">
        <v>2</v>
      </c>
      <c r="EX19" s="222">
        <v>0</v>
      </c>
      <c r="EY19" s="222">
        <v>0</v>
      </c>
      <c r="EZ19" s="222">
        <v>0</v>
      </c>
      <c r="FA19" s="223">
        <f t="shared" ref="FA19:FA31" si="11">7-(L19+Q19+V19+AA19+AF19+AK19+AP19)</f>
        <v>0</v>
      </c>
      <c r="FB19" s="90">
        <f t="shared" si="1"/>
        <v>30</v>
      </c>
      <c r="FC19" s="231">
        <f t="shared" si="6"/>
        <v>30</v>
      </c>
      <c r="FD19" s="235">
        <f t="shared" si="2"/>
        <v>39</v>
      </c>
      <c r="FE19" s="236">
        <f t="shared" si="3"/>
        <v>9</v>
      </c>
      <c r="FF19" s="237">
        <f t="shared" si="4"/>
        <v>0</v>
      </c>
      <c r="FG19" s="239">
        <f t="shared" si="5"/>
        <v>0</v>
      </c>
      <c r="FH19" s="232"/>
      <c r="FI19" s="233"/>
      <c r="FJ19" s="234"/>
      <c r="FK19" s="199"/>
      <c r="FL19" s="199"/>
    </row>
    <row r="20" spans="1:168" ht="15.75" thickBot="1" x14ac:dyDescent="0.3">
      <c r="A20" s="88" t="s">
        <v>124</v>
      </c>
      <c r="B20" s="113">
        <v>16</v>
      </c>
      <c r="C20" s="85" t="s">
        <v>35</v>
      </c>
      <c r="D20" s="81">
        <v>73855719</v>
      </c>
      <c r="E20" s="83">
        <v>43617</v>
      </c>
      <c r="F20" s="84" t="s">
        <v>15</v>
      </c>
      <c r="G20" s="244">
        <v>1</v>
      </c>
      <c r="H20" s="222">
        <v>0</v>
      </c>
      <c r="I20" s="222">
        <v>0</v>
      </c>
      <c r="J20" s="222">
        <v>0</v>
      </c>
      <c r="K20" s="222">
        <v>0</v>
      </c>
      <c r="L20" s="244">
        <v>1</v>
      </c>
      <c r="M20" s="222">
        <v>0</v>
      </c>
      <c r="N20" s="222">
        <v>0</v>
      </c>
      <c r="O20" s="222">
        <v>0</v>
      </c>
      <c r="P20" s="222">
        <v>0</v>
      </c>
      <c r="Q20" s="244">
        <v>1</v>
      </c>
      <c r="R20" s="222">
        <v>0</v>
      </c>
      <c r="S20" s="222">
        <v>0</v>
      </c>
      <c r="T20" s="222">
        <v>0</v>
      </c>
      <c r="U20" s="222">
        <v>0</v>
      </c>
      <c r="V20" s="244">
        <v>1</v>
      </c>
      <c r="W20" s="222">
        <v>0</v>
      </c>
      <c r="X20" s="222">
        <v>0</v>
      </c>
      <c r="Y20" s="222">
        <v>0</v>
      </c>
      <c r="Z20" s="222">
        <v>0</v>
      </c>
      <c r="AA20" s="244">
        <v>1</v>
      </c>
      <c r="AB20" s="222">
        <v>0</v>
      </c>
      <c r="AC20" s="222">
        <v>0</v>
      </c>
      <c r="AD20" s="222">
        <v>0</v>
      </c>
      <c r="AE20" s="222">
        <v>0</v>
      </c>
      <c r="AF20" s="244">
        <v>1</v>
      </c>
      <c r="AG20" s="222">
        <v>0</v>
      </c>
      <c r="AH20" s="222">
        <v>0</v>
      </c>
      <c r="AI20" s="222">
        <v>0</v>
      </c>
      <c r="AJ20" s="222">
        <v>0</v>
      </c>
      <c r="AK20" s="244">
        <v>1</v>
      </c>
      <c r="AL20" s="222">
        <v>0</v>
      </c>
      <c r="AM20" s="222">
        <v>0</v>
      </c>
      <c r="AN20" s="222">
        <v>0</v>
      </c>
      <c r="AO20" s="222">
        <v>0</v>
      </c>
      <c r="AP20" s="244">
        <v>1</v>
      </c>
      <c r="AQ20" s="222">
        <v>0</v>
      </c>
      <c r="AR20" s="222">
        <v>0</v>
      </c>
      <c r="AS20" s="222">
        <v>0</v>
      </c>
      <c r="AT20" s="222">
        <v>0</v>
      </c>
      <c r="AU20" s="244">
        <v>1</v>
      </c>
      <c r="AV20" s="222">
        <v>0</v>
      </c>
      <c r="AW20" s="222">
        <v>0</v>
      </c>
      <c r="AX20" s="222">
        <v>0</v>
      </c>
      <c r="AY20" s="222">
        <v>0</v>
      </c>
      <c r="AZ20" s="244">
        <v>1</v>
      </c>
      <c r="BA20" s="222">
        <v>0</v>
      </c>
      <c r="BB20" s="222">
        <v>0</v>
      </c>
      <c r="BC20" s="222">
        <v>0</v>
      </c>
      <c r="BD20" s="222">
        <v>0</v>
      </c>
      <c r="BE20" s="244">
        <v>1</v>
      </c>
      <c r="BF20" s="222">
        <v>0</v>
      </c>
      <c r="BG20" s="222">
        <v>0</v>
      </c>
      <c r="BH20" s="222">
        <v>0</v>
      </c>
      <c r="BI20" s="222">
        <v>0</v>
      </c>
      <c r="BJ20" s="244">
        <v>1</v>
      </c>
      <c r="BK20" s="222">
        <v>0</v>
      </c>
      <c r="BL20" s="222">
        <v>0</v>
      </c>
      <c r="BM20" s="222">
        <v>0</v>
      </c>
      <c r="BN20" s="222">
        <v>0</v>
      </c>
      <c r="BO20" s="244">
        <v>1</v>
      </c>
      <c r="BP20" s="222">
        <v>0</v>
      </c>
      <c r="BQ20" s="222">
        <v>0</v>
      </c>
      <c r="BR20" s="222">
        <v>0</v>
      </c>
      <c r="BS20" s="222">
        <v>0</v>
      </c>
      <c r="BT20" s="244">
        <v>1</v>
      </c>
      <c r="BU20" s="222">
        <v>0</v>
      </c>
      <c r="BV20" s="222">
        <v>0</v>
      </c>
      <c r="BW20" s="222">
        <v>0</v>
      </c>
      <c r="BX20" s="222">
        <v>0</v>
      </c>
      <c r="BY20" s="244">
        <v>1</v>
      </c>
      <c r="BZ20" s="222">
        <v>0</v>
      </c>
      <c r="CA20" s="222">
        <v>0</v>
      </c>
      <c r="CB20" s="222">
        <v>0</v>
      </c>
      <c r="CC20" s="222">
        <v>0</v>
      </c>
      <c r="CD20" s="244">
        <v>1</v>
      </c>
      <c r="CE20" s="222">
        <v>0</v>
      </c>
      <c r="CF20" s="222">
        <v>0</v>
      </c>
      <c r="CG20" s="222">
        <v>0</v>
      </c>
      <c r="CH20" s="222">
        <v>0</v>
      </c>
      <c r="CI20" s="244">
        <v>1</v>
      </c>
      <c r="CJ20" s="222">
        <v>0</v>
      </c>
      <c r="CK20" s="222">
        <v>0</v>
      </c>
      <c r="CL20" s="222">
        <v>0</v>
      </c>
      <c r="CM20" s="222">
        <v>0</v>
      </c>
      <c r="CN20" s="244">
        <v>1</v>
      </c>
      <c r="CO20" s="222">
        <v>0</v>
      </c>
      <c r="CP20" s="222">
        <v>0</v>
      </c>
      <c r="CQ20" s="222">
        <v>0</v>
      </c>
      <c r="CR20" s="222">
        <v>0</v>
      </c>
      <c r="CS20" s="244">
        <v>1</v>
      </c>
      <c r="CT20" s="222">
        <v>0</v>
      </c>
      <c r="CU20" s="222">
        <v>0</v>
      </c>
      <c r="CV20" s="222">
        <v>0</v>
      </c>
      <c r="CW20" s="222">
        <v>0</v>
      </c>
      <c r="CX20" s="244">
        <v>1</v>
      </c>
      <c r="CY20" s="222">
        <v>0</v>
      </c>
      <c r="CZ20" s="222">
        <v>0</v>
      </c>
      <c r="DA20" s="222">
        <v>0</v>
      </c>
      <c r="DB20" s="222">
        <v>0</v>
      </c>
      <c r="DC20" s="244">
        <v>1</v>
      </c>
      <c r="DD20" s="222">
        <v>0</v>
      </c>
      <c r="DE20" s="222">
        <v>0</v>
      </c>
      <c r="DF20" s="222">
        <v>0</v>
      </c>
      <c r="DG20" s="222">
        <v>0</v>
      </c>
      <c r="DH20" s="244">
        <v>1</v>
      </c>
      <c r="DI20" s="222">
        <v>0</v>
      </c>
      <c r="DJ20" s="222">
        <v>0</v>
      </c>
      <c r="DK20" s="222">
        <v>0</v>
      </c>
      <c r="DL20" s="222">
        <v>0</v>
      </c>
      <c r="DM20" s="244">
        <v>1</v>
      </c>
      <c r="DN20" s="222">
        <v>0</v>
      </c>
      <c r="DO20" s="222">
        <v>0</v>
      </c>
      <c r="DP20" s="222">
        <v>0</v>
      </c>
      <c r="DQ20" s="222">
        <v>0</v>
      </c>
      <c r="DR20" s="244">
        <v>1</v>
      </c>
      <c r="DS20" s="222">
        <v>0</v>
      </c>
      <c r="DT20" s="222">
        <v>0</v>
      </c>
      <c r="DU20" s="222">
        <v>0</v>
      </c>
      <c r="DV20" s="222">
        <v>0</v>
      </c>
      <c r="DW20" s="244">
        <v>1</v>
      </c>
      <c r="DX20" s="222">
        <v>0</v>
      </c>
      <c r="DY20" s="222">
        <v>0</v>
      </c>
      <c r="DZ20" s="222">
        <v>0</v>
      </c>
      <c r="EA20" s="222">
        <v>0</v>
      </c>
      <c r="EB20" s="244">
        <v>1</v>
      </c>
      <c r="EC20" s="222">
        <v>0</v>
      </c>
      <c r="ED20" s="222">
        <v>0</v>
      </c>
      <c r="EE20" s="222">
        <v>0</v>
      </c>
      <c r="EF20" s="222">
        <v>0</v>
      </c>
      <c r="EG20" s="244">
        <v>1</v>
      </c>
      <c r="EH20" s="222">
        <v>0</v>
      </c>
      <c r="EI20" s="222">
        <v>0</v>
      </c>
      <c r="EJ20" s="222">
        <v>0</v>
      </c>
      <c r="EK20" s="222">
        <v>0</v>
      </c>
      <c r="EL20" s="244">
        <v>1</v>
      </c>
      <c r="EM20" s="222">
        <v>0</v>
      </c>
      <c r="EN20" s="222">
        <v>0</v>
      </c>
      <c r="EO20" s="222">
        <v>0</v>
      </c>
      <c r="EP20" s="222">
        <v>0</v>
      </c>
      <c r="EQ20" s="244">
        <v>1</v>
      </c>
      <c r="ER20" s="222">
        <v>0</v>
      </c>
      <c r="ES20" s="222">
        <v>0</v>
      </c>
      <c r="ET20" s="222">
        <v>0</v>
      </c>
      <c r="EU20" s="222">
        <v>0</v>
      </c>
      <c r="EV20" s="244">
        <v>1</v>
      </c>
      <c r="EW20" s="222">
        <v>0</v>
      </c>
      <c r="EX20" s="222">
        <v>0</v>
      </c>
      <c r="EY20" s="222">
        <v>0</v>
      </c>
      <c r="EZ20" s="222">
        <v>0</v>
      </c>
      <c r="FA20" s="223">
        <f t="shared" si="11"/>
        <v>0</v>
      </c>
      <c r="FB20" s="90">
        <f t="shared" si="1"/>
        <v>30</v>
      </c>
      <c r="FC20" s="231">
        <f t="shared" si="6"/>
        <v>30</v>
      </c>
      <c r="FD20" s="235">
        <f t="shared" si="2"/>
        <v>0</v>
      </c>
      <c r="FE20" s="236">
        <f t="shared" si="3"/>
        <v>0</v>
      </c>
      <c r="FF20" s="237">
        <f t="shared" si="4"/>
        <v>0</v>
      </c>
      <c r="FG20" s="239">
        <f t="shared" si="5"/>
        <v>0</v>
      </c>
      <c r="FH20" s="232"/>
      <c r="FI20" s="233"/>
      <c r="FJ20" s="234"/>
    </row>
    <row r="21" spans="1:168" ht="15.75" thickBot="1" x14ac:dyDescent="0.3">
      <c r="A21" s="88" t="s">
        <v>124</v>
      </c>
      <c r="B21" s="81">
        <v>17</v>
      </c>
      <c r="C21" s="85" t="s">
        <v>105</v>
      </c>
      <c r="D21" s="81">
        <v>70608374</v>
      </c>
      <c r="E21" s="83">
        <v>44075</v>
      </c>
      <c r="F21" s="84" t="s">
        <v>15</v>
      </c>
      <c r="G21" s="244">
        <v>1</v>
      </c>
      <c r="H21" s="222">
        <v>2</v>
      </c>
      <c r="I21" s="222">
        <v>0</v>
      </c>
      <c r="J21" s="222">
        <v>0</v>
      </c>
      <c r="K21" s="222">
        <v>0</v>
      </c>
      <c r="L21" s="244">
        <v>1</v>
      </c>
      <c r="M21" s="222">
        <v>2</v>
      </c>
      <c r="N21" s="222">
        <v>1</v>
      </c>
      <c r="O21" s="222">
        <v>0</v>
      </c>
      <c r="P21" s="222">
        <v>0</v>
      </c>
      <c r="Q21" s="244">
        <v>1</v>
      </c>
      <c r="R21" s="222">
        <v>2</v>
      </c>
      <c r="S21" s="222">
        <v>0.5</v>
      </c>
      <c r="T21" s="222">
        <v>0</v>
      </c>
      <c r="U21" s="222">
        <v>0</v>
      </c>
      <c r="V21" s="244">
        <v>1</v>
      </c>
      <c r="W21" s="222">
        <v>2</v>
      </c>
      <c r="X21" s="222">
        <v>0</v>
      </c>
      <c r="Y21" s="222">
        <v>0</v>
      </c>
      <c r="Z21" s="222">
        <v>0</v>
      </c>
      <c r="AA21" s="244">
        <v>1</v>
      </c>
      <c r="AB21" s="222">
        <v>0</v>
      </c>
      <c r="AC21" s="222">
        <v>0</v>
      </c>
      <c r="AD21" s="222">
        <v>0</v>
      </c>
      <c r="AE21" s="222">
        <v>0</v>
      </c>
      <c r="AF21" s="244">
        <v>1</v>
      </c>
      <c r="AG21" s="222">
        <v>2</v>
      </c>
      <c r="AH21" s="222">
        <v>0.5</v>
      </c>
      <c r="AI21" s="222">
        <v>0</v>
      </c>
      <c r="AJ21" s="222">
        <v>0</v>
      </c>
      <c r="AK21" s="244">
        <v>1</v>
      </c>
      <c r="AL21" s="222">
        <v>2</v>
      </c>
      <c r="AM21" s="222">
        <v>1</v>
      </c>
      <c r="AN21" s="222">
        <v>0</v>
      </c>
      <c r="AO21" s="222">
        <v>0</v>
      </c>
      <c r="AP21" s="244">
        <v>1</v>
      </c>
      <c r="AQ21" s="222">
        <v>2</v>
      </c>
      <c r="AR21" s="222">
        <v>1</v>
      </c>
      <c r="AS21" s="222">
        <v>0</v>
      </c>
      <c r="AT21" s="222">
        <v>0</v>
      </c>
      <c r="AU21" s="244">
        <v>1</v>
      </c>
      <c r="AV21" s="222">
        <v>2</v>
      </c>
      <c r="AW21" s="222">
        <v>1</v>
      </c>
      <c r="AX21" s="222">
        <v>0</v>
      </c>
      <c r="AY21" s="222">
        <v>0</v>
      </c>
      <c r="AZ21" s="244">
        <v>1</v>
      </c>
      <c r="BA21" s="222">
        <v>0</v>
      </c>
      <c r="BB21" s="222">
        <v>0</v>
      </c>
      <c r="BC21" s="222">
        <v>0</v>
      </c>
      <c r="BD21" s="222">
        <v>0</v>
      </c>
      <c r="BE21" s="244">
        <v>1</v>
      </c>
      <c r="BF21" s="222">
        <v>2</v>
      </c>
      <c r="BG21" s="222">
        <v>1</v>
      </c>
      <c r="BH21" s="222">
        <v>0</v>
      </c>
      <c r="BI21" s="222">
        <v>0</v>
      </c>
      <c r="BJ21" s="244">
        <v>1</v>
      </c>
      <c r="BK21" s="222">
        <v>0</v>
      </c>
      <c r="BL21" s="222">
        <v>0</v>
      </c>
      <c r="BM21" s="222">
        <v>0</v>
      </c>
      <c r="BN21" s="222">
        <v>0</v>
      </c>
      <c r="BO21" s="244">
        <v>1</v>
      </c>
      <c r="BP21" s="222">
        <v>2</v>
      </c>
      <c r="BQ21" s="222">
        <v>0</v>
      </c>
      <c r="BR21" s="222">
        <v>0</v>
      </c>
      <c r="BS21" s="222">
        <v>0</v>
      </c>
      <c r="BT21" s="244">
        <v>1</v>
      </c>
      <c r="BU21" s="222">
        <v>2</v>
      </c>
      <c r="BV21" s="222">
        <v>1</v>
      </c>
      <c r="BW21" s="222">
        <v>11</v>
      </c>
      <c r="BX21" s="222">
        <v>0</v>
      </c>
      <c r="BY21" s="244">
        <v>1</v>
      </c>
      <c r="BZ21" s="222">
        <v>0</v>
      </c>
      <c r="CA21" s="222">
        <v>0</v>
      </c>
      <c r="CB21" s="222">
        <v>0</v>
      </c>
      <c r="CC21" s="222">
        <v>0</v>
      </c>
      <c r="CD21" s="244">
        <v>1</v>
      </c>
      <c r="CE21" s="222">
        <v>0</v>
      </c>
      <c r="CF21" s="222">
        <v>0</v>
      </c>
      <c r="CG21" s="222">
        <v>0</v>
      </c>
      <c r="CH21" s="222">
        <v>0</v>
      </c>
      <c r="CI21" s="244">
        <v>1</v>
      </c>
      <c r="CJ21" s="222">
        <v>1</v>
      </c>
      <c r="CK21" s="222">
        <v>0</v>
      </c>
      <c r="CL21" s="222">
        <v>0</v>
      </c>
      <c r="CM21" s="222">
        <v>0</v>
      </c>
      <c r="CN21" s="244">
        <v>1</v>
      </c>
      <c r="CO21" s="222">
        <v>0</v>
      </c>
      <c r="CP21" s="222">
        <v>0</v>
      </c>
      <c r="CQ21" s="222">
        <v>0</v>
      </c>
      <c r="CR21" s="222">
        <v>0</v>
      </c>
      <c r="CS21" s="244">
        <v>1</v>
      </c>
      <c r="CT21" s="222">
        <v>0</v>
      </c>
      <c r="CU21" s="222">
        <v>0</v>
      </c>
      <c r="CV21" s="222">
        <v>0</v>
      </c>
      <c r="CW21" s="222">
        <v>0</v>
      </c>
      <c r="CX21" s="244">
        <v>1</v>
      </c>
      <c r="CY21" s="222">
        <v>2</v>
      </c>
      <c r="CZ21" s="222">
        <v>1</v>
      </c>
      <c r="DA21" s="222">
        <v>0</v>
      </c>
      <c r="DB21" s="222">
        <v>0</v>
      </c>
      <c r="DC21" s="244">
        <v>1</v>
      </c>
      <c r="DD21" s="222">
        <v>0</v>
      </c>
      <c r="DE21" s="222">
        <v>0</v>
      </c>
      <c r="DF21" s="222">
        <v>0</v>
      </c>
      <c r="DG21" s="222">
        <v>0</v>
      </c>
      <c r="DH21" s="244">
        <v>1</v>
      </c>
      <c r="DI21" s="222">
        <v>2</v>
      </c>
      <c r="DJ21" s="222">
        <v>1</v>
      </c>
      <c r="DK21" s="222">
        <v>0</v>
      </c>
      <c r="DL21" s="222">
        <v>0</v>
      </c>
      <c r="DM21" s="244">
        <v>1</v>
      </c>
      <c r="DN21" s="222">
        <v>2</v>
      </c>
      <c r="DO21" s="222">
        <v>1</v>
      </c>
      <c r="DP21" s="222">
        <v>0</v>
      </c>
      <c r="DQ21" s="222">
        <v>0</v>
      </c>
      <c r="DR21" s="244">
        <v>1</v>
      </c>
      <c r="DS21" s="222">
        <v>2</v>
      </c>
      <c r="DT21" s="222">
        <v>1</v>
      </c>
      <c r="DU21" s="222">
        <v>0</v>
      </c>
      <c r="DV21" s="222">
        <v>0</v>
      </c>
      <c r="DW21" s="244">
        <v>0</v>
      </c>
      <c r="DX21" s="222">
        <v>0</v>
      </c>
      <c r="DY21" s="222">
        <v>0</v>
      </c>
      <c r="DZ21" s="222">
        <v>0</v>
      </c>
      <c r="EA21" s="222">
        <v>0</v>
      </c>
      <c r="EB21" s="244">
        <v>1</v>
      </c>
      <c r="EC21" s="222">
        <v>0</v>
      </c>
      <c r="ED21" s="222">
        <v>0</v>
      </c>
      <c r="EE21" s="222">
        <v>0</v>
      </c>
      <c r="EF21" s="222">
        <v>0</v>
      </c>
      <c r="EG21" s="244">
        <v>1</v>
      </c>
      <c r="EH21" s="222">
        <v>0</v>
      </c>
      <c r="EI21" s="222">
        <v>0</v>
      </c>
      <c r="EJ21" s="222">
        <v>0</v>
      </c>
      <c r="EK21" s="222">
        <v>2</v>
      </c>
      <c r="EL21" s="244">
        <v>1</v>
      </c>
      <c r="EM21" s="222">
        <v>2</v>
      </c>
      <c r="EN21" s="222">
        <v>1</v>
      </c>
      <c r="EO21" s="222">
        <v>0</v>
      </c>
      <c r="EP21" s="222">
        <v>0</v>
      </c>
      <c r="EQ21" s="244">
        <v>1</v>
      </c>
      <c r="ER21" s="222">
        <v>0</v>
      </c>
      <c r="ES21" s="222">
        <v>0</v>
      </c>
      <c r="ET21" s="222">
        <v>0</v>
      </c>
      <c r="EU21" s="222">
        <v>0</v>
      </c>
      <c r="EV21" s="244">
        <v>1</v>
      </c>
      <c r="EW21" s="222">
        <v>0</v>
      </c>
      <c r="EX21" s="222">
        <v>0</v>
      </c>
      <c r="EY21" s="222">
        <v>0</v>
      </c>
      <c r="EZ21" s="222">
        <v>0</v>
      </c>
      <c r="FA21" s="223">
        <f t="shared" si="11"/>
        <v>0</v>
      </c>
      <c r="FB21" s="90">
        <f t="shared" si="1"/>
        <v>29</v>
      </c>
      <c r="FC21" s="231">
        <f t="shared" si="6"/>
        <v>29</v>
      </c>
      <c r="FD21" s="235">
        <f t="shared" si="2"/>
        <v>33</v>
      </c>
      <c r="FE21" s="236">
        <f t="shared" si="3"/>
        <v>12</v>
      </c>
      <c r="FF21" s="237">
        <f t="shared" si="4"/>
        <v>11</v>
      </c>
      <c r="FG21" s="239">
        <f t="shared" si="5"/>
        <v>2</v>
      </c>
      <c r="FH21" s="232"/>
      <c r="FI21" s="233"/>
      <c r="FJ21" s="234"/>
    </row>
    <row r="22" spans="1:168" ht="15.75" thickBot="1" x14ac:dyDescent="0.3">
      <c r="A22" s="88" t="s">
        <v>124</v>
      </c>
      <c r="B22" s="113">
        <v>18</v>
      </c>
      <c r="C22" s="85" t="s">
        <v>36</v>
      </c>
      <c r="D22" s="81">
        <v>74294926</v>
      </c>
      <c r="E22" s="83">
        <v>43771</v>
      </c>
      <c r="F22" s="84" t="s">
        <v>15</v>
      </c>
      <c r="G22" s="244">
        <v>1</v>
      </c>
      <c r="H22" s="222">
        <v>0</v>
      </c>
      <c r="I22" s="222">
        <v>0</v>
      </c>
      <c r="J22" s="222">
        <v>0</v>
      </c>
      <c r="K22" s="222">
        <v>0</v>
      </c>
      <c r="L22" s="244">
        <v>1</v>
      </c>
      <c r="M22" s="222">
        <v>0</v>
      </c>
      <c r="N22" s="222">
        <v>0</v>
      </c>
      <c r="O22" s="222">
        <v>0</v>
      </c>
      <c r="P22" s="222">
        <v>0</v>
      </c>
      <c r="Q22" s="244">
        <v>1</v>
      </c>
      <c r="R22" s="222">
        <v>0</v>
      </c>
      <c r="S22" s="222">
        <v>0</v>
      </c>
      <c r="T22" s="222">
        <v>0</v>
      </c>
      <c r="U22" s="222">
        <v>0</v>
      </c>
      <c r="V22" s="244">
        <v>1</v>
      </c>
      <c r="W22" s="222">
        <v>0</v>
      </c>
      <c r="X22" s="222">
        <v>0</v>
      </c>
      <c r="Y22" s="222">
        <v>0</v>
      </c>
      <c r="Z22" s="222">
        <v>0</v>
      </c>
      <c r="AA22" s="244">
        <v>1</v>
      </c>
      <c r="AB22" s="222">
        <v>0</v>
      </c>
      <c r="AC22" s="222">
        <v>0</v>
      </c>
      <c r="AD22" s="222">
        <v>0</v>
      </c>
      <c r="AE22" s="222">
        <v>0</v>
      </c>
      <c r="AF22" s="244">
        <v>1</v>
      </c>
      <c r="AG22" s="222">
        <v>0</v>
      </c>
      <c r="AH22" s="222">
        <v>0</v>
      </c>
      <c r="AI22" s="222">
        <v>0</v>
      </c>
      <c r="AJ22" s="222">
        <v>0</v>
      </c>
      <c r="AK22" s="244">
        <v>1</v>
      </c>
      <c r="AL22" s="222">
        <v>0</v>
      </c>
      <c r="AM22" s="222">
        <v>0</v>
      </c>
      <c r="AN22" s="222">
        <v>0</v>
      </c>
      <c r="AO22" s="222">
        <v>0</v>
      </c>
      <c r="AP22" s="244">
        <v>1</v>
      </c>
      <c r="AQ22" s="222">
        <v>2</v>
      </c>
      <c r="AR22" s="222">
        <v>1</v>
      </c>
      <c r="AS22" s="222">
        <v>0</v>
      </c>
      <c r="AT22" s="222">
        <v>0</v>
      </c>
      <c r="AU22" s="244">
        <v>1</v>
      </c>
      <c r="AV22" s="222">
        <v>2</v>
      </c>
      <c r="AW22" s="222">
        <v>0</v>
      </c>
      <c r="AX22" s="222">
        <v>0</v>
      </c>
      <c r="AY22" s="222">
        <v>0</v>
      </c>
      <c r="AZ22" s="244">
        <v>1</v>
      </c>
      <c r="BA22" s="222">
        <v>2</v>
      </c>
      <c r="BB22" s="222">
        <v>2</v>
      </c>
      <c r="BC22" s="222">
        <v>0</v>
      </c>
      <c r="BD22" s="222">
        <v>0</v>
      </c>
      <c r="BE22" s="244">
        <v>1</v>
      </c>
      <c r="BF22" s="222">
        <v>2</v>
      </c>
      <c r="BG22" s="222">
        <v>2</v>
      </c>
      <c r="BH22" s="222">
        <v>0</v>
      </c>
      <c r="BI22" s="222">
        <v>0</v>
      </c>
      <c r="BJ22" s="244">
        <v>1</v>
      </c>
      <c r="BK22" s="222">
        <v>0</v>
      </c>
      <c r="BL22" s="222">
        <v>0</v>
      </c>
      <c r="BM22" s="222">
        <v>0</v>
      </c>
      <c r="BN22" s="222">
        <v>0</v>
      </c>
      <c r="BO22" s="244">
        <v>1</v>
      </c>
      <c r="BP22" s="222">
        <v>2</v>
      </c>
      <c r="BQ22" s="222">
        <v>1</v>
      </c>
      <c r="BR22" s="222">
        <v>0</v>
      </c>
      <c r="BS22" s="222">
        <v>8</v>
      </c>
      <c r="BT22" s="244">
        <v>1</v>
      </c>
      <c r="BU22" s="222">
        <v>0</v>
      </c>
      <c r="BV22" s="222">
        <v>0</v>
      </c>
      <c r="BW22" s="222">
        <v>0</v>
      </c>
      <c r="BX22" s="222">
        <v>0</v>
      </c>
      <c r="BY22" s="244">
        <v>1</v>
      </c>
      <c r="BZ22" s="222">
        <v>2</v>
      </c>
      <c r="CA22" s="222">
        <v>2</v>
      </c>
      <c r="CB22" s="222">
        <v>0</v>
      </c>
      <c r="CC22" s="222">
        <v>8</v>
      </c>
      <c r="CD22" s="244">
        <v>1</v>
      </c>
      <c r="CE22" s="222">
        <v>2</v>
      </c>
      <c r="CF22" s="222">
        <v>2</v>
      </c>
      <c r="CG22" s="222">
        <v>0</v>
      </c>
      <c r="CH22" s="222">
        <v>8</v>
      </c>
      <c r="CI22" s="244">
        <v>1</v>
      </c>
      <c r="CJ22" s="222">
        <v>2</v>
      </c>
      <c r="CK22" s="222">
        <v>2</v>
      </c>
      <c r="CL22" s="222">
        <v>0</v>
      </c>
      <c r="CM22" s="222">
        <v>8</v>
      </c>
      <c r="CN22" s="244">
        <v>1</v>
      </c>
      <c r="CO22" s="222">
        <v>2</v>
      </c>
      <c r="CP22" s="222">
        <v>1</v>
      </c>
      <c r="CQ22" s="222">
        <v>0</v>
      </c>
      <c r="CR22" s="222">
        <v>8</v>
      </c>
      <c r="CS22" s="244">
        <v>1</v>
      </c>
      <c r="CT22" s="222">
        <v>0</v>
      </c>
      <c r="CU22" s="222">
        <v>0</v>
      </c>
      <c r="CV22" s="222">
        <v>4</v>
      </c>
      <c r="CW22" s="222">
        <v>0</v>
      </c>
      <c r="CX22" s="244">
        <v>1</v>
      </c>
      <c r="CY22" s="222">
        <v>2</v>
      </c>
      <c r="CZ22" s="222">
        <v>2</v>
      </c>
      <c r="DA22" s="222">
        <v>0</v>
      </c>
      <c r="DB22" s="222">
        <v>8</v>
      </c>
      <c r="DC22" s="244">
        <v>1</v>
      </c>
      <c r="DD22" s="222">
        <v>2</v>
      </c>
      <c r="DE22" s="222">
        <v>2</v>
      </c>
      <c r="DF22" s="222">
        <v>0</v>
      </c>
      <c r="DG22" s="222">
        <v>8</v>
      </c>
      <c r="DH22" s="244">
        <v>1</v>
      </c>
      <c r="DI22" s="222">
        <v>2</v>
      </c>
      <c r="DJ22" s="222">
        <v>2</v>
      </c>
      <c r="DK22" s="222">
        <v>0</v>
      </c>
      <c r="DL22" s="222">
        <v>8</v>
      </c>
      <c r="DM22" s="244">
        <v>1</v>
      </c>
      <c r="DN22" s="222">
        <v>2</v>
      </c>
      <c r="DO22" s="222">
        <v>2</v>
      </c>
      <c r="DP22" s="222">
        <v>0</v>
      </c>
      <c r="DQ22" s="222">
        <v>8</v>
      </c>
      <c r="DR22" s="244">
        <v>1</v>
      </c>
      <c r="DS22" s="222">
        <v>2</v>
      </c>
      <c r="DT22" s="222">
        <v>2</v>
      </c>
      <c r="DU22" s="222">
        <v>0</v>
      </c>
      <c r="DV22" s="222">
        <v>8</v>
      </c>
      <c r="DW22" s="244">
        <v>1</v>
      </c>
      <c r="DX22" s="222">
        <v>2</v>
      </c>
      <c r="DY22" s="222">
        <v>2</v>
      </c>
      <c r="DZ22" s="222">
        <v>0</v>
      </c>
      <c r="EA22" s="222">
        <v>8</v>
      </c>
      <c r="EB22" s="244">
        <v>1</v>
      </c>
      <c r="EC22" s="222">
        <v>0</v>
      </c>
      <c r="ED22" s="222">
        <v>0</v>
      </c>
      <c r="EE22" s="222">
        <v>0</v>
      </c>
      <c r="EF22" s="222">
        <v>0</v>
      </c>
      <c r="EG22" s="244">
        <v>1</v>
      </c>
      <c r="EH22" s="222">
        <v>2</v>
      </c>
      <c r="EI22" s="222">
        <v>1</v>
      </c>
      <c r="EJ22" s="222">
        <v>0</v>
      </c>
      <c r="EK22" s="222">
        <v>2</v>
      </c>
      <c r="EL22" s="244">
        <v>1</v>
      </c>
      <c r="EM22" s="222">
        <v>2</v>
      </c>
      <c r="EN22" s="222">
        <v>1</v>
      </c>
      <c r="EO22" s="222">
        <v>0</v>
      </c>
      <c r="EP22" s="222">
        <v>2</v>
      </c>
      <c r="EQ22" s="244">
        <v>1</v>
      </c>
      <c r="ER22" s="222">
        <v>2</v>
      </c>
      <c r="ES22" s="222">
        <v>2</v>
      </c>
      <c r="ET22" s="222">
        <v>0</v>
      </c>
      <c r="EU22" s="222">
        <v>3</v>
      </c>
      <c r="EV22" s="244">
        <v>1</v>
      </c>
      <c r="EW22" s="222">
        <v>0</v>
      </c>
      <c r="EX22" s="222">
        <v>0</v>
      </c>
      <c r="EY22" s="222">
        <v>0</v>
      </c>
      <c r="EZ22" s="222">
        <v>0</v>
      </c>
      <c r="FA22" s="223">
        <f t="shared" si="11"/>
        <v>0</v>
      </c>
      <c r="FB22" s="90">
        <f t="shared" si="1"/>
        <v>30</v>
      </c>
      <c r="FC22" s="246">
        <f t="shared" si="6"/>
        <v>30</v>
      </c>
      <c r="FD22" s="235">
        <f t="shared" si="2"/>
        <v>36</v>
      </c>
      <c r="FE22" s="236">
        <f t="shared" si="3"/>
        <v>29</v>
      </c>
      <c r="FF22" s="237">
        <f t="shared" si="4"/>
        <v>4</v>
      </c>
      <c r="FG22" s="239">
        <f t="shared" si="5"/>
        <v>95</v>
      </c>
      <c r="FH22" s="232"/>
      <c r="FI22" s="233"/>
      <c r="FJ22" s="234"/>
    </row>
    <row r="23" spans="1:168" ht="15.75" thickBot="1" x14ac:dyDescent="0.3">
      <c r="A23" s="88" t="s">
        <v>124</v>
      </c>
      <c r="B23" s="113">
        <v>19</v>
      </c>
      <c r="C23" s="85" t="s">
        <v>37</v>
      </c>
      <c r="D23" s="81" t="s">
        <v>38</v>
      </c>
      <c r="E23" s="83">
        <v>43713</v>
      </c>
      <c r="F23" s="84" t="s">
        <v>15</v>
      </c>
      <c r="G23" s="244">
        <v>1</v>
      </c>
      <c r="H23" s="222">
        <v>0</v>
      </c>
      <c r="I23" s="222">
        <v>0</v>
      </c>
      <c r="J23" s="222">
        <v>0</v>
      </c>
      <c r="K23" s="222">
        <v>0</v>
      </c>
      <c r="L23" s="244">
        <v>1</v>
      </c>
      <c r="M23" s="222">
        <v>0</v>
      </c>
      <c r="N23" s="222">
        <v>0</v>
      </c>
      <c r="O23" s="222">
        <v>0</v>
      </c>
      <c r="P23" s="222">
        <v>0</v>
      </c>
      <c r="Q23" s="244">
        <v>1</v>
      </c>
      <c r="R23" s="222">
        <v>0</v>
      </c>
      <c r="S23" s="222">
        <v>0</v>
      </c>
      <c r="T23" s="222">
        <v>0</v>
      </c>
      <c r="U23" s="222">
        <v>0</v>
      </c>
      <c r="V23" s="244">
        <v>1</v>
      </c>
      <c r="W23" s="222">
        <v>0</v>
      </c>
      <c r="X23" s="222">
        <v>0</v>
      </c>
      <c r="Y23" s="222">
        <v>0</v>
      </c>
      <c r="Z23" s="222">
        <v>0</v>
      </c>
      <c r="AA23" s="244">
        <v>1</v>
      </c>
      <c r="AB23" s="222">
        <v>0</v>
      </c>
      <c r="AC23" s="222">
        <v>0</v>
      </c>
      <c r="AD23" s="222">
        <v>0</v>
      </c>
      <c r="AE23" s="222">
        <v>0</v>
      </c>
      <c r="AF23" s="244">
        <v>1</v>
      </c>
      <c r="AG23" s="222">
        <v>0</v>
      </c>
      <c r="AH23" s="222">
        <v>0</v>
      </c>
      <c r="AI23" s="222">
        <v>0</v>
      </c>
      <c r="AJ23" s="222">
        <v>0</v>
      </c>
      <c r="AK23" s="244">
        <v>1</v>
      </c>
      <c r="AL23" s="222">
        <v>1</v>
      </c>
      <c r="AM23" s="222">
        <v>0</v>
      </c>
      <c r="AN23" s="222">
        <v>0</v>
      </c>
      <c r="AO23" s="222">
        <v>0</v>
      </c>
      <c r="AP23" s="244">
        <v>1</v>
      </c>
      <c r="AQ23" s="222">
        <v>2</v>
      </c>
      <c r="AR23" s="222">
        <v>1</v>
      </c>
      <c r="AS23" s="222">
        <v>0</v>
      </c>
      <c r="AT23" s="222">
        <v>8</v>
      </c>
      <c r="AU23" s="244">
        <v>1</v>
      </c>
      <c r="AV23" s="222">
        <v>2</v>
      </c>
      <c r="AW23" s="222">
        <v>1</v>
      </c>
      <c r="AX23" s="222">
        <v>0</v>
      </c>
      <c r="AY23" s="222">
        <v>8</v>
      </c>
      <c r="AZ23" s="244">
        <v>1</v>
      </c>
      <c r="BA23" s="222">
        <v>2</v>
      </c>
      <c r="BB23" s="222">
        <v>1</v>
      </c>
      <c r="BC23" s="222">
        <v>0</v>
      </c>
      <c r="BD23" s="222">
        <v>8</v>
      </c>
      <c r="BE23" s="244">
        <v>1</v>
      </c>
      <c r="BF23" s="222">
        <v>2</v>
      </c>
      <c r="BG23" s="222">
        <v>1</v>
      </c>
      <c r="BH23" s="222">
        <v>0</v>
      </c>
      <c r="BI23" s="222">
        <v>8</v>
      </c>
      <c r="BJ23" s="244">
        <v>1</v>
      </c>
      <c r="BK23" s="222">
        <v>0</v>
      </c>
      <c r="BL23" s="222">
        <v>0</v>
      </c>
      <c r="BM23" s="222">
        <v>0</v>
      </c>
      <c r="BN23" s="222">
        <v>0</v>
      </c>
      <c r="BO23" s="244">
        <v>1</v>
      </c>
      <c r="BP23" s="222">
        <v>2</v>
      </c>
      <c r="BQ23" s="222">
        <v>1</v>
      </c>
      <c r="BR23" s="222">
        <v>0</v>
      </c>
      <c r="BS23" s="222">
        <v>8</v>
      </c>
      <c r="BT23" s="244">
        <v>1</v>
      </c>
      <c r="BU23" s="222">
        <v>0</v>
      </c>
      <c r="BV23" s="222">
        <v>0</v>
      </c>
      <c r="BW23" s="222">
        <v>0</v>
      </c>
      <c r="BX23" s="222">
        <v>0</v>
      </c>
      <c r="BY23" s="244">
        <v>1</v>
      </c>
      <c r="BZ23" s="222">
        <v>2</v>
      </c>
      <c r="CA23" s="222">
        <v>1</v>
      </c>
      <c r="CB23" s="222">
        <v>0</v>
      </c>
      <c r="CC23" s="222">
        <v>8</v>
      </c>
      <c r="CD23" s="244">
        <v>1</v>
      </c>
      <c r="CE23" s="222">
        <v>2</v>
      </c>
      <c r="CF23" s="222">
        <v>1</v>
      </c>
      <c r="CG23" s="222">
        <v>0</v>
      </c>
      <c r="CH23" s="222">
        <v>8</v>
      </c>
      <c r="CI23" s="244">
        <v>1</v>
      </c>
      <c r="CJ23" s="222">
        <v>2</v>
      </c>
      <c r="CK23" s="222">
        <v>1</v>
      </c>
      <c r="CL23" s="222">
        <v>0</v>
      </c>
      <c r="CM23" s="222">
        <v>8</v>
      </c>
      <c r="CN23" s="244">
        <v>1</v>
      </c>
      <c r="CO23" s="222">
        <v>2</v>
      </c>
      <c r="CP23" s="222">
        <v>1</v>
      </c>
      <c r="CQ23" s="222">
        <v>0</v>
      </c>
      <c r="CR23" s="222">
        <v>8</v>
      </c>
      <c r="CS23" s="244">
        <v>1</v>
      </c>
      <c r="CT23" s="222">
        <v>0</v>
      </c>
      <c r="CU23" s="222">
        <v>0</v>
      </c>
      <c r="CV23" s="222">
        <v>4</v>
      </c>
      <c r="CW23" s="222">
        <v>0</v>
      </c>
      <c r="CX23" s="244">
        <v>1</v>
      </c>
      <c r="CY23" s="222">
        <v>2</v>
      </c>
      <c r="CZ23" s="222">
        <v>1</v>
      </c>
      <c r="DA23" s="222">
        <v>0</v>
      </c>
      <c r="DB23" s="222">
        <v>8</v>
      </c>
      <c r="DC23" s="244">
        <v>1</v>
      </c>
      <c r="DD23" s="222">
        <v>2</v>
      </c>
      <c r="DE23" s="222">
        <v>1</v>
      </c>
      <c r="DF23" s="222">
        <v>0</v>
      </c>
      <c r="DG23" s="222">
        <v>8</v>
      </c>
      <c r="DH23" s="244">
        <v>1</v>
      </c>
      <c r="DI23" s="222">
        <v>2</v>
      </c>
      <c r="DJ23" s="222">
        <v>1</v>
      </c>
      <c r="DK23" s="222">
        <v>0</v>
      </c>
      <c r="DL23" s="222">
        <v>8</v>
      </c>
      <c r="DM23" s="244">
        <v>1</v>
      </c>
      <c r="DN23" s="222">
        <v>2</v>
      </c>
      <c r="DO23" s="222">
        <v>1</v>
      </c>
      <c r="DP23" s="222">
        <v>0</v>
      </c>
      <c r="DQ23" s="222">
        <v>8</v>
      </c>
      <c r="DR23" s="244">
        <v>1</v>
      </c>
      <c r="DS23" s="222">
        <v>2</v>
      </c>
      <c r="DT23" s="222">
        <v>1</v>
      </c>
      <c r="DU23" s="222">
        <v>0</v>
      </c>
      <c r="DV23" s="222">
        <v>8</v>
      </c>
      <c r="DW23" s="244">
        <v>1</v>
      </c>
      <c r="DX23" s="222">
        <v>2</v>
      </c>
      <c r="DY23" s="222">
        <v>2</v>
      </c>
      <c r="DZ23" s="222">
        <v>0</v>
      </c>
      <c r="EA23" s="222">
        <v>8</v>
      </c>
      <c r="EB23" s="244">
        <v>1</v>
      </c>
      <c r="EC23" s="222">
        <v>0</v>
      </c>
      <c r="ED23" s="222">
        <v>0</v>
      </c>
      <c r="EE23" s="222">
        <v>0</v>
      </c>
      <c r="EF23" s="222">
        <v>0</v>
      </c>
      <c r="EG23" s="244">
        <v>1</v>
      </c>
      <c r="EH23" s="222">
        <v>2</v>
      </c>
      <c r="EI23" s="222">
        <v>1</v>
      </c>
      <c r="EJ23" s="222">
        <v>0</v>
      </c>
      <c r="EK23" s="222">
        <v>8</v>
      </c>
      <c r="EL23" s="244">
        <v>1</v>
      </c>
      <c r="EM23" s="222">
        <v>2</v>
      </c>
      <c r="EN23" s="222">
        <v>1</v>
      </c>
      <c r="EO23" s="222">
        <v>0</v>
      </c>
      <c r="EP23" s="222">
        <v>8</v>
      </c>
      <c r="EQ23" s="244">
        <v>1</v>
      </c>
      <c r="ER23" s="222">
        <v>2</v>
      </c>
      <c r="ES23" s="222">
        <v>1</v>
      </c>
      <c r="ET23" s="222">
        <v>0</v>
      </c>
      <c r="EU23" s="222">
        <v>8</v>
      </c>
      <c r="EV23" s="244">
        <v>1</v>
      </c>
      <c r="EW23" s="222">
        <v>0</v>
      </c>
      <c r="EX23" s="222">
        <v>0</v>
      </c>
      <c r="EY23" s="222">
        <v>0</v>
      </c>
      <c r="EZ23" s="222">
        <v>0</v>
      </c>
      <c r="FA23" s="223">
        <f t="shared" si="11"/>
        <v>0</v>
      </c>
      <c r="FB23" s="90">
        <f t="shared" si="1"/>
        <v>30</v>
      </c>
      <c r="FC23" s="231">
        <f t="shared" si="6"/>
        <v>30</v>
      </c>
      <c r="FD23" s="235">
        <f t="shared" si="2"/>
        <v>37</v>
      </c>
      <c r="FE23" s="236">
        <f t="shared" si="3"/>
        <v>19</v>
      </c>
      <c r="FF23" s="237">
        <f t="shared" si="4"/>
        <v>4</v>
      </c>
      <c r="FG23" s="239">
        <f t="shared" si="5"/>
        <v>144</v>
      </c>
      <c r="FH23" s="232"/>
      <c r="FI23" s="233"/>
      <c r="FJ23" s="234"/>
    </row>
    <row r="24" spans="1:168" ht="15.75" thickBot="1" x14ac:dyDescent="0.3">
      <c r="A24" s="88" t="s">
        <v>124</v>
      </c>
      <c r="B24" s="81">
        <v>20</v>
      </c>
      <c r="C24" s="85" t="s">
        <v>39</v>
      </c>
      <c r="D24" s="81" t="s">
        <v>40</v>
      </c>
      <c r="E24" s="83">
        <v>43617</v>
      </c>
      <c r="F24" s="84" t="s">
        <v>15</v>
      </c>
      <c r="G24" s="244">
        <v>1</v>
      </c>
      <c r="H24" s="222">
        <v>0</v>
      </c>
      <c r="I24" s="222">
        <v>0</v>
      </c>
      <c r="J24" s="222">
        <v>0</v>
      </c>
      <c r="K24" s="222">
        <v>0</v>
      </c>
      <c r="L24" s="244">
        <v>1</v>
      </c>
      <c r="M24" s="222">
        <v>0</v>
      </c>
      <c r="N24" s="222">
        <v>0</v>
      </c>
      <c r="O24" s="222">
        <v>0</v>
      </c>
      <c r="P24" s="222">
        <v>0</v>
      </c>
      <c r="Q24" s="244">
        <v>1</v>
      </c>
      <c r="R24" s="222">
        <v>0</v>
      </c>
      <c r="S24" s="222">
        <v>0</v>
      </c>
      <c r="T24" s="222">
        <v>0</v>
      </c>
      <c r="U24" s="222">
        <v>0</v>
      </c>
      <c r="V24" s="244">
        <v>1</v>
      </c>
      <c r="W24" s="222">
        <v>0</v>
      </c>
      <c r="X24" s="222">
        <v>0</v>
      </c>
      <c r="Y24" s="222">
        <v>0</v>
      </c>
      <c r="Z24" s="222">
        <v>0</v>
      </c>
      <c r="AA24" s="244">
        <v>1</v>
      </c>
      <c r="AB24" s="222">
        <v>0</v>
      </c>
      <c r="AC24" s="222">
        <v>0</v>
      </c>
      <c r="AD24" s="222">
        <v>0</v>
      </c>
      <c r="AE24" s="222">
        <v>0</v>
      </c>
      <c r="AF24" s="244">
        <v>1</v>
      </c>
      <c r="AG24" s="222">
        <v>0</v>
      </c>
      <c r="AH24" s="222">
        <v>0</v>
      </c>
      <c r="AI24" s="222">
        <v>0</v>
      </c>
      <c r="AJ24" s="222">
        <v>0</v>
      </c>
      <c r="AK24" s="244">
        <v>1</v>
      </c>
      <c r="AL24" s="222">
        <v>0</v>
      </c>
      <c r="AM24" s="222">
        <v>0</v>
      </c>
      <c r="AN24" s="222">
        <v>0</v>
      </c>
      <c r="AO24" s="222">
        <v>0</v>
      </c>
      <c r="AP24" s="244">
        <v>1</v>
      </c>
      <c r="AQ24" s="222">
        <v>0</v>
      </c>
      <c r="AR24" s="222">
        <v>0</v>
      </c>
      <c r="AS24" s="222">
        <v>0</v>
      </c>
      <c r="AT24" s="222">
        <v>0</v>
      </c>
      <c r="AU24" s="244">
        <v>1</v>
      </c>
      <c r="AV24" s="222">
        <v>2</v>
      </c>
      <c r="AW24" s="222">
        <v>0</v>
      </c>
      <c r="AX24" s="222">
        <v>0</v>
      </c>
      <c r="AY24" s="222">
        <v>0</v>
      </c>
      <c r="AZ24" s="244">
        <v>1</v>
      </c>
      <c r="BA24" s="222">
        <v>2</v>
      </c>
      <c r="BB24" s="222">
        <v>1</v>
      </c>
      <c r="BC24" s="222">
        <v>0</v>
      </c>
      <c r="BD24" s="222">
        <v>0</v>
      </c>
      <c r="BE24" s="244">
        <v>1</v>
      </c>
      <c r="BF24" s="222">
        <v>2</v>
      </c>
      <c r="BG24" s="222">
        <v>0</v>
      </c>
      <c r="BH24" s="222">
        <v>0</v>
      </c>
      <c r="BI24" s="222">
        <v>0</v>
      </c>
      <c r="BJ24" s="244">
        <v>1</v>
      </c>
      <c r="BK24" s="222">
        <v>0</v>
      </c>
      <c r="BL24" s="222">
        <v>0</v>
      </c>
      <c r="BM24" s="222">
        <v>0</v>
      </c>
      <c r="BN24" s="222">
        <v>0</v>
      </c>
      <c r="BO24" s="244">
        <v>1</v>
      </c>
      <c r="BP24" s="222">
        <v>2</v>
      </c>
      <c r="BQ24" s="222">
        <v>1</v>
      </c>
      <c r="BR24" s="222">
        <v>0</v>
      </c>
      <c r="BS24" s="222">
        <v>0</v>
      </c>
      <c r="BT24" s="244">
        <v>1</v>
      </c>
      <c r="BU24" s="222">
        <v>0</v>
      </c>
      <c r="BV24" s="222">
        <v>0</v>
      </c>
      <c r="BW24" s="222">
        <v>0</v>
      </c>
      <c r="BX24" s="222">
        <v>0</v>
      </c>
      <c r="BY24" s="244">
        <v>1</v>
      </c>
      <c r="BZ24" s="222">
        <v>2</v>
      </c>
      <c r="CA24" s="222">
        <v>0</v>
      </c>
      <c r="CB24" s="222">
        <v>0</v>
      </c>
      <c r="CC24" s="222">
        <v>0</v>
      </c>
      <c r="CD24" s="244">
        <v>1</v>
      </c>
      <c r="CE24" s="222">
        <v>2</v>
      </c>
      <c r="CF24" s="222">
        <v>0</v>
      </c>
      <c r="CG24" s="222">
        <v>0</v>
      </c>
      <c r="CH24" s="222">
        <v>0</v>
      </c>
      <c r="CI24" s="244">
        <v>1</v>
      </c>
      <c r="CJ24" s="222">
        <v>2</v>
      </c>
      <c r="CK24" s="222">
        <v>0</v>
      </c>
      <c r="CL24" s="222">
        <v>0</v>
      </c>
      <c r="CM24" s="222">
        <v>0</v>
      </c>
      <c r="CN24" s="244">
        <v>1</v>
      </c>
      <c r="CO24" s="222">
        <v>2</v>
      </c>
      <c r="CP24" s="222">
        <v>0</v>
      </c>
      <c r="CQ24" s="222">
        <v>0</v>
      </c>
      <c r="CR24" s="222">
        <v>0</v>
      </c>
      <c r="CS24" s="244">
        <v>1</v>
      </c>
      <c r="CT24" s="222">
        <v>0</v>
      </c>
      <c r="CU24" s="222">
        <v>0</v>
      </c>
      <c r="CV24" s="222">
        <v>0</v>
      </c>
      <c r="CW24" s="222">
        <v>0</v>
      </c>
      <c r="CX24" s="244">
        <v>1</v>
      </c>
      <c r="CY24" s="222">
        <v>2</v>
      </c>
      <c r="CZ24" s="222">
        <v>1</v>
      </c>
      <c r="DA24" s="222">
        <v>0</v>
      </c>
      <c r="DB24" s="222">
        <v>0</v>
      </c>
      <c r="DC24" s="244">
        <v>1</v>
      </c>
      <c r="DD24" s="222">
        <v>2</v>
      </c>
      <c r="DE24" s="222">
        <v>1</v>
      </c>
      <c r="DF24" s="222">
        <v>0</v>
      </c>
      <c r="DG24" s="222">
        <v>0</v>
      </c>
      <c r="DH24" s="244">
        <v>1</v>
      </c>
      <c r="DI24" s="222">
        <v>2</v>
      </c>
      <c r="DJ24" s="222">
        <v>1</v>
      </c>
      <c r="DK24" s="222">
        <v>0</v>
      </c>
      <c r="DL24" s="222">
        <v>0</v>
      </c>
      <c r="DM24" s="244">
        <v>1</v>
      </c>
      <c r="DN24" s="222">
        <v>2</v>
      </c>
      <c r="DO24" s="222">
        <v>1</v>
      </c>
      <c r="DP24" s="222">
        <v>0</v>
      </c>
      <c r="DQ24" s="222">
        <v>0</v>
      </c>
      <c r="DR24" s="244">
        <v>1</v>
      </c>
      <c r="DS24" s="222">
        <v>2</v>
      </c>
      <c r="DT24" s="222">
        <v>0</v>
      </c>
      <c r="DU24" s="222">
        <v>0</v>
      </c>
      <c r="DV24" s="222">
        <v>0</v>
      </c>
      <c r="DW24" s="244">
        <v>1</v>
      </c>
      <c r="DX24" s="222">
        <v>1</v>
      </c>
      <c r="DY24" s="222">
        <v>0</v>
      </c>
      <c r="DZ24" s="222">
        <v>0</v>
      </c>
      <c r="EA24" s="222">
        <v>0</v>
      </c>
      <c r="EB24" s="244">
        <v>1</v>
      </c>
      <c r="EC24" s="222">
        <v>0</v>
      </c>
      <c r="ED24" s="222">
        <v>0</v>
      </c>
      <c r="EE24" s="222">
        <v>0</v>
      </c>
      <c r="EF24" s="222">
        <v>0</v>
      </c>
      <c r="EG24" s="244">
        <v>1</v>
      </c>
      <c r="EH24" s="222">
        <v>2</v>
      </c>
      <c r="EI24" s="222">
        <v>1</v>
      </c>
      <c r="EJ24" s="222">
        <v>0</v>
      </c>
      <c r="EK24" s="222">
        <v>0</v>
      </c>
      <c r="EL24" s="244">
        <v>1</v>
      </c>
      <c r="EM24" s="222">
        <v>2</v>
      </c>
      <c r="EN24" s="222">
        <v>2</v>
      </c>
      <c r="EO24" s="222">
        <v>0</v>
      </c>
      <c r="EP24" s="222">
        <v>0</v>
      </c>
      <c r="EQ24" s="244">
        <v>1</v>
      </c>
      <c r="ER24" s="222">
        <v>2</v>
      </c>
      <c r="ES24" s="222">
        <v>1</v>
      </c>
      <c r="ET24" s="222">
        <v>0</v>
      </c>
      <c r="EU24" s="222">
        <v>0</v>
      </c>
      <c r="EV24" s="244">
        <v>1</v>
      </c>
      <c r="EW24" s="222">
        <v>0</v>
      </c>
      <c r="EX24" s="222">
        <v>0</v>
      </c>
      <c r="EY24" s="222">
        <v>0</v>
      </c>
      <c r="EZ24" s="222">
        <v>0</v>
      </c>
      <c r="FA24" s="223">
        <f t="shared" si="11"/>
        <v>0</v>
      </c>
      <c r="FB24" s="90">
        <f t="shared" si="1"/>
        <v>30</v>
      </c>
      <c r="FC24" s="231">
        <f t="shared" si="6"/>
        <v>30</v>
      </c>
      <c r="FD24" s="235">
        <f t="shared" si="2"/>
        <v>33</v>
      </c>
      <c r="FE24" s="236">
        <f t="shared" si="3"/>
        <v>10</v>
      </c>
      <c r="FF24" s="237">
        <f t="shared" si="4"/>
        <v>0</v>
      </c>
      <c r="FG24" s="239">
        <f t="shared" si="5"/>
        <v>0</v>
      </c>
      <c r="FH24" s="232"/>
      <c r="FI24" s="233"/>
      <c r="FJ24" s="234"/>
    </row>
    <row r="25" spans="1:168" ht="15.75" thickBot="1" x14ac:dyDescent="0.3">
      <c r="A25" s="88" t="s">
        <v>124</v>
      </c>
      <c r="B25" s="113">
        <v>21</v>
      </c>
      <c r="C25" s="85" t="s">
        <v>43</v>
      </c>
      <c r="D25" s="81" t="s">
        <v>44</v>
      </c>
      <c r="E25" s="83">
        <v>43710</v>
      </c>
      <c r="F25" s="84" t="s">
        <v>15</v>
      </c>
      <c r="G25" s="244">
        <v>1</v>
      </c>
      <c r="H25" s="222">
        <v>0</v>
      </c>
      <c r="I25" s="222">
        <v>0</v>
      </c>
      <c r="J25" s="222">
        <v>0</v>
      </c>
      <c r="K25" s="222">
        <v>0</v>
      </c>
      <c r="L25" s="244">
        <v>1</v>
      </c>
      <c r="M25" s="222">
        <v>0</v>
      </c>
      <c r="N25" s="222">
        <v>0</v>
      </c>
      <c r="O25" s="222">
        <v>0</v>
      </c>
      <c r="P25" s="222">
        <v>0</v>
      </c>
      <c r="Q25" s="244">
        <v>1</v>
      </c>
      <c r="R25" s="222">
        <v>0</v>
      </c>
      <c r="S25" s="222">
        <v>0</v>
      </c>
      <c r="T25" s="222">
        <v>0</v>
      </c>
      <c r="U25" s="222">
        <v>0</v>
      </c>
      <c r="V25" s="244">
        <v>1</v>
      </c>
      <c r="W25" s="222">
        <v>0</v>
      </c>
      <c r="X25" s="222">
        <v>0</v>
      </c>
      <c r="Y25" s="222">
        <v>0</v>
      </c>
      <c r="Z25" s="222">
        <v>0</v>
      </c>
      <c r="AA25" s="244">
        <v>1</v>
      </c>
      <c r="AB25" s="222">
        <v>0</v>
      </c>
      <c r="AC25" s="222">
        <v>0</v>
      </c>
      <c r="AD25" s="222">
        <v>0</v>
      </c>
      <c r="AE25" s="222">
        <v>0</v>
      </c>
      <c r="AF25" s="244">
        <v>1</v>
      </c>
      <c r="AG25" s="222">
        <v>0</v>
      </c>
      <c r="AH25" s="222">
        <v>0</v>
      </c>
      <c r="AI25" s="222">
        <v>0</v>
      </c>
      <c r="AJ25" s="222">
        <v>0</v>
      </c>
      <c r="AK25" s="244">
        <v>1</v>
      </c>
      <c r="AL25" s="222">
        <v>2</v>
      </c>
      <c r="AM25" s="222">
        <v>0</v>
      </c>
      <c r="AN25" s="222">
        <v>0</v>
      </c>
      <c r="AO25" s="222">
        <v>0</v>
      </c>
      <c r="AP25" s="244">
        <v>1</v>
      </c>
      <c r="AQ25" s="222">
        <v>1.5</v>
      </c>
      <c r="AR25" s="222">
        <v>0</v>
      </c>
      <c r="AS25" s="222">
        <v>0</v>
      </c>
      <c r="AT25" s="222">
        <v>1.5</v>
      </c>
      <c r="AU25" s="244">
        <v>1</v>
      </c>
      <c r="AV25" s="222">
        <v>1</v>
      </c>
      <c r="AW25" s="222">
        <v>0</v>
      </c>
      <c r="AX25" s="222">
        <v>0</v>
      </c>
      <c r="AY25" s="222">
        <v>1</v>
      </c>
      <c r="AZ25" s="244">
        <v>1</v>
      </c>
      <c r="BA25" s="222">
        <v>2</v>
      </c>
      <c r="BB25" s="222">
        <v>1</v>
      </c>
      <c r="BC25" s="222">
        <v>0</v>
      </c>
      <c r="BD25" s="222">
        <v>1</v>
      </c>
      <c r="BE25" s="244">
        <v>1</v>
      </c>
      <c r="BF25" s="222">
        <v>2</v>
      </c>
      <c r="BG25" s="222">
        <v>0</v>
      </c>
      <c r="BH25" s="222">
        <v>0</v>
      </c>
      <c r="BI25" s="222">
        <v>0</v>
      </c>
      <c r="BJ25" s="244">
        <v>1</v>
      </c>
      <c r="BK25" s="222">
        <v>0</v>
      </c>
      <c r="BL25" s="222">
        <v>0</v>
      </c>
      <c r="BM25" s="222">
        <v>0</v>
      </c>
      <c r="BN25" s="222">
        <v>0</v>
      </c>
      <c r="BO25" s="244">
        <v>1</v>
      </c>
      <c r="BP25" s="222">
        <v>2</v>
      </c>
      <c r="BQ25" s="222">
        <v>1</v>
      </c>
      <c r="BR25" s="222">
        <v>0</v>
      </c>
      <c r="BS25" s="222">
        <v>0</v>
      </c>
      <c r="BT25" s="244">
        <v>1</v>
      </c>
      <c r="BU25" s="222">
        <v>0</v>
      </c>
      <c r="BV25" s="222">
        <v>0</v>
      </c>
      <c r="BW25" s="222">
        <v>0</v>
      </c>
      <c r="BX25" s="222">
        <v>0</v>
      </c>
      <c r="BY25" s="244">
        <v>1</v>
      </c>
      <c r="BZ25" s="222">
        <v>2</v>
      </c>
      <c r="CA25" s="222">
        <v>1</v>
      </c>
      <c r="CB25" s="222">
        <v>0</v>
      </c>
      <c r="CC25" s="222">
        <v>0</v>
      </c>
      <c r="CD25" s="244">
        <v>1</v>
      </c>
      <c r="CE25" s="222">
        <v>2</v>
      </c>
      <c r="CF25" s="222">
        <v>1</v>
      </c>
      <c r="CG25" s="222">
        <v>0</v>
      </c>
      <c r="CH25" s="222">
        <v>0</v>
      </c>
      <c r="CI25" s="244">
        <v>1</v>
      </c>
      <c r="CJ25" s="222">
        <v>2</v>
      </c>
      <c r="CK25" s="222">
        <v>1</v>
      </c>
      <c r="CL25" s="222">
        <v>0</v>
      </c>
      <c r="CM25" s="222">
        <v>0</v>
      </c>
      <c r="CN25" s="244">
        <v>1</v>
      </c>
      <c r="CO25" s="222">
        <v>2</v>
      </c>
      <c r="CP25" s="222">
        <v>1</v>
      </c>
      <c r="CQ25" s="222">
        <v>0</v>
      </c>
      <c r="CR25" s="222">
        <v>0</v>
      </c>
      <c r="CS25" s="244">
        <v>1</v>
      </c>
      <c r="CT25" s="222">
        <v>0</v>
      </c>
      <c r="CU25" s="222">
        <v>0</v>
      </c>
      <c r="CV25" s="222">
        <v>0</v>
      </c>
      <c r="CW25" s="222">
        <v>0</v>
      </c>
      <c r="CX25" s="244">
        <v>1</v>
      </c>
      <c r="CY25" s="222">
        <v>2</v>
      </c>
      <c r="CZ25" s="222">
        <v>0</v>
      </c>
      <c r="DA25" s="222">
        <v>0</v>
      </c>
      <c r="DB25" s="222">
        <v>2</v>
      </c>
      <c r="DC25" s="244">
        <v>1</v>
      </c>
      <c r="DD25" s="222">
        <v>2</v>
      </c>
      <c r="DE25" s="222">
        <v>1</v>
      </c>
      <c r="DF25" s="222">
        <v>0</v>
      </c>
      <c r="DG25" s="222">
        <v>2</v>
      </c>
      <c r="DH25" s="244">
        <v>1</v>
      </c>
      <c r="DI25" s="222">
        <v>2</v>
      </c>
      <c r="DJ25" s="222">
        <v>0</v>
      </c>
      <c r="DK25" s="222">
        <v>0</v>
      </c>
      <c r="DL25" s="222">
        <v>2</v>
      </c>
      <c r="DM25" s="244">
        <v>1</v>
      </c>
      <c r="DN25" s="222">
        <v>2</v>
      </c>
      <c r="DO25" s="222">
        <v>1</v>
      </c>
      <c r="DP25" s="222">
        <v>0</v>
      </c>
      <c r="DQ25" s="222">
        <v>2</v>
      </c>
      <c r="DR25" s="244">
        <v>1</v>
      </c>
      <c r="DS25" s="222">
        <v>1</v>
      </c>
      <c r="DT25" s="222">
        <v>0</v>
      </c>
      <c r="DU25" s="222">
        <v>0</v>
      </c>
      <c r="DV25" s="222">
        <v>1</v>
      </c>
      <c r="DW25" s="244">
        <v>1</v>
      </c>
      <c r="DX25" s="222">
        <v>2</v>
      </c>
      <c r="DY25" s="222">
        <v>1</v>
      </c>
      <c r="DZ25" s="222">
        <v>0</v>
      </c>
      <c r="EA25" s="222">
        <v>1</v>
      </c>
      <c r="EB25" s="244">
        <v>1</v>
      </c>
      <c r="EC25" s="222">
        <v>0</v>
      </c>
      <c r="ED25" s="222">
        <v>0</v>
      </c>
      <c r="EE25" s="222">
        <v>0</v>
      </c>
      <c r="EF25" s="222">
        <v>0</v>
      </c>
      <c r="EG25" s="244">
        <v>1</v>
      </c>
      <c r="EH25" s="222">
        <v>2</v>
      </c>
      <c r="EI25" s="222">
        <v>1</v>
      </c>
      <c r="EJ25" s="222">
        <v>0</v>
      </c>
      <c r="EK25" s="222">
        <v>0</v>
      </c>
      <c r="EL25" s="244">
        <v>1</v>
      </c>
      <c r="EM25" s="222">
        <v>2</v>
      </c>
      <c r="EN25" s="222">
        <v>1</v>
      </c>
      <c r="EO25" s="222">
        <v>0</v>
      </c>
      <c r="EP25" s="222">
        <v>0</v>
      </c>
      <c r="EQ25" s="244">
        <v>1</v>
      </c>
      <c r="ER25" s="222">
        <v>2</v>
      </c>
      <c r="ES25" s="222">
        <v>1</v>
      </c>
      <c r="ET25" s="222">
        <v>0</v>
      </c>
      <c r="EU25" s="222">
        <v>0</v>
      </c>
      <c r="EV25" s="244">
        <v>1</v>
      </c>
      <c r="EW25" s="222">
        <v>0</v>
      </c>
      <c r="EX25" s="222">
        <v>0</v>
      </c>
      <c r="EY25" s="222">
        <v>0</v>
      </c>
      <c r="EZ25" s="222">
        <v>0</v>
      </c>
      <c r="FA25" s="223">
        <f t="shared" si="11"/>
        <v>0</v>
      </c>
      <c r="FB25" s="90">
        <f t="shared" si="1"/>
        <v>30</v>
      </c>
      <c r="FC25" s="246">
        <f t="shared" si="6"/>
        <v>30</v>
      </c>
      <c r="FD25" s="235">
        <f t="shared" si="2"/>
        <v>35.5</v>
      </c>
      <c r="FE25" s="236">
        <f t="shared" si="3"/>
        <v>12</v>
      </c>
      <c r="FF25" s="237">
        <f t="shared" si="4"/>
        <v>0</v>
      </c>
      <c r="FG25" s="239">
        <f t="shared" si="5"/>
        <v>13.5</v>
      </c>
      <c r="FH25" s="232"/>
      <c r="FI25" s="233"/>
      <c r="FJ25" s="234"/>
    </row>
    <row r="26" spans="1:168" ht="15.75" thickBot="1" x14ac:dyDescent="0.3">
      <c r="A26" s="88" t="s">
        <v>124</v>
      </c>
      <c r="B26" s="113">
        <v>22</v>
      </c>
      <c r="C26" s="85" t="s">
        <v>46</v>
      </c>
      <c r="D26" s="81">
        <v>43377960</v>
      </c>
      <c r="E26" s="83">
        <v>43759</v>
      </c>
      <c r="F26" s="84" t="s">
        <v>15</v>
      </c>
      <c r="G26" s="244">
        <v>1</v>
      </c>
      <c r="H26" s="222">
        <v>2</v>
      </c>
      <c r="I26" s="222">
        <v>0</v>
      </c>
      <c r="J26" s="222">
        <v>0</v>
      </c>
      <c r="K26" s="222">
        <v>0</v>
      </c>
      <c r="L26" s="244">
        <v>1</v>
      </c>
      <c r="M26" s="222">
        <v>2</v>
      </c>
      <c r="N26" s="222">
        <v>0</v>
      </c>
      <c r="O26" s="222">
        <v>0</v>
      </c>
      <c r="P26" s="222">
        <v>0</v>
      </c>
      <c r="Q26" s="244">
        <v>1</v>
      </c>
      <c r="R26" s="222">
        <v>1.5</v>
      </c>
      <c r="S26" s="222">
        <v>0</v>
      </c>
      <c r="T26" s="222">
        <v>0</v>
      </c>
      <c r="U26" s="222">
        <v>0</v>
      </c>
      <c r="V26" s="244">
        <v>1</v>
      </c>
      <c r="W26" s="222">
        <v>2</v>
      </c>
      <c r="X26" s="222">
        <v>2</v>
      </c>
      <c r="Y26" s="222">
        <v>0</v>
      </c>
      <c r="Z26" s="222">
        <v>2</v>
      </c>
      <c r="AA26" s="244">
        <v>1</v>
      </c>
      <c r="AB26" s="222">
        <v>0</v>
      </c>
      <c r="AC26" s="222">
        <v>0</v>
      </c>
      <c r="AD26" s="222">
        <v>0</v>
      </c>
      <c r="AE26" s="222">
        <v>0</v>
      </c>
      <c r="AF26" s="244">
        <v>1</v>
      </c>
      <c r="AG26" s="222">
        <v>2</v>
      </c>
      <c r="AH26" s="222">
        <v>0</v>
      </c>
      <c r="AI26" s="222">
        <v>0</v>
      </c>
      <c r="AJ26" s="222">
        <v>0</v>
      </c>
      <c r="AK26" s="244">
        <v>1</v>
      </c>
      <c r="AL26" s="222">
        <v>2</v>
      </c>
      <c r="AM26" s="222">
        <v>0</v>
      </c>
      <c r="AN26" s="222">
        <v>0</v>
      </c>
      <c r="AO26" s="222">
        <v>0</v>
      </c>
      <c r="AP26" s="244">
        <v>1</v>
      </c>
      <c r="AQ26" s="222">
        <v>1.5</v>
      </c>
      <c r="AR26" s="222">
        <v>0</v>
      </c>
      <c r="AS26" s="222">
        <v>0</v>
      </c>
      <c r="AT26" s="222">
        <v>1.5</v>
      </c>
      <c r="AU26" s="244">
        <v>1</v>
      </c>
      <c r="AV26" s="222">
        <v>1</v>
      </c>
      <c r="AW26" s="222">
        <v>0</v>
      </c>
      <c r="AX26" s="222">
        <v>0</v>
      </c>
      <c r="AY26" s="222">
        <v>1</v>
      </c>
      <c r="AZ26" s="244">
        <v>1</v>
      </c>
      <c r="BA26" s="222">
        <v>2</v>
      </c>
      <c r="BB26" s="222">
        <v>1</v>
      </c>
      <c r="BC26" s="222">
        <v>0</v>
      </c>
      <c r="BD26" s="222">
        <v>1</v>
      </c>
      <c r="BE26" s="244">
        <v>1</v>
      </c>
      <c r="BF26" s="222">
        <v>2</v>
      </c>
      <c r="BG26" s="222">
        <v>1</v>
      </c>
      <c r="BH26" s="222">
        <v>0</v>
      </c>
      <c r="BI26" s="222">
        <v>1</v>
      </c>
      <c r="BJ26" s="244">
        <v>1</v>
      </c>
      <c r="BK26" s="222">
        <v>0</v>
      </c>
      <c r="BL26" s="222">
        <v>0</v>
      </c>
      <c r="BM26" s="222">
        <v>0</v>
      </c>
      <c r="BN26" s="222">
        <v>0</v>
      </c>
      <c r="BO26" s="244">
        <v>1</v>
      </c>
      <c r="BP26" s="222">
        <v>2</v>
      </c>
      <c r="BQ26" s="222">
        <v>1</v>
      </c>
      <c r="BR26" s="222">
        <v>0</v>
      </c>
      <c r="BS26" s="222">
        <v>0</v>
      </c>
      <c r="BT26" s="244">
        <v>1</v>
      </c>
      <c r="BU26" s="222">
        <v>1</v>
      </c>
      <c r="BV26" s="222">
        <v>0</v>
      </c>
      <c r="BW26" s="222">
        <v>9</v>
      </c>
      <c r="BX26" s="222">
        <v>0</v>
      </c>
      <c r="BY26" s="244">
        <v>1</v>
      </c>
      <c r="BZ26" s="222">
        <v>2</v>
      </c>
      <c r="CA26" s="222">
        <v>1</v>
      </c>
      <c r="CB26" s="222">
        <v>0</v>
      </c>
      <c r="CC26" s="222">
        <v>0</v>
      </c>
      <c r="CD26" s="244">
        <v>1</v>
      </c>
      <c r="CE26" s="222">
        <v>2</v>
      </c>
      <c r="CF26" s="222">
        <v>1</v>
      </c>
      <c r="CG26" s="222">
        <v>0</v>
      </c>
      <c r="CH26" s="222">
        <v>0</v>
      </c>
      <c r="CI26" s="244">
        <v>1</v>
      </c>
      <c r="CJ26" s="222">
        <v>2</v>
      </c>
      <c r="CK26" s="222">
        <v>1</v>
      </c>
      <c r="CL26" s="222">
        <v>0</v>
      </c>
      <c r="CM26" s="222">
        <v>0</v>
      </c>
      <c r="CN26" s="244">
        <v>1</v>
      </c>
      <c r="CO26" s="222">
        <v>0.5</v>
      </c>
      <c r="CP26" s="222">
        <v>0</v>
      </c>
      <c r="CQ26" s="222">
        <v>0</v>
      </c>
      <c r="CR26" s="222">
        <v>0</v>
      </c>
      <c r="CS26" s="244">
        <v>1</v>
      </c>
      <c r="CT26" s="222">
        <v>0</v>
      </c>
      <c r="CU26" s="222">
        <v>0</v>
      </c>
      <c r="CV26" s="222">
        <v>0</v>
      </c>
      <c r="CW26" s="222">
        <v>0</v>
      </c>
      <c r="CX26" s="244">
        <v>1</v>
      </c>
      <c r="CY26" s="222">
        <v>2</v>
      </c>
      <c r="CZ26" s="222">
        <v>1</v>
      </c>
      <c r="DA26" s="222">
        <v>0</v>
      </c>
      <c r="DB26" s="222">
        <v>0</v>
      </c>
      <c r="DC26" s="244">
        <v>1</v>
      </c>
      <c r="DD26" s="222">
        <v>2</v>
      </c>
      <c r="DE26" s="222">
        <v>1</v>
      </c>
      <c r="DF26" s="222">
        <v>0</v>
      </c>
      <c r="DG26" s="222">
        <v>0</v>
      </c>
      <c r="DH26" s="244">
        <v>1</v>
      </c>
      <c r="DI26" s="222">
        <v>2</v>
      </c>
      <c r="DJ26" s="222">
        <v>1</v>
      </c>
      <c r="DK26" s="222">
        <v>0</v>
      </c>
      <c r="DL26" s="222">
        <v>0</v>
      </c>
      <c r="DM26" s="244">
        <v>1</v>
      </c>
      <c r="DN26" s="222">
        <v>2</v>
      </c>
      <c r="DO26" s="222">
        <v>1</v>
      </c>
      <c r="DP26" s="222">
        <v>0</v>
      </c>
      <c r="DQ26" s="222">
        <v>0</v>
      </c>
      <c r="DR26" s="244">
        <v>1</v>
      </c>
      <c r="DS26" s="222">
        <v>2</v>
      </c>
      <c r="DT26" s="222">
        <v>1</v>
      </c>
      <c r="DU26" s="222">
        <v>0</v>
      </c>
      <c r="DV26" s="222">
        <v>0</v>
      </c>
      <c r="DW26" s="244">
        <v>1</v>
      </c>
      <c r="DX26" s="222">
        <v>2</v>
      </c>
      <c r="DY26" s="222">
        <v>2</v>
      </c>
      <c r="DZ26" s="222">
        <v>0</v>
      </c>
      <c r="EA26" s="222">
        <v>0</v>
      </c>
      <c r="EB26" s="244">
        <v>1</v>
      </c>
      <c r="EC26" s="222">
        <v>0</v>
      </c>
      <c r="ED26" s="222">
        <v>0</v>
      </c>
      <c r="EE26" s="222">
        <v>8</v>
      </c>
      <c r="EF26" s="222">
        <v>0</v>
      </c>
      <c r="EG26" s="244">
        <v>1</v>
      </c>
      <c r="EH26" s="222">
        <v>2</v>
      </c>
      <c r="EI26" s="222">
        <v>1</v>
      </c>
      <c r="EJ26" s="222">
        <v>0</v>
      </c>
      <c r="EK26" s="222">
        <v>0</v>
      </c>
      <c r="EL26" s="244">
        <v>1</v>
      </c>
      <c r="EM26" s="222">
        <v>2</v>
      </c>
      <c r="EN26" s="222">
        <v>1</v>
      </c>
      <c r="EO26" s="222">
        <v>0</v>
      </c>
      <c r="EP26" s="222">
        <v>0</v>
      </c>
      <c r="EQ26" s="244">
        <v>1</v>
      </c>
      <c r="ER26" s="222">
        <v>2</v>
      </c>
      <c r="ES26" s="222">
        <v>1</v>
      </c>
      <c r="ET26" s="222">
        <v>0</v>
      </c>
      <c r="EU26" s="222">
        <v>0</v>
      </c>
      <c r="EV26" s="244">
        <v>1</v>
      </c>
      <c r="EW26" s="222">
        <v>0</v>
      </c>
      <c r="EX26" s="222">
        <v>0</v>
      </c>
      <c r="EY26" s="222">
        <v>0</v>
      </c>
      <c r="EZ26" s="222">
        <v>0</v>
      </c>
      <c r="FA26" s="223">
        <f t="shared" si="11"/>
        <v>0</v>
      </c>
      <c r="FB26" s="90">
        <f t="shared" si="1"/>
        <v>30</v>
      </c>
      <c r="FC26" s="231">
        <f t="shared" si="6"/>
        <v>30</v>
      </c>
      <c r="FD26" s="235">
        <f t="shared" si="2"/>
        <v>45.5</v>
      </c>
      <c r="FE26" s="236">
        <f t="shared" si="3"/>
        <v>18</v>
      </c>
      <c r="FF26" s="237">
        <f t="shared" si="4"/>
        <v>17</v>
      </c>
      <c r="FG26" s="239">
        <f t="shared" si="5"/>
        <v>6.5</v>
      </c>
      <c r="FH26" s="232"/>
      <c r="FI26" s="233"/>
      <c r="FJ26" s="234"/>
    </row>
    <row r="27" spans="1:168" ht="15.75" thickBot="1" x14ac:dyDescent="0.3">
      <c r="A27" s="88" t="s">
        <v>124</v>
      </c>
      <c r="B27" s="81">
        <v>23</v>
      </c>
      <c r="C27" s="85" t="s">
        <v>47</v>
      </c>
      <c r="D27" s="81">
        <v>80571960</v>
      </c>
      <c r="E27" s="83">
        <v>43771</v>
      </c>
      <c r="F27" s="84" t="s">
        <v>15</v>
      </c>
      <c r="G27" s="244">
        <v>1</v>
      </c>
      <c r="H27" s="222">
        <v>2</v>
      </c>
      <c r="I27" s="222">
        <v>1</v>
      </c>
      <c r="J27" s="222">
        <v>0</v>
      </c>
      <c r="K27" s="222">
        <v>0</v>
      </c>
      <c r="L27" s="244">
        <v>1</v>
      </c>
      <c r="M27" s="222">
        <v>2</v>
      </c>
      <c r="N27" s="222">
        <v>2</v>
      </c>
      <c r="O27" s="222">
        <v>0</v>
      </c>
      <c r="P27" s="222">
        <v>0</v>
      </c>
      <c r="Q27" s="244">
        <v>1</v>
      </c>
      <c r="R27" s="222">
        <v>2</v>
      </c>
      <c r="S27" s="222">
        <v>1.5</v>
      </c>
      <c r="T27" s="222">
        <v>0</v>
      </c>
      <c r="U27" s="222">
        <v>0</v>
      </c>
      <c r="V27" s="244">
        <v>1</v>
      </c>
      <c r="W27" s="222">
        <v>2</v>
      </c>
      <c r="X27" s="222">
        <v>1</v>
      </c>
      <c r="Y27" s="222">
        <v>0</v>
      </c>
      <c r="Z27" s="222">
        <v>0</v>
      </c>
      <c r="AA27" s="244">
        <v>1</v>
      </c>
      <c r="AB27" s="222">
        <v>0</v>
      </c>
      <c r="AC27" s="222">
        <v>0</v>
      </c>
      <c r="AD27" s="222">
        <v>0</v>
      </c>
      <c r="AE27" s="222">
        <v>0</v>
      </c>
      <c r="AF27" s="244">
        <v>1</v>
      </c>
      <c r="AG27" s="222">
        <v>2</v>
      </c>
      <c r="AH27" s="222">
        <v>2</v>
      </c>
      <c r="AI27" s="222">
        <v>0</v>
      </c>
      <c r="AJ27" s="222">
        <v>0</v>
      </c>
      <c r="AK27" s="244">
        <v>1</v>
      </c>
      <c r="AL27" s="222">
        <v>2</v>
      </c>
      <c r="AM27" s="222">
        <v>2</v>
      </c>
      <c r="AN27" s="222">
        <v>0</v>
      </c>
      <c r="AO27" s="222">
        <v>0</v>
      </c>
      <c r="AP27" s="244">
        <v>1</v>
      </c>
      <c r="AQ27" s="222">
        <v>2</v>
      </c>
      <c r="AR27" s="222">
        <v>2</v>
      </c>
      <c r="AS27" s="222">
        <v>0</v>
      </c>
      <c r="AT27" s="222">
        <v>0</v>
      </c>
      <c r="AU27" s="244">
        <v>1</v>
      </c>
      <c r="AV27" s="222">
        <v>2</v>
      </c>
      <c r="AW27" s="222">
        <v>1</v>
      </c>
      <c r="AX27" s="222">
        <v>0</v>
      </c>
      <c r="AY27" s="222">
        <v>0</v>
      </c>
      <c r="AZ27" s="244">
        <v>1</v>
      </c>
      <c r="BA27" s="222">
        <v>2</v>
      </c>
      <c r="BB27" s="222">
        <v>1</v>
      </c>
      <c r="BC27" s="222">
        <v>0</v>
      </c>
      <c r="BD27" s="222">
        <v>0</v>
      </c>
      <c r="BE27" s="244">
        <v>1</v>
      </c>
      <c r="BF27" s="222">
        <v>2</v>
      </c>
      <c r="BG27" s="222">
        <v>0</v>
      </c>
      <c r="BH27" s="222">
        <v>0</v>
      </c>
      <c r="BI27" s="222">
        <v>0</v>
      </c>
      <c r="BJ27" s="244">
        <v>1</v>
      </c>
      <c r="BK27" s="222">
        <v>0</v>
      </c>
      <c r="BL27" s="222">
        <v>0</v>
      </c>
      <c r="BM27" s="222">
        <v>0</v>
      </c>
      <c r="BN27" s="222">
        <v>0</v>
      </c>
      <c r="BO27" s="244">
        <v>1</v>
      </c>
      <c r="BP27" s="222">
        <v>2</v>
      </c>
      <c r="BQ27" s="222">
        <v>1</v>
      </c>
      <c r="BR27" s="222">
        <v>0</v>
      </c>
      <c r="BS27" s="222">
        <v>0</v>
      </c>
      <c r="BT27" s="244">
        <v>1</v>
      </c>
      <c r="BU27" s="222">
        <v>2</v>
      </c>
      <c r="BV27" s="222">
        <v>1</v>
      </c>
      <c r="BW27" s="222">
        <v>11</v>
      </c>
      <c r="BX27" s="222">
        <v>0</v>
      </c>
      <c r="BY27" s="244">
        <v>1</v>
      </c>
      <c r="BZ27" s="222">
        <v>2</v>
      </c>
      <c r="CA27" s="222">
        <v>1</v>
      </c>
      <c r="CB27" s="222">
        <v>0</v>
      </c>
      <c r="CC27" s="222">
        <v>0</v>
      </c>
      <c r="CD27" s="244">
        <v>1</v>
      </c>
      <c r="CE27" s="222">
        <v>2</v>
      </c>
      <c r="CF27" s="222">
        <v>1</v>
      </c>
      <c r="CG27" s="222">
        <v>0</v>
      </c>
      <c r="CH27" s="222">
        <v>0</v>
      </c>
      <c r="CI27" s="244">
        <v>1</v>
      </c>
      <c r="CJ27" s="222">
        <v>2</v>
      </c>
      <c r="CK27" s="222">
        <v>1</v>
      </c>
      <c r="CL27" s="222">
        <v>0</v>
      </c>
      <c r="CM27" s="222">
        <v>0</v>
      </c>
      <c r="CN27" s="244">
        <v>1</v>
      </c>
      <c r="CO27" s="222">
        <v>2</v>
      </c>
      <c r="CP27" s="222">
        <v>1</v>
      </c>
      <c r="CQ27" s="222">
        <v>0</v>
      </c>
      <c r="CR27" s="222">
        <v>0</v>
      </c>
      <c r="CS27" s="244">
        <v>1</v>
      </c>
      <c r="CT27" s="222">
        <v>0</v>
      </c>
      <c r="CU27" s="222">
        <v>0</v>
      </c>
      <c r="CV27" s="222">
        <v>0</v>
      </c>
      <c r="CW27" s="222">
        <v>0</v>
      </c>
      <c r="CX27" s="244">
        <v>1</v>
      </c>
      <c r="CY27" s="222">
        <v>2</v>
      </c>
      <c r="CZ27" s="222">
        <v>1</v>
      </c>
      <c r="DA27" s="222">
        <v>0</v>
      </c>
      <c r="DB27" s="222">
        <v>0</v>
      </c>
      <c r="DC27" s="244">
        <v>1</v>
      </c>
      <c r="DD27" s="222">
        <v>2</v>
      </c>
      <c r="DE27" s="222">
        <v>1</v>
      </c>
      <c r="DF27" s="222">
        <v>0</v>
      </c>
      <c r="DG27" s="222">
        <v>0</v>
      </c>
      <c r="DH27" s="244">
        <v>1</v>
      </c>
      <c r="DI27" s="222">
        <v>2</v>
      </c>
      <c r="DJ27" s="222">
        <v>1</v>
      </c>
      <c r="DK27" s="222">
        <v>0</v>
      </c>
      <c r="DL27" s="222">
        <v>0</v>
      </c>
      <c r="DM27" s="244">
        <v>1</v>
      </c>
      <c r="DN27" s="222">
        <v>2</v>
      </c>
      <c r="DO27" s="222">
        <v>1</v>
      </c>
      <c r="DP27" s="222">
        <v>0</v>
      </c>
      <c r="DQ27" s="222">
        <v>0</v>
      </c>
      <c r="DR27" s="244">
        <v>1</v>
      </c>
      <c r="DS27" s="222">
        <v>2</v>
      </c>
      <c r="DT27" s="222">
        <v>1</v>
      </c>
      <c r="DU27" s="222">
        <v>0</v>
      </c>
      <c r="DV27" s="222">
        <v>0</v>
      </c>
      <c r="DW27" s="244">
        <v>1</v>
      </c>
      <c r="DX27" s="222">
        <v>2</v>
      </c>
      <c r="DY27" s="222">
        <v>2</v>
      </c>
      <c r="DZ27" s="222">
        <v>0</v>
      </c>
      <c r="EA27" s="222">
        <v>0</v>
      </c>
      <c r="EB27" s="244">
        <v>1</v>
      </c>
      <c r="EC27" s="222">
        <v>0</v>
      </c>
      <c r="ED27" s="222">
        <v>0</v>
      </c>
      <c r="EE27" s="222">
        <v>8</v>
      </c>
      <c r="EF27" s="222">
        <v>0</v>
      </c>
      <c r="EG27" s="244">
        <v>1</v>
      </c>
      <c r="EH27" s="222">
        <v>2</v>
      </c>
      <c r="EI27" s="222">
        <v>1</v>
      </c>
      <c r="EJ27" s="222">
        <v>0</v>
      </c>
      <c r="EK27" s="222">
        <v>0</v>
      </c>
      <c r="EL27" s="244">
        <v>1</v>
      </c>
      <c r="EM27" s="222">
        <v>2</v>
      </c>
      <c r="EN27" s="222">
        <v>1</v>
      </c>
      <c r="EO27" s="222">
        <v>0</v>
      </c>
      <c r="EP27" s="222">
        <v>0</v>
      </c>
      <c r="EQ27" s="244">
        <v>1</v>
      </c>
      <c r="ER27" s="222">
        <v>2</v>
      </c>
      <c r="ES27" s="222">
        <v>1</v>
      </c>
      <c r="ET27" s="222">
        <v>0</v>
      </c>
      <c r="EU27" s="222">
        <v>0</v>
      </c>
      <c r="EV27" s="244">
        <v>1</v>
      </c>
      <c r="EW27" s="222">
        <v>0</v>
      </c>
      <c r="EX27" s="222">
        <v>0</v>
      </c>
      <c r="EY27" s="222">
        <v>0</v>
      </c>
      <c r="EZ27" s="222">
        <v>0</v>
      </c>
      <c r="FA27" s="223">
        <f t="shared" si="11"/>
        <v>0</v>
      </c>
      <c r="FB27" s="90">
        <f t="shared" si="1"/>
        <v>30</v>
      </c>
      <c r="FC27" s="231">
        <f t="shared" si="6"/>
        <v>30</v>
      </c>
      <c r="FD27" s="235">
        <f t="shared" si="2"/>
        <v>50</v>
      </c>
      <c r="FE27" s="236">
        <f t="shared" si="3"/>
        <v>29.5</v>
      </c>
      <c r="FF27" s="237">
        <f t="shared" si="4"/>
        <v>19</v>
      </c>
      <c r="FG27" s="239">
        <f t="shared" si="5"/>
        <v>0</v>
      </c>
      <c r="FH27" s="232"/>
      <c r="FI27" s="233"/>
      <c r="FJ27" s="234"/>
    </row>
    <row r="28" spans="1:168" ht="15.75" thickBot="1" x14ac:dyDescent="0.3">
      <c r="A28" s="88" t="s">
        <v>124</v>
      </c>
      <c r="B28" s="113">
        <v>24</v>
      </c>
      <c r="C28" s="85" t="s">
        <v>107</v>
      </c>
      <c r="D28" s="81">
        <v>74419869</v>
      </c>
      <c r="E28" s="83">
        <v>44075</v>
      </c>
      <c r="F28" s="84" t="s">
        <v>15</v>
      </c>
      <c r="G28" s="244">
        <v>1</v>
      </c>
      <c r="H28" s="222">
        <v>2</v>
      </c>
      <c r="I28" s="222">
        <v>0</v>
      </c>
      <c r="J28" s="222">
        <v>0</v>
      </c>
      <c r="K28" s="222">
        <v>0</v>
      </c>
      <c r="L28" s="244">
        <v>1</v>
      </c>
      <c r="M28" s="222">
        <v>2</v>
      </c>
      <c r="N28" s="222">
        <v>0.5</v>
      </c>
      <c r="O28" s="222">
        <v>0</v>
      </c>
      <c r="P28" s="222">
        <v>0</v>
      </c>
      <c r="Q28" s="244">
        <v>1</v>
      </c>
      <c r="R28" s="222">
        <v>2</v>
      </c>
      <c r="S28" s="222">
        <v>0</v>
      </c>
      <c r="T28" s="222">
        <v>0</v>
      </c>
      <c r="U28" s="222">
        <v>0</v>
      </c>
      <c r="V28" s="244">
        <v>1</v>
      </c>
      <c r="W28" s="222">
        <v>1.5</v>
      </c>
      <c r="X28" s="222">
        <v>0</v>
      </c>
      <c r="Y28" s="222">
        <v>0</v>
      </c>
      <c r="Z28" s="222">
        <v>0</v>
      </c>
      <c r="AA28" s="244">
        <v>1</v>
      </c>
      <c r="AB28" s="222">
        <v>0</v>
      </c>
      <c r="AC28" s="222">
        <v>0</v>
      </c>
      <c r="AD28" s="222">
        <v>0</v>
      </c>
      <c r="AE28" s="222">
        <v>0</v>
      </c>
      <c r="AF28" s="244">
        <v>1</v>
      </c>
      <c r="AG28" s="222">
        <v>2</v>
      </c>
      <c r="AH28" s="222">
        <v>0.5</v>
      </c>
      <c r="AI28" s="222">
        <v>0</v>
      </c>
      <c r="AJ28" s="222">
        <v>0</v>
      </c>
      <c r="AK28" s="244">
        <v>1</v>
      </c>
      <c r="AL28" s="222">
        <v>2</v>
      </c>
      <c r="AM28" s="222">
        <v>0</v>
      </c>
      <c r="AN28" s="222">
        <v>0</v>
      </c>
      <c r="AO28" s="222">
        <v>0</v>
      </c>
      <c r="AP28" s="244">
        <v>1</v>
      </c>
      <c r="AQ28" s="222">
        <v>2</v>
      </c>
      <c r="AR28" s="222">
        <v>0</v>
      </c>
      <c r="AS28" s="222">
        <v>0</v>
      </c>
      <c r="AT28" s="222">
        <v>0</v>
      </c>
      <c r="AU28" s="244">
        <v>1</v>
      </c>
      <c r="AV28" s="222">
        <v>2</v>
      </c>
      <c r="AW28" s="222">
        <v>0</v>
      </c>
      <c r="AX28" s="222">
        <v>0</v>
      </c>
      <c r="AY28" s="222">
        <v>0</v>
      </c>
      <c r="AZ28" s="244">
        <v>1</v>
      </c>
      <c r="BA28" s="222">
        <v>2</v>
      </c>
      <c r="BB28" s="222">
        <v>0</v>
      </c>
      <c r="BC28" s="222">
        <v>0</v>
      </c>
      <c r="BD28" s="222">
        <v>0</v>
      </c>
      <c r="BE28" s="244">
        <v>1</v>
      </c>
      <c r="BF28" s="222">
        <v>2</v>
      </c>
      <c r="BG28" s="222">
        <v>0</v>
      </c>
      <c r="BH28" s="222">
        <v>0</v>
      </c>
      <c r="BI28" s="222">
        <v>0</v>
      </c>
      <c r="BJ28" s="244">
        <v>1</v>
      </c>
      <c r="BK28" s="222">
        <v>0</v>
      </c>
      <c r="BL28" s="222">
        <v>0</v>
      </c>
      <c r="BM28" s="222">
        <v>0</v>
      </c>
      <c r="BN28" s="222">
        <v>0</v>
      </c>
      <c r="BO28" s="244">
        <v>1</v>
      </c>
      <c r="BP28" s="222">
        <v>0</v>
      </c>
      <c r="BQ28" s="222">
        <v>0</v>
      </c>
      <c r="BR28" s="222">
        <v>0</v>
      </c>
      <c r="BS28" s="222">
        <v>0</v>
      </c>
      <c r="BT28" s="244">
        <v>1</v>
      </c>
      <c r="BU28" s="222">
        <v>0</v>
      </c>
      <c r="BV28" s="222">
        <v>0</v>
      </c>
      <c r="BW28" s="222">
        <v>0</v>
      </c>
      <c r="BX28" s="222">
        <v>0</v>
      </c>
      <c r="BY28" s="244">
        <v>1</v>
      </c>
      <c r="BZ28" s="222">
        <v>2</v>
      </c>
      <c r="CA28" s="222">
        <v>1</v>
      </c>
      <c r="CB28" s="222">
        <v>0</v>
      </c>
      <c r="CC28" s="222">
        <v>0</v>
      </c>
      <c r="CD28" s="244">
        <v>1</v>
      </c>
      <c r="CE28" s="222">
        <v>2</v>
      </c>
      <c r="CF28" s="222">
        <v>0</v>
      </c>
      <c r="CG28" s="222">
        <v>0</v>
      </c>
      <c r="CH28" s="222">
        <v>0</v>
      </c>
      <c r="CI28" s="244">
        <v>1</v>
      </c>
      <c r="CJ28" s="222">
        <v>2</v>
      </c>
      <c r="CK28" s="222">
        <v>0</v>
      </c>
      <c r="CL28" s="222">
        <v>0</v>
      </c>
      <c r="CM28" s="222">
        <v>0</v>
      </c>
      <c r="CN28" s="244">
        <v>1</v>
      </c>
      <c r="CO28" s="222">
        <v>2</v>
      </c>
      <c r="CP28" s="222">
        <v>0</v>
      </c>
      <c r="CQ28" s="222">
        <v>0</v>
      </c>
      <c r="CR28" s="222">
        <v>0</v>
      </c>
      <c r="CS28" s="244">
        <v>1</v>
      </c>
      <c r="CT28" s="222">
        <v>0</v>
      </c>
      <c r="CU28" s="222">
        <v>0</v>
      </c>
      <c r="CV28" s="222">
        <v>0</v>
      </c>
      <c r="CW28" s="222">
        <v>0</v>
      </c>
      <c r="CX28" s="244">
        <v>1</v>
      </c>
      <c r="CY28" s="222">
        <v>2</v>
      </c>
      <c r="CZ28" s="222">
        <v>1</v>
      </c>
      <c r="DA28" s="222">
        <v>0</v>
      </c>
      <c r="DB28" s="222">
        <v>0</v>
      </c>
      <c r="DC28" s="244">
        <v>1</v>
      </c>
      <c r="DD28" s="222">
        <v>2</v>
      </c>
      <c r="DE28" s="222">
        <v>1</v>
      </c>
      <c r="DF28" s="222">
        <v>0</v>
      </c>
      <c r="DG28" s="222">
        <v>0</v>
      </c>
      <c r="DH28" s="244">
        <v>1</v>
      </c>
      <c r="DI28" s="222">
        <v>2</v>
      </c>
      <c r="DJ28" s="222">
        <v>1</v>
      </c>
      <c r="DK28" s="222">
        <v>0</v>
      </c>
      <c r="DL28" s="222">
        <v>0</v>
      </c>
      <c r="DM28" s="244">
        <v>1</v>
      </c>
      <c r="DN28" s="222">
        <v>2</v>
      </c>
      <c r="DO28" s="222">
        <v>1</v>
      </c>
      <c r="DP28" s="222">
        <v>0</v>
      </c>
      <c r="DQ28" s="222">
        <v>0</v>
      </c>
      <c r="DR28" s="244">
        <v>1</v>
      </c>
      <c r="DS28" s="222">
        <v>2</v>
      </c>
      <c r="DT28" s="222">
        <v>1</v>
      </c>
      <c r="DU28" s="222">
        <v>0</v>
      </c>
      <c r="DV28" s="222">
        <v>0</v>
      </c>
      <c r="DW28" s="244">
        <v>1</v>
      </c>
      <c r="DX28" s="222">
        <v>2</v>
      </c>
      <c r="DY28" s="222">
        <v>2</v>
      </c>
      <c r="DZ28" s="222">
        <v>0</v>
      </c>
      <c r="EA28" s="222">
        <v>0</v>
      </c>
      <c r="EB28" s="244">
        <v>1</v>
      </c>
      <c r="EC28" s="222">
        <v>0</v>
      </c>
      <c r="ED28" s="222">
        <v>0</v>
      </c>
      <c r="EE28" s="222">
        <v>0</v>
      </c>
      <c r="EF28" s="222">
        <v>0</v>
      </c>
      <c r="EG28" s="244">
        <v>1</v>
      </c>
      <c r="EH28" s="222">
        <v>2</v>
      </c>
      <c r="EI28" s="222">
        <v>1</v>
      </c>
      <c r="EJ28" s="222">
        <v>0</v>
      </c>
      <c r="EK28" s="222">
        <v>0</v>
      </c>
      <c r="EL28" s="244">
        <v>1</v>
      </c>
      <c r="EM28" s="222">
        <v>2</v>
      </c>
      <c r="EN28" s="222">
        <v>1</v>
      </c>
      <c r="EO28" s="222">
        <v>0</v>
      </c>
      <c r="EP28" s="222">
        <v>0</v>
      </c>
      <c r="EQ28" s="244">
        <v>1</v>
      </c>
      <c r="ER28" s="222">
        <v>2</v>
      </c>
      <c r="ES28" s="222">
        <v>2</v>
      </c>
      <c r="ET28" s="222">
        <v>0</v>
      </c>
      <c r="EU28" s="222">
        <v>0</v>
      </c>
      <c r="EV28" s="244">
        <v>1</v>
      </c>
      <c r="EW28" s="222">
        <v>0</v>
      </c>
      <c r="EX28" s="222">
        <v>0</v>
      </c>
      <c r="EY28" s="222">
        <v>0</v>
      </c>
      <c r="EZ28" s="222">
        <v>0</v>
      </c>
      <c r="FA28" s="223">
        <f t="shared" si="11"/>
        <v>0</v>
      </c>
      <c r="FB28" s="90">
        <f t="shared" si="1"/>
        <v>30</v>
      </c>
      <c r="FC28" s="231">
        <f t="shared" si="6"/>
        <v>30</v>
      </c>
      <c r="FD28" s="235">
        <f t="shared" si="2"/>
        <v>45.5</v>
      </c>
      <c r="FE28" s="236">
        <f t="shared" si="3"/>
        <v>13</v>
      </c>
      <c r="FF28" s="237">
        <f t="shared" si="4"/>
        <v>0</v>
      </c>
      <c r="FG28" s="239">
        <f t="shared" si="5"/>
        <v>0</v>
      </c>
      <c r="FH28" s="232"/>
      <c r="FI28" s="233"/>
      <c r="FJ28" s="234"/>
    </row>
    <row r="29" spans="1:168" ht="15.75" thickBot="1" x14ac:dyDescent="0.3">
      <c r="A29" s="88" t="s">
        <v>124</v>
      </c>
      <c r="B29" s="113">
        <v>25</v>
      </c>
      <c r="C29" s="85" t="s">
        <v>48</v>
      </c>
      <c r="D29" s="81">
        <v>46507146</v>
      </c>
      <c r="E29" s="83">
        <v>43617</v>
      </c>
      <c r="F29" s="84" t="s">
        <v>15</v>
      </c>
      <c r="G29" s="244">
        <v>1</v>
      </c>
      <c r="H29" s="222">
        <v>0</v>
      </c>
      <c r="I29" s="222">
        <v>0</v>
      </c>
      <c r="J29" s="222">
        <v>0</v>
      </c>
      <c r="K29" s="222">
        <v>0</v>
      </c>
      <c r="L29" s="244">
        <v>1</v>
      </c>
      <c r="M29" s="222">
        <v>2</v>
      </c>
      <c r="N29" s="222">
        <v>1</v>
      </c>
      <c r="O29" s="222">
        <v>0</v>
      </c>
      <c r="P29" s="222">
        <v>0</v>
      </c>
      <c r="Q29" s="244">
        <v>1</v>
      </c>
      <c r="R29" s="222">
        <v>2</v>
      </c>
      <c r="S29" s="222">
        <v>1</v>
      </c>
      <c r="T29" s="222">
        <v>0</v>
      </c>
      <c r="U29" s="222">
        <v>0</v>
      </c>
      <c r="V29" s="244">
        <v>1</v>
      </c>
      <c r="W29" s="222">
        <v>0</v>
      </c>
      <c r="X29" s="222">
        <v>0</v>
      </c>
      <c r="Y29" s="222">
        <v>0</v>
      </c>
      <c r="Z29" s="222">
        <v>0</v>
      </c>
      <c r="AA29" s="244">
        <v>1</v>
      </c>
      <c r="AB29" s="222">
        <v>0</v>
      </c>
      <c r="AC29" s="222">
        <v>0</v>
      </c>
      <c r="AD29" s="222">
        <v>0</v>
      </c>
      <c r="AE29" s="222">
        <v>0</v>
      </c>
      <c r="AF29" s="244">
        <v>1</v>
      </c>
      <c r="AG29" s="222">
        <v>0</v>
      </c>
      <c r="AH29" s="222">
        <v>0</v>
      </c>
      <c r="AI29" s="222">
        <v>0</v>
      </c>
      <c r="AJ29" s="222">
        <v>1</v>
      </c>
      <c r="AK29" s="244">
        <v>1</v>
      </c>
      <c r="AL29" s="222">
        <v>0</v>
      </c>
      <c r="AM29" s="222">
        <v>0</v>
      </c>
      <c r="AN29" s="222">
        <v>0</v>
      </c>
      <c r="AO29" s="222">
        <v>1</v>
      </c>
      <c r="AP29" s="244">
        <v>1</v>
      </c>
      <c r="AQ29" s="222">
        <v>0</v>
      </c>
      <c r="AR29" s="222">
        <v>0</v>
      </c>
      <c r="AS29" s="222">
        <v>0</v>
      </c>
      <c r="AT29" s="222">
        <v>1</v>
      </c>
      <c r="AU29" s="244">
        <v>1</v>
      </c>
      <c r="AV29" s="222">
        <v>0</v>
      </c>
      <c r="AW29" s="222">
        <v>0</v>
      </c>
      <c r="AX29" s="222">
        <v>0</v>
      </c>
      <c r="AY29" s="222">
        <v>1</v>
      </c>
      <c r="AZ29" s="244">
        <v>1</v>
      </c>
      <c r="BA29" s="222">
        <v>0</v>
      </c>
      <c r="BB29" s="222">
        <v>0</v>
      </c>
      <c r="BC29" s="222">
        <v>0</v>
      </c>
      <c r="BD29" s="222">
        <v>1</v>
      </c>
      <c r="BE29" s="244">
        <v>1</v>
      </c>
      <c r="BF29" s="222">
        <v>0</v>
      </c>
      <c r="BG29" s="222">
        <v>0</v>
      </c>
      <c r="BH29" s="222">
        <v>0</v>
      </c>
      <c r="BI29" s="222">
        <v>1</v>
      </c>
      <c r="BJ29" s="244">
        <v>1</v>
      </c>
      <c r="BK29" s="222">
        <v>0</v>
      </c>
      <c r="BL29" s="222">
        <v>0</v>
      </c>
      <c r="BM29" s="222">
        <v>0</v>
      </c>
      <c r="BN29" s="222">
        <v>0</v>
      </c>
      <c r="BO29" s="244">
        <v>1</v>
      </c>
      <c r="BP29" s="222">
        <v>0</v>
      </c>
      <c r="BQ29" s="222">
        <v>0</v>
      </c>
      <c r="BR29" s="222">
        <v>0</v>
      </c>
      <c r="BS29" s="222">
        <v>0</v>
      </c>
      <c r="BT29" s="244">
        <v>1</v>
      </c>
      <c r="BU29" s="222">
        <v>0</v>
      </c>
      <c r="BV29" s="222">
        <v>0</v>
      </c>
      <c r="BW29" s="222">
        <v>0</v>
      </c>
      <c r="BX29" s="222">
        <v>0</v>
      </c>
      <c r="BY29" s="244">
        <v>1</v>
      </c>
      <c r="BZ29" s="222">
        <v>0</v>
      </c>
      <c r="CA29" s="222">
        <v>0</v>
      </c>
      <c r="CB29" s="222">
        <v>0</v>
      </c>
      <c r="CC29" s="222">
        <v>0</v>
      </c>
      <c r="CD29" s="244">
        <v>1</v>
      </c>
      <c r="CE29" s="222">
        <v>2</v>
      </c>
      <c r="CF29" s="222">
        <v>0</v>
      </c>
      <c r="CG29" s="222">
        <v>0</v>
      </c>
      <c r="CH29" s="222">
        <v>0</v>
      </c>
      <c r="CI29" s="244">
        <v>1</v>
      </c>
      <c r="CJ29" s="222">
        <v>0</v>
      </c>
      <c r="CK29" s="222">
        <v>0</v>
      </c>
      <c r="CL29" s="222">
        <v>0</v>
      </c>
      <c r="CM29" s="222">
        <v>1</v>
      </c>
      <c r="CN29" s="244">
        <v>1</v>
      </c>
      <c r="CO29" s="222">
        <v>0</v>
      </c>
      <c r="CP29" s="222">
        <v>0</v>
      </c>
      <c r="CQ29" s="222">
        <v>0</v>
      </c>
      <c r="CR29" s="222">
        <v>0</v>
      </c>
      <c r="CS29" s="244">
        <v>1</v>
      </c>
      <c r="CT29" s="222">
        <v>0</v>
      </c>
      <c r="CU29" s="222">
        <v>0</v>
      </c>
      <c r="CV29" s="222">
        <v>0</v>
      </c>
      <c r="CW29" s="222">
        <v>0</v>
      </c>
      <c r="CX29" s="244">
        <v>1</v>
      </c>
      <c r="CY29" s="222">
        <v>0</v>
      </c>
      <c r="CZ29" s="222">
        <v>0</v>
      </c>
      <c r="DA29" s="222">
        <v>0</v>
      </c>
      <c r="DB29" s="222">
        <v>1</v>
      </c>
      <c r="DC29" s="244">
        <v>1</v>
      </c>
      <c r="DD29" s="222">
        <v>0</v>
      </c>
      <c r="DE29" s="222">
        <v>0</v>
      </c>
      <c r="DF29" s="222">
        <v>0</v>
      </c>
      <c r="DG29" s="222">
        <v>1</v>
      </c>
      <c r="DH29" s="244">
        <v>1</v>
      </c>
      <c r="DI29" s="222">
        <v>0</v>
      </c>
      <c r="DJ29" s="222">
        <v>0</v>
      </c>
      <c r="DK29" s="222">
        <v>0</v>
      </c>
      <c r="DL29" s="222">
        <v>1</v>
      </c>
      <c r="DM29" s="244">
        <v>1</v>
      </c>
      <c r="DN29" s="222">
        <v>0</v>
      </c>
      <c r="DO29" s="222">
        <v>0</v>
      </c>
      <c r="DP29" s="222">
        <v>0</v>
      </c>
      <c r="DQ29" s="222">
        <v>1</v>
      </c>
      <c r="DR29" s="244">
        <v>1</v>
      </c>
      <c r="DS29" s="222">
        <v>1</v>
      </c>
      <c r="DT29" s="222">
        <v>0</v>
      </c>
      <c r="DU29" s="222">
        <v>0</v>
      </c>
      <c r="DV29" s="222">
        <v>0</v>
      </c>
      <c r="DW29" s="244">
        <v>1</v>
      </c>
      <c r="DX29" s="222">
        <v>0</v>
      </c>
      <c r="DY29" s="222">
        <v>0</v>
      </c>
      <c r="DZ29" s="222">
        <v>0</v>
      </c>
      <c r="EA29" s="222">
        <v>1</v>
      </c>
      <c r="EB29" s="244">
        <v>1</v>
      </c>
      <c r="EC29" s="222">
        <v>0</v>
      </c>
      <c r="ED29" s="222">
        <v>0</v>
      </c>
      <c r="EE29" s="222">
        <v>0</v>
      </c>
      <c r="EF29" s="222">
        <v>0</v>
      </c>
      <c r="EG29" s="244">
        <v>1</v>
      </c>
      <c r="EH29" s="222">
        <v>0</v>
      </c>
      <c r="EI29" s="222">
        <v>0</v>
      </c>
      <c r="EJ29" s="222">
        <v>0</v>
      </c>
      <c r="EK29" s="222">
        <v>0</v>
      </c>
      <c r="EL29" s="244">
        <v>1</v>
      </c>
      <c r="EM29" s="222">
        <v>0</v>
      </c>
      <c r="EN29" s="222">
        <v>0</v>
      </c>
      <c r="EO29" s="222">
        <v>0</v>
      </c>
      <c r="EP29" s="222">
        <v>0</v>
      </c>
      <c r="EQ29" s="244">
        <v>1</v>
      </c>
      <c r="ER29" s="222">
        <v>0</v>
      </c>
      <c r="ES29" s="222">
        <v>0</v>
      </c>
      <c r="ET29" s="222">
        <v>0</v>
      </c>
      <c r="EU29" s="222">
        <v>0</v>
      </c>
      <c r="EV29" s="244">
        <v>1</v>
      </c>
      <c r="EW29" s="222">
        <v>0</v>
      </c>
      <c r="EX29" s="222">
        <v>0</v>
      </c>
      <c r="EY29" s="222">
        <v>0</v>
      </c>
      <c r="EZ29" s="222">
        <v>0</v>
      </c>
      <c r="FA29" s="223">
        <f t="shared" si="11"/>
        <v>0</v>
      </c>
      <c r="FB29" s="90">
        <f t="shared" si="1"/>
        <v>30</v>
      </c>
      <c r="FC29" s="231">
        <f t="shared" si="6"/>
        <v>30</v>
      </c>
      <c r="FD29" s="235">
        <f t="shared" si="2"/>
        <v>7</v>
      </c>
      <c r="FE29" s="236">
        <f t="shared" si="3"/>
        <v>2</v>
      </c>
      <c r="FF29" s="237">
        <f t="shared" si="4"/>
        <v>0</v>
      </c>
      <c r="FG29" s="239">
        <f t="shared" si="5"/>
        <v>12</v>
      </c>
      <c r="FH29" s="232"/>
      <c r="FI29" s="233"/>
      <c r="FJ29" s="234"/>
    </row>
    <row r="30" spans="1:168" ht="15.75" thickBot="1" x14ac:dyDescent="0.3">
      <c r="A30" s="88" t="s">
        <v>124</v>
      </c>
      <c r="B30" s="81">
        <v>26</v>
      </c>
      <c r="C30" s="85" t="s">
        <v>49</v>
      </c>
      <c r="D30" s="81">
        <v>73056033</v>
      </c>
      <c r="E30" s="83">
        <v>43617</v>
      </c>
      <c r="F30" s="84" t="s">
        <v>15</v>
      </c>
      <c r="G30" s="244">
        <v>1</v>
      </c>
      <c r="H30" s="222">
        <v>2</v>
      </c>
      <c r="I30" s="222">
        <v>0</v>
      </c>
      <c r="J30" s="222">
        <v>0</v>
      </c>
      <c r="K30" s="222">
        <v>0</v>
      </c>
      <c r="L30" s="244">
        <v>1</v>
      </c>
      <c r="M30" s="222">
        <v>1</v>
      </c>
      <c r="N30" s="222">
        <v>0</v>
      </c>
      <c r="O30" s="222">
        <v>0</v>
      </c>
      <c r="P30" s="222">
        <v>0</v>
      </c>
      <c r="Q30" s="244">
        <v>1</v>
      </c>
      <c r="R30" s="222">
        <v>1</v>
      </c>
      <c r="S30" s="222">
        <v>0</v>
      </c>
      <c r="T30" s="222">
        <v>0</v>
      </c>
      <c r="U30" s="222">
        <v>0</v>
      </c>
      <c r="V30" s="244">
        <v>1</v>
      </c>
      <c r="W30" s="222">
        <v>0.5</v>
      </c>
      <c r="X30" s="222">
        <v>0</v>
      </c>
      <c r="Y30" s="222">
        <v>0</v>
      </c>
      <c r="Z30" s="222">
        <v>0</v>
      </c>
      <c r="AA30" s="244">
        <v>1</v>
      </c>
      <c r="AB30" s="222">
        <v>0</v>
      </c>
      <c r="AC30" s="222">
        <v>0</v>
      </c>
      <c r="AD30" s="222">
        <v>0</v>
      </c>
      <c r="AE30" s="222">
        <v>0</v>
      </c>
      <c r="AF30" s="244">
        <v>1</v>
      </c>
      <c r="AG30" s="222">
        <v>1.5</v>
      </c>
      <c r="AH30" s="222">
        <v>0</v>
      </c>
      <c r="AI30" s="222">
        <v>0</v>
      </c>
      <c r="AJ30" s="222">
        <v>0</v>
      </c>
      <c r="AK30" s="244">
        <v>1</v>
      </c>
      <c r="AL30" s="222">
        <v>0</v>
      </c>
      <c r="AM30" s="222">
        <v>0</v>
      </c>
      <c r="AN30" s="222">
        <v>0</v>
      </c>
      <c r="AO30" s="222">
        <v>0</v>
      </c>
      <c r="AP30" s="244">
        <v>1</v>
      </c>
      <c r="AQ30" s="222">
        <v>1.5</v>
      </c>
      <c r="AR30" s="222">
        <v>0</v>
      </c>
      <c r="AS30" s="222">
        <v>0</v>
      </c>
      <c r="AT30" s="222">
        <v>0</v>
      </c>
      <c r="AU30" s="244">
        <v>1</v>
      </c>
      <c r="AV30" s="222">
        <v>0.5</v>
      </c>
      <c r="AW30" s="222">
        <v>0</v>
      </c>
      <c r="AX30" s="222">
        <v>0</v>
      </c>
      <c r="AY30" s="222">
        <v>0</v>
      </c>
      <c r="AZ30" s="244">
        <v>1</v>
      </c>
      <c r="BA30" s="222">
        <v>1</v>
      </c>
      <c r="BB30" s="222">
        <v>0</v>
      </c>
      <c r="BC30" s="222">
        <v>0</v>
      </c>
      <c r="BD30" s="222">
        <v>0</v>
      </c>
      <c r="BE30" s="244">
        <v>1</v>
      </c>
      <c r="BF30" s="222">
        <v>0.5</v>
      </c>
      <c r="BG30" s="222">
        <v>0</v>
      </c>
      <c r="BH30" s="222">
        <v>0</v>
      </c>
      <c r="BI30" s="222">
        <v>0</v>
      </c>
      <c r="BJ30" s="244">
        <v>1</v>
      </c>
      <c r="BK30" s="222">
        <v>0</v>
      </c>
      <c r="BL30" s="222">
        <v>0</v>
      </c>
      <c r="BM30" s="222">
        <v>0</v>
      </c>
      <c r="BN30" s="222">
        <v>0</v>
      </c>
      <c r="BO30" s="244">
        <v>1</v>
      </c>
      <c r="BP30" s="222">
        <v>0</v>
      </c>
      <c r="BQ30" s="222">
        <v>0</v>
      </c>
      <c r="BR30" s="222">
        <v>0</v>
      </c>
      <c r="BS30" s="222">
        <v>0</v>
      </c>
      <c r="BT30" s="244">
        <v>1</v>
      </c>
      <c r="BU30" s="222">
        <v>0</v>
      </c>
      <c r="BV30" s="222">
        <v>0</v>
      </c>
      <c r="BW30" s="222">
        <v>8</v>
      </c>
      <c r="BX30" s="222">
        <v>0</v>
      </c>
      <c r="BY30" s="244">
        <v>0</v>
      </c>
      <c r="BZ30" s="222">
        <v>0</v>
      </c>
      <c r="CA30" s="222">
        <v>0</v>
      </c>
      <c r="CB30" s="222">
        <v>0</v>
      </c>
      <c r="CC30" s="222">
        <v>0</v>
      </c>
      <c r="CD30" s="244">
        <v>1</v>
      </c>
      <c r="CE30" s="222">
        <v>1</v>
      </c>
      <c r="CF30" s="222">
        <v>0</v>
      </c>
      <c r="CG30" s="222">
        <v>0</v>
      </c>
      <c r="CH30" s="222">
        <v>0</v>
      </c>
      <c r="CI30" s="244">
        <v>1</v>
      </c>
      <c r="CJ30" s="222">
        <v>1</v>
      </c>
      <c r="CK30" s="222">
        <v>0</v>
      </c>
      <c r="CL30" s="222">
        <v>0</v>
      </c>
      <c r="CM30" s="222">
        <v>0</v>
      </c>
      <c r="CN30" s="244">
        <v>1</v>
      </c>
      <c r="CO30" s="222">
        <v>0</v>
      </c>
      <c r="CP30" s="222">
        <v>0</v>
      </c>
      <c r="CQ30" s="222">
        <v>0</v>
      </c>
      <c r="CR30" s="222">
        <v>0</v>
      </c>
      <c r="CS30" s="244">
        <v>1</v>
      </c>
      <c r="CT30" s="222">
        <v>0</v>
      </c>
      <c r="CU30" s="222">
        <v>0</v>
      </c>
      <c r="CV30" s="222">
        <v>0</v>
      </c>
      <c r="CW30" s="222">
        <v>0</v>
      </c>
      <c r="CX30" s="244">
        <v>1</v>
      </c>
      <c r="CY30" s="222">
        <v>0.5</v>
      </c>
      <c r="CZ30" s="222">
        <v>0</v>
      </c>
      <c r="DA30" s="222">
        <v>0</v>
      </c>
      <c r="DB30" s="222">
        <v>0</v>
      </c>
      <c r="DC30" s="244">
        <v>1</v>
      </c>
      <c r="DD30" s="222">
        <v>2</v>
      </c>
      <c r="DE30" s="222">
        <v>1</v>
      </c>
      <c r="DF30" s="222">
        <v>0</v>
      </c>
      <c r="DG30" s="222">
        <v>0</v>
      </c>
      <c r="DH30" s="244">
        <v>1</v>
      </c>
      <c r="DI30" s="222">
        <v>1.5</v>
      </c>
      <c r="DJ30" s="222">
        <v>0</v>
      </c>
      <c r="DK30" s="222">
        <v>0</v>
      </c>
      <c r="DL30" s="222">
        <v>0</v>
      </c>
      <c r="DM30" s="244">
        <v>1</v>
      </c>
      <c r="DN30" s="222">
        <v>1.5</v>
      </c>
      <c r="DO30" s="222">
        <v>0</v>
      </c>
      <c r="DP30" s="222">
        <v>0</v>
      </c>
      <c r="DQ30" s="222">
        <v>0</v>
      </c>
      <c r="DR30" s="244">
        <v>0</v>
      </c>
      <c r="DS30" s="222">
        <v>0</v>
      </c>
      <c r="DT30" s="222">
        <v>0</v>
      </c>
      <c r="DU30" s="222">
        <v>0</v>
      </c>
      <c r="DV30" s="222">
        <v>0</v>
      </c>
      <c r="DW30" s="244">
        <v>1</v>
      </c>
      <c r="DX30" s="222">
        <v>2</v>
      </c>
      <c r="DY30" s="222">
        <v>1</v>
      </c>
      <c r="DZ30" s="222">
        <v>0</v>
      </c>
      <c r="EA30" s="222">
        <v>0</v>
      </c>
      <c r="EB30" s="244">
        <v>1</v>
      </c>
      <c r="EC30" s="222">
        <v>0</v>
      </c>
      <c r="ED30" s="222">
        <v>0</v>
      </c>
      <c r="EE30" s="222">
        <v>8</v>
      </c>
      <c r="EF30" s="222">
        <v>0</v>
      </c>
      <c r="EG30" s="244">
        <v>1</v>
      </c>
      <c r="EH30" s="222">
        <v>1</v>
      </c>
      <c r="EI30" s="222">
        <v>0</v>
      </c>
      <c r="EJ30" s="222">
        <v>0</v>
      </c>
      <c r="EK30" s="222">
        <v>0</v>
      </c>
      <c r="EL30" s="244">
        <v>1</v>
      </c>
      <c r="EM30" s="222">
        <v>1</v>
      </c>
      <c r="EN30" s="222">
        <v>0</v>
      </c>
      <c r="EO30" s="222">
        <v>0</v>
      </c>
      <c r="EP30" s="222">
        <v>0</v>
      </c>
      <c r="EQ30" s="244">
        <v>1</v>
      </c>
      <c r="ER30" s="222">
        <v>2</v>
      </c>
      <c r="ES30" s="222">
        <v>0</v>
      </c>
      <c r="ET30" s="222">
        <v>0</v>
      </c>
      <c r="EU30" s="222">
        <v>0</v>
      </c>
      <c r="EV30" s="244">
        <v>1</v>
      </c>
      <c r="EW30" s="222">
        <v>0</v>
      </c>
      <c r="EX30" s="222">
        <v>0</v>
      </c>
      <c r="EY30" s="222">
        <v>0</v>
      </c>
      <c r="EZ30" s="222">
        <v>0</v>
      </c>
      <c r="FA30" s="223">
        <f t="shared" si="11"/>
        <v>0</v>
      </c>
      <c r="FB30" s="90">
        <f t="shared" si="1"/>
        <v>28</v>
      </c>
      <c r="FC30" s="231">
        <f t="shared" si="6"/>
        <v>28</v>
      </c>
      <c r="FD30" s="235">
        <f t="shared" si="2"/>
        <v>23</v>
      </c>
      <c r="FE30" s="236">
        <f t="shared" si="3"/>
        <v>2</v>
      </c>
      <c r="FF30" s="237">
        <f t="shared" si="4"/>
        <v>16</v>
      </c>
      <c r="FG30" s="239">
        <f t="shared" si="5"/>
        <v>0</v>
      </c>
      <c r="FH30" s="232"/>
      <c r="FI30" s="233"/>
      <c r="FJ30" s="234"/>
      <c r="FL30" s="74"/>
    </row>
    <row r="31" spans="1:168" ht="15.75" thickBot="1" x14ac:dyDescent="0.3">
      <c r="A31" s="88" t="s">
        <v>124</v>
      </c>
      <c r="B31" s="113">
        <v>27</v>
      </c>
      <c r="C31" s="43" t="s">
        <v>52</v>
      </c>
      <c r="D31" s="81">
        <v>18021784</v>
      </c>
      <c r="E31" s="83">
        <v>43617</v>
      </c>
      <c r="F31" s="84" t="s">
        <v>15</v>
      </c>
      <c r="G31" s="244">
        <v>1</v>
      </c>
      <c r="H31" s="222">
        <v>2</v>
      </c>
      <c r="I31" s="222">
        <v>1</v>
      </c>
      <c r="J31" s="222">
        <v>0</v>
      </c>
      <c r="K31" s="222">
        <v>0</v>
      </c>
      <c r="L31" s="244">
        <v>1</v>
      </c>
      <c r="M31" s="222">
        <v>2</v>
      </c>
      <c r="N31" s="222">
        <v>2</v>
      </c>
      <c r="O31" s="222">
        <v>0</v>
      </c>
      <c r="P31" s="222">
        <v>0</v>
      </c>
      <c r="Q31" s="244">
        <v>1</v>
      </c>
      <c r="R31" s="222">
        <v>2</v>
      </c>
      <c r="S31" s="222">
        <v>0</v>
      </c>
      <c r="T31" s="222">
        <v>0</v>
      </c>
      <c r="U31" s="222">
        <v>0</v>
      </c>
      <c r="V31" s="244">
        <v>1</v>
      </c>
      <c r="W31" s="222">
        <v>2</v>
      </c>
      <c r="X31" s="222">
        <v>0</v>
      </c>
      <c r="Y31" s="222">
        <v>0</v>
      </c>
      <c r="Z31" s="222">
        <v>0</v>
      </c>
      <c r="AA31" s="244">
        <v>1</v>
      </c>
      <c r="AB31" s="222">
        <v>0</v>
      </c>
      <c r="AC31" s="222">
        <v>0</v>
      </c>
      <c r="AD31" s="222">
        <v>0</v>
      </c>
      <c r="AE31" s="222">
        <v>0</v>
      </c>
      <c r="AF31" s="244">
        <v>1</v>
      </c>
      <c r="AG31" s="222">
        <v>2</v>
      </c>
      <c r="AH31" s="222">
        <v>2</v>
      </c>
      <c r="AI31" s="222">
        <v>0</v>
      </c>
      <c r="AJ31" s="222">
        <v>0</v>
      </c>
      <c r="AK31" s="244">
        <v>1</v>
      </c>
      <c r="AL31" s="222">
        <v>2</v>
      </c>
      <c r="AM31" s="222">
        <v>2</v>
      </c>
      <c r="AN31" s="222">
        <v>0</v>
      </c>
      <c r="AO31" s="222">
        <v>0</v>
      </c>
      <c r="AP31" s="244">
        <v>1</v>
      </c>
      <c r="AQ31" s="222">
        <v>2</v>
      </c>
      <c r="AR31" s="222">
        <v>0</v>
      </c>
      <c r="AS31" s="222">
        <v>0</v>
      </c>
      <c r="AT31" s="222">
        <v>0</v>
      </c>
      <c r="AU31" s="244">
        <v>1</v>
      </c>
      <c r="AV31" s="222">
        <v>2</v>
      </c>
      <c r="AW31" s="222">
        <v>1</v>
      </c>
      <c r="AX31" s="222">
        <v>0</v>
      </c>
      <c r="AY31" s="222">
        <v>0</v>
      </c>
      <c r="AZ31" s="244">
        <v>1</v>
      </c>
      <c r="BA31" s="222">
        <v>2</v>
      </c>
      <c r="BB31" s="222">
        <v>0</v>
      </c>
      <c r="BC31" s="222">
        <v>0</v>
      </c>
      <c r="BD31" s="222">
        <v>0</v>
      </c>
      <c r="BE31" s="244">
        <v>1</v>
      </c>
      <c r="BF31" s="222">
        <v>1.5</v>
      </c>
      <c r="BG31" s="222">
        <v>0</v>
      </c>
      <c r="BH31" s="222">
        <v>0</v>
      </c>
      <c r="BI31" s="222">
        <v>0</v>
      </c>
      <c r="BJ31" s="244">
        <v>1</v>
      </c>
      <c r="BK31" s="222">
        <v>0</v>
      </c>
      <c r="BL31" s="222">
        <v>0</v>
      </c>
      <c r="BM31" s="222">
        <v>0</v>
      </c>
      <c r="BN31" s="222">
        <v>0</v>
      </c>
      <c r="BO31" s="244">
        <v>1</v>
      </c>
      <c r="BP31" s="222">
        <v>1</v>
      </c>
      <c r="BQ31" s="222">
        <v>0</v>
      </c>
      <c r="BR31" s="222">
        <v>0</v>
      </c>
      <c r="BS31" s="222">
        <v>0</v>
      </c>
      <c r="BT31" s="244">
        <v>1</v>
      </c>
      <c r="BU31" s="222">
        <v>1</v>
      </c>
      <c r="BV31" s="222">
        <v>0</v>
      </c>
      <c r="BW31" s="222">
        <v>9</v>
      </c>
      <c r="BX31" s="222">
        <v>0</v>
      </c>
      <c r="BY31" s="244">
        <v>1</v>
      </c>
      <c r="BZ31" s="222">
        <v>2</v>
      </c>
      <c r="CA31" s="222">
        <v>1</v>
      </c>
      <c r="CB31" s="222">
        <v>0</v>
      </c>
      <c r="CC31" s="222">
        <v>1</v>
      </c>
      <c r="CD31" s="244">
        <v>1</v>
      </c>
      <c r="CE31" s="222">
        <v>2</v>
      </c>
      <c r="CF31" s="222">
        <v>1</v>
      </c>
      <c r="CG31" s="222">
        <v>0</v>
      </c>
      <c r="CH31" s="222">
        <v>1</v>
      </c>
      <c r="CI31" s="244">
        <v>1</v>
      </c>
      <c r="CJ31" s="222">
        <v>1</v>
      </c>
      <c r="CK31" s="222">
        <v>0</v>
      </c>
      <c r="CL31" s="222">
        <v>0</v>
      </c>
      <c r="CM31" s="222">
        <v>0</v>
      </c>
      <c r="CN31" s="244">
        <v>1</v>
      </c>
      <c r="CO31" s="222">
        <v>1</v>
      </c>
      <c r="CP31" s="222">
        <v>0</v>
      </c>
      <c r="CQ31" s="222">
        <v>0</v>
      </c>
      <c r="CR31" s="222">
        <v>0</v>
      </c>
      <c r="CS31" s="244">
        <v>1</v>
      </c>
      <c r="CT31" s="222">
        <v>0</v>
      </c>
      <c r="CU31" s="222">
        <v>0</v>
      </c>
      <c r="CV31" s="222">
        <v>0</v>
      </c>
      <c r="CW31" s="222">
        <v>0</v>
      </c>
      <c r="CX31" s="244">
        <v>1</v>
      </c>
      <c r="CY31" s="222">
        <v>2</v>
      </c>
      <c r="CZ31" s="222">
        <v>1.5</v>
      </c>
      <c r="DA31" s="222">
        <v>0</v>
      </c>
      <c r="DB31" s="222">
        <v>0</v>
      </c>
      <c r="DC31" s="244">
        <v>1</v>
      </c>
      <c r="DD31" s="222">
        <v>2</v>
      </c>
      <c r="DE31" s="222">
        <v>1.5</v>
      </c>
      <c r="DF31" s="222">
        <v>0</v>
      </c>
      <c r="DG31" s="222">
        <v>0</v>
      </c>
      <c r="DH31" s="244">
        <v>1</v>
      </c>
      <c r="DI31" s="222">
        <v>2</v>
      </c>
      <c r="DJ31" s="222">
        <v>1.5</v>
      </c>
      <c r="DK31" s="222">
        <v>0</v>
      </c>
      <c r="DL31" s="222">
        <v>0</v>
      </c>
      <c r="DM31" s="244">
        <v>1</v>
      </c>
      <c r="DN31" s="222">
        <v>2</v>
      </c>
      <c r="DO31" s="222">
        <v>2</v>
      </c>
      <c r="DP31" s="222">
        <v>0</v>
      </c>
      <c r="DQ31" s="222">
        <v>0</v>
      </c>
      <c r="DR31" s="244">
        <v>1</v>
      </c>
      <c r="DS31" s="222">
        <v>2</v>
      </c>
      <c r="DT31" s="222">
        <v>0</v>
      </c>
      <c r="DU31" s="222">
        <v>0</v>
      </c>
      <c r="DV31" s="222">
        <v>0</v>
      </c>
      <c r="DW31" s="244">
        <v>1</v>
      </c>
      <c r="DX31" s="222">
        <v>2</v>
      </c>
      <c r="DY31" s="222">
        <v>1</v>
      </c>
      <c r="DZ31" s="222">
        <v>0</v>
      </c>
      <c r="EA31" s="222">
        <v>0</v>
      </c>
      <c r="EB31" s="244">
        <v>1</v>
      </c>
      <c r="EC31" s="222">
        <v>0</v>
      </c>
      <c r="ED31" s="222">
        <v>0</v>
      </c>
      <c r="EE31" s="222">
        <v>8</v>
      </c>
      <c r="EF31" s="222">
        <v>0</v>
      </c>
      <c r="EG31" s="244">
        <v>1</v>
      </c>
      <c r="EH31" s="222">
        <v>2</v>
      </c>
      <c r="EI31" s="222">
        <v>2</v>
      </c>
      <c r="EJ31" s="222">
        <v>0</v>
      </c>
      <c r="EK31" s="222">
        <v>2</v>
      </c>
      <c r="EL31" s="244">
        <v>1</v>
      </c>
      <c r="EM31" s="222">
        <v>2</v>
      </c>
      <c r="EN31" s="222">
        <v>2</v>
      </c>
      <c r="EO31" s="222">
        <v>0</v>
      </c>
      <c r="EP31" s="222">
        <v>2</v>
      </c>
      <c r="EQ31" s="244">
        <v>1</v>
      </c>
      <c r="ER31" s="222">
        <v>2</v>
      </c>
      <c r="ES31" s="222">
        <v>1</v>
      </c>
      <c r="ET31" s="222">
        <v>0</v>
      </c>
      <c r="EU31" s="222">
        <v>2</v>
      </c>
      <c r="EV31" s="244">
        <v>1</v>
      </c>
      <c r="EW31" s="222">
        <v>0</v>
      </c>
      <c r="EX31" s="222">
        <v>0</v>
      </c>
      <c r="EY31" s="222">
        <v>0</v>
      </c>
      <c r="EZ31" s="222">
        <v>0</v>
      </c>
      <c r="FA31" s="223">
        <f t="shared" si="11"/>
        <v>0</v>
      </c>
      <c r="FB31" s="90">
        <f t="shared" si="1"/>
        <v>30</v>
      </c>
      <c r="FC31" s="231">
        <f t="shared" si="6"/>
        <v>30</v>
      </c>
      <c r="FD31" s="235">
        <f t="shared" si="2"/>
        <v>45.5</v>
      </c>
      <c r="FE31" s="236">
        <f t="shared" si="3"/>
        <v>22.5</v>
      </c>
      <c r="FF31" s="237">
        <f t="shared" si="4"/>
        <v>17</v>
      </c>
      <c r="FG31" s="239">
        <f t="shared" si="5"/>
        <v>8</v>
      </c>
      <c r="FH31" s="232"/>
      <c r="FI31" s="233"/>
      <c r="FJ31" s="234"/>
    </row>
    <row r="32" spans="1:168" ht="15.75" thickBot="1" x14ac:dyDescent="0.3">
      <c r="A32" s="88" t="s">
        <v>124</v>
      </c>
      <c r="B32" s="113">
        <v>28</v>
      </c>
      <c r="C32" s="43" t="s">
        <v>120</v>
      </c>
      <c r="D32" s="81">
        <v>60717213</v>
      </c>
      <c r="E32" s="83">
        <v>44139</v>
      </c>
      <c r="F32" s="84" t="s">
        <v>15</v>
      </c>
      <c r="G32" s="244">
        <v>1</v>
      </c>
      <c r="H32" s="222">
        <v>1</v>
      </c>
      <c r="I32" s="222">
        <v>0</v>
      </c>
      <c r="J32" s="222">
        <v>0</v>
      </c>
      <c r="K32" s="222">
        <v>0</v>
      </c>
      <c r="L32" s="244">
        <v>1</v>
      </c>
      <c r="M32" s="222">
        <v>2</v>
      </c>
      <c r="N32" s="222">
        <v>1</v>
      </c>
      <c r="O32" s="222">
        <v>0</v>
      </c>
      <c r="P32" s="222">
        <v>0</v>
      </c>
      <c r="Q32" s="244">
        <v>1</v>
      </c>
      <c r="R32" s="222">
        <v>2</v>
      </c>
      <c r="S32" s="222">
        <v>0</v>
      </c>
      <c r="T32" s="222">
        <v>0</v>
      </c>
      <c r="U32" s="222">
        <v>0</v>
      </c>
      <c r="V32" s="244">
        <v>1</v>
      </c>
      <c r="W32" s="222">
        <v>1.5</v>
      </c>
      <c r="X32" s="222">
        <v>0</v>
      </c>
      <c r="Y32" s="222">
        <v>0</v>
      </c>
      <c r="Z32" s="222">
        <v>0</v>
      </c>
      <c r="AA32" s="244">
        <v>1</v>
      </c>
      <c r="AB32" s="222">
        <v>0</v>
      </c>
      <c r="AC32" s="222">
        <v>0</v>
      </c>
      <c r="AD32" s="222">
        <v>0</v>
      </c>
      <c r="AE32" s="222">
        <v>0</v>
      </c>
      <c r="AF32" s="244">
        <v>1</v>
      </c>
      <c r="AG32" s="222">
        <v>1</v>
      </c>
      <c r="AH32" s="222">
        <v>0</v>
      </c>
      <c r="AI32" s="222">
        <v>0</v>
      </c>
      <c r="AJ32" s="222">
        <v>0</v>
      </c>
      <c r="AK32" s="244">
        <v>1</v>
      </c>
      <c r="AL32" s="222">
        <v>1</v>
      </c>
      <c r="AM32" s="222">
        <v>0</v>
      </c>
      <c r="AN32" s="222">
        <v>0</v>
      </c>
      <c r="AO32" s="222">
        <v>0</v>
      </c>
      <c r="AP32" s="244">
        <v>1</v>
      </c>
      <c r="AQ32" s="222">
        <v>0</v>
      </c>
      <c r="AR32" s="222">
        <v>0</v>
      </c>
      <c r="AS32" s="222">
        <v>0</v>
      </c>
      <c r="AT32" s="222">
        <v>0</v>
      </c>
      <c r="AU32" s="244">
        <v>1</v>
      </c>
      <c r="AV32" s="222">
        <v>0</v>
      </c>
      <c r="AW32" s="222">
        <v>0</v>
      </c>
      <c r="AX32" s="222">
        <v>0</v>
      </c>
      <c r="AY32" s="222">
        <v>0</v>
      </c>
      <c r="AZ32" s="244">
        <v>1</v>
      </c>
      <c r="BA32" s="222">
        <v>1</v>
      </c>
      <c r="BB32" s="222">
        <v>0</v>
      </c>
      <c r="BC32" s="222">
        <v>0</v>
      </c>
      <c r="BD32" s="222">
        <v>0</v>
      </c>
      <c r="BE32" s="244">
        <v>1</v>
      </c>
      <c r="BF32" s="222">
        <v>1</v>
      </c>
      <c r="BG32" s="222">
        <v>0</v>
      </c>
      <c r="BH32" s="222">
        <v>0</v>
      </c>
      <c r="BI32" s="222">
        <v>0</v>
      </c>
      <c r="BJ32" s="244">
        <v>1</v>
      </c>
      <c r="BK32" s="222">
        <v>0</v>
      </c>
      <c r="BL32" s="222">
        <v>0</v>
      </c>
      <c r="BM32" s="222">
        <v>0</v>
      </c>
      <c r="BN32" s="222">
        <v>0</v>
      </c>
      <c r="BO32" s="244">
        <v>1</v>
      </c>
      <c r="BP32" s="222">
        <v>2</v>
      </c>
      <c r="BQ32" s="222">
        <v>0.5</v>
      </c>
      <c r="BR32" s="222">
        <v>0</v>
      </c>
      <c r="BS32" s="222">
        <v>0</v>
      </c>
      <c r="BT32" s="244">
        <v>1</v>
      </c>
      <c r="BU32" s="222">
        <v>0</v>
      </c>
      <c r="BV32" s="222">
        <v>0</v>
      </c>
      <c r="BW32" s="222">
        <v>0</v>
      </c>
      <c r="BX32" s="222">
        <v>0</v>
      </c>
      <c r="BY32" s="244">
        <v>1</v>
      </c>
      <c r="BZ32" s="222">
        <v>2</v>
      </c>
      <c r="CA32" s="222">
        <v>1</v>
      </c>
      <c r="CB32" s="222">
        <v>0</v>
      </c>
      <c r="CC32" s="222">
        <v>0</v>
      </c>
      <c r="CD32" s="244">
        <v>1</v>
      </c>
      <c r="CE32" s="222">
        <v>2</v>
      </c>
      <c r="CF32" s="222">
        <v>1</v>
      </c>
      <c r="CG32" s="222">
        <v>0</v>
      </c>
      <c r="CH32" s="222">
        <v>1</v>
      </c>
      <c r="CI32" s="244">
        <v>1</v>
      </c>
      <c r="CJ32" s="222">
        <v>2</v>
      </c>
      <c r="CK32" s="222">
        <v>0</v>
      </c>
      <c r="CL32" s="222">
        <v>0</v>
      </c>
      <c r="CM32" s="222">
        <v>0</v>
      </c>
      <c r="CN32" s="244">
        <v>1</v>
      </c>
      <c r="CO32" s="222">
        <v>2</v>
      </c>
      <c r="CP32" s="222">
        <v>1</v>
      </c>
      <c r="CQ32" s="222">
        <v>0</v>
      </c>
      <c r="CR32" s="222">
        <v>0</v>
      </c>
      <c r="CS32" s="244">
        <v>1</v>
      </c>
      <c r="CT32" s="222">
        <v>0</v>
      </c>
      <c r="CU32" s="222">
        <v>0</v>
      </c>
      <c r="CV32" s="222">
        <v>0</v>
      </c>
      <c r="CW32" s="222">
        <v>0</v>
      </c>
      <c r="CX32" s="244">
        <v>1</v>
      </c>
      <c r="CY32" s="222">
        <v>2</v>
      </c>
      <c r="CZ32" s="222">
        <v>1</v>
      </c>
      <c r="DA32" s="222">
        <v>0</v>
      </c>
      <c r="DB32" s="222">
        <v>0</v>
      </c>
      <c r="DC32" s="244">
        <v>1</v>
      </c>
      <c r="DD32" s="222">
        <v>0</v>
      </c>
      <c r="DE32" s="222">
        <v>0</v>
      </c>
      <c r="DF32" s="222">
        <v>0</v>
      </c>
      <c r="DG32" s="222">
        <v>0</v>
      </c>
      <c r="DH32" s="244">
        <v>1</v>
      </c>
      <c r="DI32" s="222">
        <v>2</v>
      </c>
      <c r="DJ32" s="222">
        <v>1</v>
      </c>
      <c r="DK32" s="222">
        <v>0</v>
      </c>
      <c r="DL32" s="222">
        <v>0</v>
      </c>
      <c r="DM32" s="244">
        <v>1</v>
      </c>
      <c r="DN32" s="222">
        <v>1</v>
      </c>
      <c r="DO32" s="222">
        <v>0</v>
      </c>
      <c r="DP32" s="222">
        <v>0</v>
      </c>
      <c r="DQ32" s="222">
        <v>0</v>
      </c>
      <c r="DR32" s="244">
        <v>1</v>
      </c>
      <c r="DS32" s="222">
        <v>0</v>
      </c>
      <c r="DT32" s="222">
        <v>0</v>
      </c>
      <c r="DU32" s="222">
        <v>0</v>
      </c>
      <c r="DV32" s="222">
        <v>0</v>
      </c>
      <c r="DW32" s="244">
        <v>1</v>
      </c>
      <c r="DX32" s="222">
        <v>2</v>
      </c>
      <c r="DY32" s="222">
        <v>2</v>
      </c>
      <c r="DZ32" s="222">
        <v>0</v>
      </c>
      <c r="EA32" s="222">
        <v>0</v>
      </c>
      <c r="EB32" s="244">
        <v>1</v>
      </c>
      <c r="EC32" s="222">
        <v>0</v>
      </c>
      <c r="ED32" s="222">
        <v>0</v>
      </c>
      <c r="EE32" s="222">
        <v>8</v>
      </c>
      <c r="EF32" s="222">
        <v>0</v>
      </c>
      <c r="EG32" s="244">
        <v>1</v>
      </c>
      <c r="EH32" s="222">
        <v>2</v>
      </c>
      <c r="EI32" s="222">
        <v>1</v>
      </c>
      <c r="EJ32" s="222">
        <v>0</v>
      </c>
      <c r="EK32" s="222">
        <v>0</v>
      </c>
      <c r="EL32" s="244">
        <v>1</v>
      </c>
      <c r="EM32" s="222">
        <v>0</v>
      </c>
      <c r="EN32" s="222">
        <v>0</v>
      </c>
      <c r="EO32" s="222">
        <v>0</v>
      </c>
      <c r="EP32" s="222">
        <v>0</v>
      </c>
      <c r="EQ32" s="244">
        <v>1</v>
      </c>
      <c r="ER32" s="222">
        <v>2</v>
      </c>
      <c r="ES32" s="222">
        <v>0</v>
      </c>
      <c r="ET32" s="222">
        <v>0</v>
      </c>
      <c r="EU32" s="222">
        <v>0</v>
      </c>
      <c r="EV32" s="244">
        <v>1</v>
      </c>
      <c r="EW32" s="222">
        <v>0</v>
      </c>
      <c r="EX32" s="222">
        <v>0</v>
      </c>
      <c r="EY32" s="222">
        <v>0</v>
      </c>
      <c r="EZ32" s="222">
        <v>0</v>
      </c>
      <c r="FA32" s="223"/>
      <c r="FB32" s="90">
        <f t="shared" si="1"/>
        <v>30</v>
      </c>
      <c r="FC32" s="231">
        <f t="shared" si="6"/>
        <v>30</v>
      </c>
      <c r="FD32" s="235">
        <f t="shared" si="2"/>
        <v>31.5</v>
      </c>
      <c r="FE32" s="236">
        <f t="shared" si="3"/>
        <v>9.5</v>
      </c>
      <c r="FF32" s="237">
        <f t="shared" si="4"/>
        <v>8</v>
      </c>
      <c r="FG32" s="239">
        <f t="shared" si="5"/>
        <v>1</v>
      </c>
      <c r="FH32" s="232"/>
      <c r="FI32" s="233"/>
      <c r="FJ32" s="234"/>
    </row>
    <row r="33" spans="1:166" ht="15.75" thickBot="1" x14ac:dyDescent="0.3">
      <c r="A33" s="88" t="s">
        <v>124</v>
      </c>
      <c r="B33" s="81">
        <v>29</v>
      </c>
      <c r="C33" s="43" t="s">
        <v>121</v>
      </c>
      <c r="D33" s="81">
        <v>72419632</v>
      </c>
      <c r="E33" s="83">
        <v>44139</v>
      </c>
      <c r="F33" s="84" t="s">
        <v>15</v>
      </c>
      <c r="G33" s="244">
        <v>1</v>
      </c>
      <c r="H33" s="222">
        <v>1</v>
      </c>
      <c r="I33" s="222">
        <v>0</v>
      </c>
      <c r="J33" s="222">
        <v>0</v>
      </c>
      <c r="K33" s="222">
        <v>0</v>
      </c>
      <c r="L33" s="244">
        <v>1</v>
      </c>
      <c r="M33" s="222">
        <v>2</v>
      </c>
      <c r="N33" s="222">
        <v>1</v>
      </c>
      <c r="O33" s="222">
        <v>0</v>
      </c>
      <c r="P33" s="222">
        <v>0</v>
      </c>
      <c r="Q33" s="244">
        <v>1</v>
      </c>
      <c r="R33" s="222">
        <v>2</v>
      </c>
      <c r="S33" s="222">
        <v>1</v>
      </c>
      <c r="T33" s="222">
        <v>0</v>
      </c>
      <c r="U33" s="222">
        <v>0</v>
      </c>
      <c r="V33" s="244">
        <v>1</v>
      </c>
      <c r="W33" s="222">
        <v>0</v>
      </c>
      <c r="X33" s="222">
        <v>0</v>
      </c>
      <c r="Y33" s="222">
        <v>0</v>
      </c>
      <c r="Z33" s="222">
        <v>0</v>
      </c>
      <c r="AA33" s="244">
        <v>1</v>
      </c>
      <c r="AB33" s="222">
        <v>0</v>
      </c>
      <c r="AC33" s="222">
        <v>0</v>
      </c>
      <c r="AD33" s="222">
        <v>0</v>
      </c>
      <c r="AE33" s="222">
        <v>0</v>
      </c>
      <c r="AF33" s="244">
        <v>1</v>
      </c>
      <c r="AG33" s="222">
        <v>2</v>
      </c>
      <c r="AH33" s="222">
        <v>1</v>
      </c>
      <c r="AI33" s="222">
        <v>0</v>
      </c>
      <c r="AJ33" s="222">
        <v>0</v>
      </c>
      <c r="AK33" s="244">
        <v>1</v>
      </c>
      <c r="AL33" s="222">
        <v>0</v>
      </c>
      <c r="AM33" s="222">
        <v>0</v>
      </c>
      <c r="AN33" s="222">
        <v>0</v>
      </c>
      <c r="AO33" s="222">
        <v>0</v>
      </c>
      <c r="AP33" s="244">
        <v>1</v>
      </c>
      <c r="AQ33" s="222">
        <v>0.5</v>
      </c>
      <c r="AR33" s="222">
        <v>0</v>
      </c>
      <c r="AS33" s="222">
        <v>0</v>
      </c>
      <c r="AT33" s="222">
        <v>0</v>
      </c>
      <c r="AU33" s="244">
        <v>1</v>
      </c>
      <c r="AV33" s="222">
        <v>2</v>
      </c>
      <c r="AW33" s="222">
        <v>1</v>
      </c>
      <c r="AX33" s="222">
        <v>0</v>
      </c>
      <c r="AY33" s="222">
        <v>0</v>
      </c>
      <c r="AZ33" s="244">
        <v>1</v>
      </c>
      <c r="BA33" s="222">
        <v>1</v>
      </c>
      <c r="BB33" s="222">
        <v>0</v>
      </c>
      <c r="BC33" s="222">
        <v>0</v>
      </c>
      <c r="BD33" s="222">
        <v>0</v>
      </c>
      <c r="BE33" s="244">
        <v>1</v>
      </c>
      <c r="BF33" s="222">
        <v>2</v>
      </c>
      <c r="BG33" s="222">
        <v>0</v>
      </c>
      <c r="BH33" s="222">
        <v>0</v>
      </c>
      <c r="BI33" s="222">
        <v>0</v>
      </c>
      <c r="BJ33" s="244">
        <v>1</v>
      </c>
      <c r="BK33" s="222">
        <v>0</v>
      </c>
      <c r="BL33" s="222">
        <v>0</v>
      </c>
      <c r="BM33" s="222">
        <v>0</v>
      </c>
      <c r="BN33" s="222">
        <v>0</v>
      </c>
      <c r="BO33" s="244">
        <v>1</v>
      </c>
      <c r="BP33" s="222">
        <v>0</v>
      </c>
      <c r="BQ33" s="222">
        <v>0</v>
      </c>
      <c r="BR33" s="222">
        <v>0</v>
      </c>
      <c r="BS33" s="222">
        <v>0</v>
      </c>
      <c r="BT33" s="244">
        <v>1</v>
      </c>
      <c r="BU33" s="222">
        <v>0</v>
      </c>
      <c r="BV33" s="222">
        <v>0</v>
      </c>
      <c r="BW33" s="222">
        <v>0</v>
      </c>
      <c r="BX33" s="222">
        <v>0</v>
      </c>
      <c r="BY33" s="244">
        <v>1</v>
      </c>
      <c r="BZ33" s="222">
        <v>2</v>
      </c>
      <c r="CA33" s="222">
        <v>1</v>
      </c>
      <c r="CB33" s="222">
        <v>0</v>
      </c>
      <c r="CC33" s="222">
        <v>0</v>
      </c>
      <c r="CD33" s="244">
        <v>1</v>
      </c>
      <c r="CE33" s="222">
        <v>2</v>
      </c>
      <c r="CF33" s="222">
        <v>1</v>
      </c>
      <c r="CG33" s="222">
        <v>0</v>
      </c>
      <c r="CH33" s="222">
        <v>1</v>
      </c>
      <c r="CI33" s="244">
        <v>1</v>
      </c>
      <c r="CJ33" s="222">
        <v>1</v>
      </c>
      <c r="CK33" s="222">
        <v>0</v>
      </c>
      <c r="CL33" s="222">
        <v>0</v>
      </c>
      <c r="CM33" s="222">
        <v>0</v>
      </c>
      <c r="CN33" s="244">
        <v>1</v>
      </c>
      <c r="CO33" s="222">
        <v>1</v>
      </c>
      <c r="CP33" s="222">
        <v>0</v>
      </c>
      <c r="CQ33" s="222">
        <v>0</v>
      </c>
      <c r="CR33" s="222">
        <v>0</v>
      </c>
      <c r="CS33" s="244">
        <v>1</v>
      </c>
      <c r="CT33" s="222">
        <v>0</v>
      </c>
      <c r="CU33" s="222">
        <v>0</v>
      </c>
      <c r="CV33" s="222">
        <v>0</v>
      </c>
      <c r="CW33" s="222">
        <v>0</v>
      </c>
      <c r="CX33" s="244">
        <v>1</v>
      </c>
      <c r="CY33" s="222">
        <v>2</v>
      </c>
      <c r="CZ33" s="222">
        <v>1</v>
      </c>
      <c r="DA33" s="222">
        <v>0</v>
      </c>
      <c r="DB33" s="222">
        <v>8</v>
      </c>
      <c r="DC33" s="244">
        <v>1</v>
      </c>
      <c r="DD33" s="222">
        <v>2</v>
      </c>
      <c r="DE33" s="222">
        <v>1</v>
      </c>
      <c r="DF33" s="222">
        <v>0</v>
      </c>
      <c r="DG33" s="222">
        <v>8</v>
      </c>
      <c r="DH33" s="244">
        <v>1</v>
      </c>
      <c r="DI33" s="222">
        <v>2</v>
      </c>
      <c r="DJ33" s="222">
        <v>1</v>
      </c>
      <c r="DK33" s="222">
        <v>0</v>
      </c>
      <c r="DL33" s="222">
        <v>8</v>
      </c>
      <c r="DM33" s="244">
        <v>1</v>
      </c>
      <c r="DN33" s="222">
        <v>2</v>
      </c>
      <c r="DO33" s="222">
        <v>1</v>
      </c>
      <c r="DP33" s="222">
        <v>0</v>
      </c>
      <c r="DQ33" s="222">
        <v>8</v>
      </c>
      <c r="DR33" s="244">
        <v>1</v>
      </c>
      <c r="DS33" s="222">
        <v>2</v>
      </c>
      <c r="DT33" s="222">
        <v>1</v>
      </c>
      <c r="DU33" s="222">
        <v>0</v>
      </c>
      <c r="DV33" s="222">
        <v>8</v>
      </c>
      <c r="DW33" s="244">
        <v>1</v>
      </c>
      <c r="DX33" s="222">
        <v>2</v>
      </c>
      <c r="DY33" s="222">
        <v>1</v>
      </c>
      <c r="DZ33" s="222">
        <v>0</v>
      </c>
      <c r="EA33" s="222">
        <v>8</v>
      </c>
      <c r="EB33" s="244">
        <v>1</v>
      </c>
      <c r="EC33" s="222">
        <v>0</v>
      </c>
      <c r="ED33" s="222">
        <v>0</v>
      </c>
      <c r="EE33" s="222">
        <v>0</v>
      </c>
      <c r="EF33" s="222">
        <v>0</v>
      </c>
      <c r="EG33" s="244">
        <v>1</v>
      </c>
      <c r="EH33" s="222">
        <v>2</v>
      </c>
      <c r="EI33" s="222">
        <v>1</v>
      </c>
      <c r="EJ33" s="222">
        <v>0</v>
      </c>
      <c r="EK33" s="222">
        <v>0</v>
      </c>
      <c r="EL33" s="244">
        <v>1</v>
      </c>
      <c r="EM33" s="222">
        <v>2</v>
      </c>
      <c r="EN33" s="222">
        <v>1</v>
      </c>
      <c r="EO33" s="222">
        <v>0</v>
      </c>
      <c r="EP33" s="222">
        <v>0</v>
      </c>
      <c r="EQ33" s="244">
        <v>1</v>
      </c>
      <c r="ER33" s="222">
        <v>2</v>
      </c>
      <c r="ES33" s="222">
        <v>1</v>
      </c>
      <c r="ET33" s="222">
        <v>0</v>
      </c>
      <c r="EU33" s="222">
        <v>0</v>
      </c>
      <c r="EV33" s="244">
        <v>1</v>
      </c>
      <c r="EW33" s="222">
        <v>0</v>
      </c>
      <c r="EX33" s="222">
        <v>0</v>
      </c>
      <c r="EY33" s="222">
        <v>0</v>
      </c>
      <c r="EZ33" s="222">
        <v>0</v>
      </c>
      <c r="FA33" s="223"/>
      <c r="FB33" s="90">
        <f t="shared" si="1"/>
        <v>30</v>
      </c>
      <c r="FC33" s="231">
        <f t="shared" si="6"/>
        <v>30</v>
      </c>
      <c r="FD33" s="235">
        <f t="shared" si="2"/>
        <v>36.5</v>
      </c>
      <c r="FE33" s="236">
        <f t="shared" si="3"/>
        <v>15</v>
      </c>
      <c r="FF33" s="237">
        <f t="shared" si="4"/>
        <v>0</v>
      </c>
      <c r="FG33" s="239">
        <f t="shared" si="5"/>
        <v>49</v>
      </c>
      <c r="FH33" s="232"/>
      <c r="FI33" s="233"/>
      <c r="FJ33" s="234"/>
    </row>
    <row r="34" spans="1:166" ht="15.75" thickBot="1" x14ac:dyDescent="0.3">
      <c r="A34" s="88" t="s">
        <v>126</v>
      </c>
      <c r="B34" s="113">
        <v>30</v>
      </c>
      <c r="C34" s="85" t="s">
        <v>53</v>
      </c>
      <c r="D34" s="81">
        <v>48301339</v>
      </c>
      <c r="E34" s="83">
        <v>43617</v>
      </c>
      <c r="F34" s="84" t="s">
        <v>15</v>
      </c>
      <c r="G34" s="244">
        <v>1</v>
      </c>
      <c r="H34" s="222">
        <v>0</v>
      </c>
      <c r="I34" s="222">
        <v>0</v>
      </c>
      <c r="J34" s="222">
        <v>0</v>
      </c>
      <c r="K34" s="222">
        <v>0</v>
      </c>
      <c r="L34" s="244">
        <v>1</v>
      </c>
      <c r="M34" s="222">
        <v>0</v>
      </c>
      <c r="N34" s="222">
        <v>0</v>
      </c>
      <c r="O34" s="222">
        <v>0</v>
      </c>
      <c r="P34" s="222">
        <v>0</v>
      </c>
      <c r="Q34" s="244">
        <v>1</v>
      </c>
      <c r="R34" s="222">
        <v>0</v>
      </c>
      <c r="S34" s="222">
        <v>0</v>
      </c>
      <c r="T34" s="222">
        <v>0</v>
      </c>
      <c r="U34" s="222">
        <v>0</v>
      </c>
      <c r="V34" s="244">
        <v>1</v>
      </c>
      <c r="W34" s="222">
        <v>0</v>
      </c>
      <c r="X34" s="222">
        <v>0</v>
      </c>
      <c r="Y34" s="222">
        <v>0</v>
      </c>
      <c r="Z34" s="222">
        <v>0</v>
      </c>
      <c r="AA34" s="244">
        <v>1</v>
      </c>
      <c r="AB34" s="222">
        <v>0</v>
      </c>
      <c r="AC34" s="222">
        <v>0</v>
      </c>
      <c r="AD34" s="222">
        <v>0</v>
      </c>
      <c r="AE34" s="222">
        <v>0</v>
      </c>
      <c r="AF34" s="244">
        <v>1</v>
      </c>
      <c r="AG34" s="222">
        <v>0</v>
      </c>
      <c r="AH34" s="222">
        <v>0</v>
      </c>
      <c r="AI34" s="222">
        <v>0</v>
      </c>
      <c r="AJ34" s="222">
        <v>7</v>
      </c>
      <c r="AK34" s="244">
        <v>1</v>
      </c>
      <c r="AL34" s="222">
        <v>0</v>
      </c>
      <c r="AM34" s="222">
        <v>0</v>
      </c>
      <c r="AN34" s="222">
        <v>0</v>
      </c>
      <c r="AO34" s="222">
        <v>7</v>
      </c>
      <c r="AP34" s="244">
        <v>1</v>
      </c>
      <c r="AQ34" s="222">
        <v>0</v>
      </c>
      <c r="AR34" s="222">
        <v>0</v>
      </c>
      <c r="AS34" s="222">
        <v>0</v>
      </c>
      <c r="AT34" s="222">
        <v>7</v>
      </c>
      <c r="AU34" s="244">
        <v>1</v>
      </c>
      <c r="AV34" s="222">
        <v>0</v>
      </c>
      <c r="AW34" s="222">
        <v>0</v>
      </c>
      <c r="AX34" s="222">
        <v>0</v>
      </c>
      <c r="AY34" s="222">
        <v>7</v>
      </c>
      <c r="AZ34" s="244">
        <v>1</v>
      </c>
      <c r="BA34" s="222">
        <v>0</v>
      </c>
      <c r="BB34" s="222">
        <v>0</v>
      </c>
      <c r="BC34" s="222">
        <v>0</v>
      </c>
      <c r="BD34" s="222">
        <v>7</v>
      </c>
      <c r="BE34" s="244">
        <v>1</v>
      </c>
      <c r="BF34" s="222">
        <v>0</v>
      </c>
      <c r="BG34" s="222">
        <v>0</v>
      </c>
      <c r="BH34" s="222">
        <v>0</v>
      </c>
      <c r="BI34" s="222">
        <v>7</v>
      </c>
      <c r="BJ34" s="244">
        <v>1</v>
      </c>
      <c r="BK34" s="222">
        <v>0</v>
      </c>
      <c r="BL34" s="222">
        <v>0</v>
      </c>
      <c r="BM34" s="222">
        <v>0</v>
      </c>
      <c r="BN34" s="222">
        <v>0</v>
      </c>
      <c r="BO34" s="244">
        <v>1</v>
      </c>
      <c r="BP34" s="222">
        <v>0</v>
      </c>
      <c r="BQ34" s="222">
        <v>0</v>
      </c>
      <c r="BR34" s="222">
        <v>0</v>
      </c>
      <c r="BS34" s="222">
        <v>1</v>
      </c>
      <c r="BT34" s="244">
        <v>1</v>
      </c>
      <c r="BU34" s="222">
        <v>0</v>
      </c>
      <c r="BV34" s="222">
        <v>0</v>
      </c>
      <c r="BW34" s="222">
        <v>0</v>
      </c>
      <c r="BX34" s="222">
        <v>0</v>
      </c>
      <c r="BY34" s="244">
        <v>1</v>
      </c>
      <c r="BZ34" s="222">
        <v>0</v>
      </c>
      <c r="CA34" s="222">
        <v>0</v>
      </c>
      <c r="CB34" s="222">
        <v>0</v>
      </c>
      <c r="CC34" s="222">
        <v>1</v>
      </c>
      <c r="CD34" s="244">
        <v>1</v>
      </c>
      <c r="CE34" s="222">
        <v>0</v>
      </c>
      <c r="CF34" s="222">
        <v>0</v>
      </c>
      <c r="CG34" s="222">
        <v>0</v>
      </c>
      <c r="CH34" s="222">
        <v>1</v>
      </c>
      <c r="CI34" s="244">
        <v>1</v>
      </c>
      <c r="CJ34" s="222">
        <v>0</v>
      </c>
      <c r="CK34" s="222">
        <v>0</v>
      </c>
      <c r="CL34" s="222">
        <v>0</v>
      </c>
      <c r="CM34" s="222">
        <v>1</v>
      </c>
      <c r="CN34" s="244">
        <v>1</v>
      </c>
      <c r="CO34" s="222">
        <v>0</v>
      </c>
      <c r="CP34" s="222">
        <v>0</v>
      </c>
      <c r="CQ34" s="222">
        <v>0</v>
      </c>
      <c r="CR34" s="222">
        <v>1</v>
      </c>
      <c r="CS34" s="244">
        <v>1</v>
      </c>
      <c r="CT34" s="222">
        <v>0</v>
      </c>
      <c r="CU34" s="222">
        <v>0</v>
      </c>
      <c r="CV34" s="222">
        <v>0</v>
      </c>
      <c r="CW34" s="222">
        <v>0</v>
      </c>
      <c r="CX34" s="244">
        <v>1</v>
      </c>
      <c r="CY34" s="222">
        <v>2</v>
      </c>
      <c r="CZ34" s="222">
        <v>0</v>
      </c>
      <c r="DA34" s="222">
        <v>0</v>
      </c>
      <c r="DB34" s="222">
        <v>0</v>
      </c>
      <c r="DC34" s="244">
        <v>1</v>
      </c>
      <c r="DD34" s="222">
        <v>0</v>
      </c>
      <c r="DE34" s="222">
        <v>0</v>
      </c>
      <c r="DF34" s="222">
        <v>0</v>
      </c>
      <c r="DG34" s="222">
        <v>0</v>
      </c>
      <c r="DH34" s="244">
        <v>1</v>
      </c>
      <c r="DI34" s="222">
        <v>0</v>
      </c>
      <c r="DJ34" s="222">
        <v>0</v>
      </c>
      <c r="DK34" s="222">
        <v>0</v>
      </c>
      <c r="DL34" s="222">
        <v>0</v>
      </c>
      <c r="DM34" s="244">
        <v>1</v>
      </c>
      <c r="DN34" s="222">
        <v>2</v>
      </c>
      <c r="DO34" s="222">
        <v>0</v>
      </c>
      <c r="DP34" s="222">
        <v>0</v>
      </c>
      <c r="DQ34" s="222">
        <v>0</v>
      </c>
      <c r="DR34" s="244">
        <v>1</v>
      </c>
      <c r="DS34" s="222">
        <v>0</v>
      </c>
      <c r="DT34" s="222">
        <v>0</v>
      </c>
      <c r="DU34" s="222">
        <v>0</v>
      </c>
      <c r="DV34" s="222">
        <v>0</v>
      </c>
      <c r="DW34" s="244">
        <v>1</v>
      </c>
      <c r="DX34" s="222">
        <v>0</v>
      </c>
      <c r="DY34" s="222">
        <v>0</v>
      </c>
      <c r="DZ34" s="222">
        <v>0</v>
      </c>
      <c r="EA34" s="222">
        <v>0</v>
      </c>
      <c r="EB34" s="244">
        <v>1</v>
      </c>
      <c r="EC34" s="222">
        <v>0</v>
      </c>
      <c r="ED34" s="222">
        <v>0</v>
      </c>
      <c r="EE34" s="222">
        <v>0</v>
      </c>
      <c r="EF34" s="222">
        <v>0</v>
      </c>
      <c r="EG34" s="244">
        <v>1</v>
      </c>
      <c r="EH34" s="222">
        <v>0</v>
      </c>
      <c r="EI34" s="222">
        <v>0</v>
      </c>
      <c r="EJ34" s="222">
        <v>0</v>
      </c>
      <c r="EK34" s="222">
        <v>7</v>
      </c>
      <c r="EL34" s="244">
        <v>1</v>
      </c>
      <c r="EM34" s="222">
        <v>0</v>
      </c>
      <c r="EN34" s="222">
        <v>0</v>
      </c>
      <c r="EO34" s="222">
        <v>0</v>
      </c>
      <c r="EP34" s="222">
        <v>7</v>
      </c>
      <c r="EQ34" s="244">
        <v>1</v>
      </c>
      <c r="ER34" s="222">
        <v>0</v>
      </c>
      <c r="ES34" s="222">
        <v>0</v>
      </c>
      <c r="ET34" s="222">
        <v>0</v>
      </c>
      <c r="EU34" s="222">
        <v>7</v>
      </c>
      <c r="EV34" s="244">
        <v>1</v>
      </c>
      <c r="EW34" s="222">
        <v>0</v>
      </c>
      <c r="EX34" s="222">
        <v>0</v>
      </c>
      <c r="EY34" s="222">
        <v>0</v>
      </c>
      <c r="EZ34" s="222">
        <v>0</v>
      </c>
      <c r="FA34" s="223">
        <f t="shared" ref="FA34:FA48" si="12">7-(L34+Q34+V34+AA34+AF34+AK34+AP34)</f>
        <v>0</v>
      </c>
      <c r="FB34" s="90">
        <f t="shared" si="1"/>
        <v>30</v>
      </c>
      <c r="FC34" s="231">
        <f t="shared" si="6"/>
        <v>30</v>
      </c>
      <c r="FD34" s="235">
        <f t="shared" si="2"/>
        <v>4</v>
      </c>
      <c r="FE34" s="236">
        <f t="shared" si="3"/>
        <v>0</v>
      </c>
      <c r="FF34" s="237">
        <f t="shared" si="4"/>
        <v>0</v>
      </c>
      <c r="FG34" s="239">
        <f t="shared" si="5"/>
        <v>68</v>
      </c>
      <c r="FH34" s="232"/>
      <c r="FI34" s="233"/>
      <c r="FJ34" s="234"/>
    </row>
    <row r="35" spans="1:166" ht="15.75" thickBot="1" x14ac:dyDescent="0.3">
      <c r="A35" s="88" t="s">
        <v>125</v>
      </c>
      <c r="B35" s="113">
        <v>31</v>
      </c>
      <c r="C35" s="85" t="s">
        <v>54</v>
      </c>
      <c r="D35" s="81">
        <v>18138160</v>
      </c>
      <c r="E35" s="83">
        <v>43617</v>
      </c>
      <c r="F35" s="84" t="s">
        <v>15</v>
      </c>
      <c r="G35" s="244">
        <v>1</v>
      </c>
      <c r="H35" s="222">
        <v>0</v>
      </c>
      <c r="I35" s="222">
        <v>0</v>
      </c>
      <c r="J35" s="222">
        <v>0</v>
      </c>
      <c r="K35" s="222">
        <v>0</v>
      </c>
      <c r="L35" s="244">
        <v>1</v>
      </c>
      <c r="M35" s="222">
        <v>0</v>
      </c>
      <c r="N35" s="222">
        <v>0</v>
      </c>
      <c r="O35" s="222">
        <v>0</v>
      </c>
      <c r="P35" s="222">
        <v>0</v>
      </c>
      <c r="Q35" s="244">
        <v>1</v>
      </c>
      <c r="R35" s="222">
        <v>0</v>
      </c>
      <c r="S35" s="222">
        <v>0</v>
      </c>
      <c r="T35" s="222">
        <v>0</v>
      </c>
      <c r="U35" s="222">
        <v>0</v>
      </c>
      <c r="V35" s="244">
        <v>1</v>
      </c>
      <c r="W35" s="222">
        <v>0</v>
      </c>
      <c r="X35" s="222">
        <v>0</v>
      </c>
      <c r="Y35" s="222">
        <v>0</v>
      </c>
      <c r="Z35" s="222">
        <v>0</v>
      </c>
      <c r="AA35" s="244">
        <v>1</v>
      </c>
      <c r="AB35" s="222">
        <v>0</v>
      </c>
      <c r="AC35" s="222">
        <v>0</v>
      </c>
      <c r="AD35" s="222">
        <v>0</v>
      </c>
      <c r="AE35" s="222">
        <v>0</v>
      </c>
      <c r="AF35" s="244">
        <v>1</v>
      </c>
      <c r="AG35" s="222">
        <v>0</v>
      </c>
      <c r="AH35" s="222">
        <v>0</v>
      </c>
      <c r="AI35" s="222">
        <v>0</v>
      </c>
      <c r="AJ35" s="222">
        <v>0</v>
      </c>
      <c r="AK35" s="244">
        <v>1</v>
      </c>
      <c r="AL35" s="222">
        <v>0</v>
      </c>
      <c r="AM35" s="222">
        <v>0</v>
      </c>
      <c r="AN35" s="222">
        <v>0</v>
      </c>
      <c r="AO35" s="222">
        <v>0</v>
      </c>
      <c r="AP35" s="244">
        <v>1</v>
      </c>
      <c r="AQ35" s="222">
        <v>0</v>
      </c>
      <c r="AR35" s="222">
        <v>0</v>
      </c>
      <c r="AS35" s="222">
        <v>0</v>
      </c>
      <c r="AT35" s="222">
        <v>0</v>
      </c>
      <c r="AU35" s="244">
        <v>1</v>
      </c>
      <c r="AV35" s="222">
        <v>0</v>
      </c>
      <c r="AW35" s="222">
        <v>0</v>
      </c>
      <c r="AX35" s="222">
        <v>0</v>
      </c>
      <c r="AY35" s="222">
        <v>0</v>
      </c>
      <c r="AZ35" s="244">
        <v>1</v>
      </c>
      <c r="BA35" s="222">
        <v>0</v>
      </c>
      <c r="BB35" s="222">
        <v>0</v>
      </c>
      <c r="BC35" s="222">
        <v>0</v>
      </c>
      <c r="BD35" s="222">
        <v>0</v>
      </c>
      <c r="BE35" s="244">
        <v>1</v>
      </c>
      <c r="BF35" s="222">
        <v>0</v>
      </c>
      <c r="BG35" s="222">
        <v>0</v>
      </c>
      <c r="BH35" s="222">
        <v>0</v>
      </c>
      <c r="BI35" s="222">
        <v>0</v>
      </c>
      <c r="BJ35" s="244">
        <v>1</v>
      </c>
      <c r="BK35" s="222">
        <v>0</v>
      </c>
      <c r="BL35" s="222">
        <v>0</v>
      </c>
      <c r="BM35" s="222">
        <v>8</v>
      </c>
      <c r="BN35" s="222">
        <v>0</v>
      </c>
      <c r="BO35" s="244">
        <v>1</v>
      </c>
      <c r="BP35" s="222">
        <v>0</v>
      </c>
      <c r="BQ35" s="222">
        <v>0</v>
      </c>
      <c r="BR35" s="222">
        <v>0</v>
      </c>
      <c r="BS35" s="222">
        <v>0</v>
      </c>
      <c r="BT35" s="244">
        <v>1</v>
      </c>
      <c r="BU35" s="222">
        <v>0</v>
      </c>
      <c r="BV35" s="222">
        <v>0</v>
      </c>
      <c r="BW35" s="222">
        <v>0</v>
      </c>
      <c r="BX35" s="222">
        <v>0</v>
      </c>
      <c r="BY35" s="244">
        <v>1</v>
      </c>
      <c r="BZ35" s="222">
        <v>0</v>
      </c>
      <c r="CA35" s="222">
        <v>0</v>
      </c>
      <c r="CB35" s="222">
        <v>0</v>
      </c>
      <c r="CC35" s="222">
        <v>0</v>
      </c>
      <c r="CD35" s="244">
        <v>1</v>
      </c>
      <c r="CE35" s="222">
        <v>0</v>
      </c>
      <c r="CF35" s="222">
        <v>0</v>
      </c>
      <c r="CG35" s="222">
        <v>0</v>
      </c>
      <c r="CH35" s="222">
        <v>0</v>
      </c>
      <c r="CI35" s="244">
        <v>1</v>
      </c>
      <c r="CJ35" s="222">
        <v>0</v>
      </c>
      <c r="CK35" s="222">
        <v>0</v>
      </c>
      <c r="CL35" s="222">
        <v>0</v>
      </c>
      <c r="CM35" s="222">
        <v>0</v>
      </c>
      <c r="CN35" s="244">
        <v>1</v>
      </c>
      <c r="CO35" s="222">
        <v>0</v>
      </c>
      <c r="CP35" s="222">
        <v>0</v>
      </c>
      <c r="CQ35" s="222">
        <v>0</v>
      </c>
      <c r="CR35" s="222">
        <v>0</v>
      </c>
      <c r="CS35" s="244">
        <v>1</v>
      </c>
      <c r="CT35" s="222">
        <v>0</v>
      </c>
      <c r="CU35" s="222">
        <v>0</v>
      </c>
      <c r="CV35" s="222">
        <v>0</v>
      </c>
      <c r="CW35" s="222">
        <v>0</v>
      </c>
      <c r="CX35" s="244">
        <v>1</v>
      </c>
      <c r="CY35" s="222">
        <v>2</v>
      </c>
      <c r="CZ35" s="222">
        <v>1</v>
      </c>
      <c r="DA35" s="222">
        <v>0</v>
      </c>
      <c r="DB35" s="222">
        <v>0</v>
      </c>
      <c r="DC35" s="244">
        <v>1</v>
      </c>
      <c r="DD35" s="222">
        <v>2</v>
      </c>
      <c r="DE35" s="222">
        <v>1</v>
      </c>
      <c r="DF35" s="222">
        <v>0</v>
      </c>
      <c r="DG35" s="222">
        <v>0</v>
      </c>
      <c r="DH35" s="244">
        <v>1</v>
      </c>
      <c r="DI35" s="222">
        <v>2</v>
      </c>
      <c r="DJ35" s="222">
        <v>1</v>
      </c>
      <c r="DK35" s="222">
        <v>0</v>
      </c>
      <c r="DL35" s="222">
        <v>0</v>
      </c>
      <c r="DM35" s="244">
        <v>1</v>
      </c>
      <c r="DN35" s="222">
        <v>2</v>
      </c>
      <c r="DO35" s="222">
        <v>2</v>
      </c>
      <c r="DP35" s="222">
        <v>0</v>
      </c>
      <c r="DQ35" s="222">
        <v>0</v>
      </c>
      <c r="DR35" s="244">
        <v>1</v>
      </c>
      <c r="DS35" s="222">
        <v>2</v>
      </c>
      <c r="DT35" s="222">
        <v>1</v>
      </c>
      <c r="DU35" s="222">
        <v>0</v>
      </c>
      <c r="DV35" s="222">
        <v>0</v>
      </c>
      <c r="DW35" s="244">
        <v>1</v>
      </c>
      <c r="DX35" s="222">
        <v>2</v>
      </c>
      <c r="DY35" s="222">
        <v>2</v>
      </c>
      <c r="DZ35" s="222">
        <v>0</v>
      </c>
      <c r="EA35" s="222">
        <v>0</v>
      </c>
      <c r="EB35" s="244">
        <v>1</v>
      </c>
      <c r="EC35" s="222">
        <v>0</v>
      </c>
      <c r="ED35" s="222">
        <v>0</v>
      </c>
      <c r="EE35" s="222">
        <v>0</v>
      </c>
      <c r="EF35" s="222">
        <v>0</v>
      </c>
      <c r="EG35" s="244">
        <v>1</v>
      </c>
      <c r="EH35" s="222">
        <v>2</v>
      </c>
      <c r="EI35" s="222">
        <v>1</v>
      </c>
      <c r="EJ35" s="222">
        <v>0</v>
      </c>
      <c r="EK35" s="222">
        <v>0</v>
      </c>
      <c r="EL35" s="244">
        <v>1</v>
      </c>
      <c r="EM35" s="222">
        <v>2</v>
      </c>
      <c r="EN35" s="222">
        <v>1</v>
      </c>
      <c r="EO35" s="222">
        <v>0</v>
      </c>
      <c r="EP35" s="222">
        <v>0</v>
      </c>
      <c r="EQ35" s="244">
        <v>1</v>
      </c>
      <c r="ER35" s="222">
        <v>2</v>
      </c>
      <c r="ES35" s="222">
        <v>1</v>
      </c>
      <c r="ET35" s="222">
        <v>0</v>
      </c>
      <c r="EU35" s="222">
        <v>0</v>
      </c>
      <c r="EV35" s="244">
        <v>1</v>
      </c>
      <c r="EW35" s="222">
        <v>0</v>
      </c>
      <c r="EX35" s="222">
        <v>0</v>
      </c>
      <c r="EY35" s="222">
        <v>0</v>
      </c>
      <c r="EZ35" s="222">
        <v>0</v>
      </c>
      <c r="FA35" s="223">
        <f t="shared" si="12"/>
        <v>0</v>
      </c>
      <c r="FB35" s="90">
        <f t="shared" si="1"/>
        <v>30</v>
      </c>
      <c r="FC35" s="246">
        <f t="shared" si="6"/>
        <v>30</v>
      </c>
      <c r="FD35" s="235">
        <f t="shared" si="2"/>
        <v>18</v>
      </c>
      <c r="FE35" s="236">
        <f t="shared" si="3"/>
        <v>11</v>
      </c>
      <c r="FF35" s="237">
        <f t="shared" si="4"/>
        <v>8</v>
      </c>
      <c r="FG35" s="239">
        <f t="shared" si="5"/>
        <v>0</v>
      </c>
      <c r="FH35" s="232"/>
      <c r="FI35" s="233"/>
      <c r="FJ35" s="234"/>
    </row>
    <row r="36" spans="1:166" ht="15.75" thickBot="1" x14ac:dyDescent="0.3">
      <c r="A36" s="88" t="s">
        <v>124</v>
      </c>
      <c r="B36" s="81">
        <v>32</v>
      </c>
      <c r="C36" s="85" t="s">
        <v>56</v>
      </c>
      <c r="D36" s="81">
        <v>47036371</v>
      </c>
      <c r="E36" s="83">
        <v>43771</v>
      </c>
      <c r="F36" s="84" t="s">
        <v>15</v>
      </c>
      <c r="G36" s="244">
        <v>1</v>
      </c>
      <c r="H36" s="222">
        <v>2</v>
      </c>
      <c r="I36" s="222">
        <v>0</v>
      </c>
      <c r="J36" s="222">
        <v>0</v>
      </c>
      <c r="K36" s="222">
        <v>0</v>
      </c>
      <c r="L36" s="244">
        <v>1</v>
      </c>
      <c r="M36" s="222">
        <v>2</v>
      </c>
      <c r="N36" s="222">
        <v>0</v>
      </c>
      <c r="O36" s="222">
        <v>0</v>
      </c>
      <c r="P36" s="222">
        <v>0</v>
      </c>
      <c r="Q36" s="244">
        <v>1</v>
      </c>
      <c r="R36" s="222">
        <v>1</v>
      </c>
      <c r="S36" s="222">
        <v>0</v>
      </c>
      <c r="T36" s="222">
        <v>0</v>
      </c>
      <c r="U36" s="222">
        <v>0</v>
      </c>
      <c r="V36" s="244">
        <v>1</v>
      </c>
      <c r="W36" s="222">
        <v>2</v>
      </c>
      <c r="X36" s="222">
        <v>0</v>
      </c>
      <c r="Y36" s="222">
        <v>0</v>
      </c>
      <c r="Z36" s="222">
        <v>0</v>
      </c>
      <c r="AA36" s="244">
        <v>1</v>
      </c>
      <c r="AB36" s="222">
        <v>0</v>
      </c>
      <c r="AC36" s="222">
        <v>0</v>
      </c>
      <c r="AD36" s="222">
        <v>0</v>
      </c>
      <c r="AE36" s="222">
        <v>0</v>
      </c>
      <c r="AF36" s="244">
        <v>1</v>
      </c>
      <c r="AG36" s="222">
        <v>1</v>
      </c>
      <c r="AH36" s="222">
        <v>0</v>
      </c>
      <c r="AI36" s="222">
        <v>0</v>
      </c>
      <c r="AJ36" s="222">
        <v>0</v>
      </c>
      <c r="AK36" s="244">
        <v>1</v>
      </c>
      <c r="AL36" s="222">
        <v>1</v>
      </c>
      <c r="AM36" s="222">
        <v>0</v>
      </c>
      <c r="AN36" s="222">
        <v>0</v>
      </c>
      <c r="AO36" s="222">
        <v>0</v>
      </c>
      <c r="AP36" s="244">
        <v>1</v>
      </c>
      <c r="AQ36" s="222">
        <v>1</v>
      </c>
      <c r="AR36" s="222">
        <v>0</v>
      </c>
      <c r="AS36" s="222">
        <v>0</v>
      </c>
      <c r="AT36" s="222">
        <v>0</v>
      </c>
      <c r="AU36" s="244">
        <v>1</v>
      </c>
      <c r="AV36" s="222">
        <v>1</v>
      </c>
      <c r="AW36" s="222">
        <v>0</v>
      </c>
      <c r="AX36" s="222">
        <v>0</v>
      </c>
      <c r="AY36" s="222">
        <v>0</v>
      </c>
      <c r="AZ36" s="244">
        <v>1</v>
      </c>
      <c r="BA36" s="222">
        <v>2</v>
      </c>
      <c r="BB36" s="222">
        <v>0</v>
      </c>
      <c r="BC36" s="222">
        <v>0</v>
      </c>
      <c r="BD36" s="222">
        <v>0</v>
      </c>
      <c r="BE36" s="244">
        <v>1</v>
      </c>
      <c r="BF36" s="222">
        <v>0</v>
      </c>
      <c r="BG36" s="222">
        <v>0</v>
      </c>
      <c r="BH36" s="222">
        <v>0</v>
      </c>
      <c r="BI36" s="222">
        <v>0</v>
      </c>
      <c r="BJ36" s="244">
        <v>1</v>
      </c>
      <c r="BK36" s="222">
        <v>0</v>
      </c>
      <c r="BL36" s="222">
        <v>0</v>
      </c>
      <c r="BM36" s="222">
        <v>0</v>
      </c>
      <c r="BN36" s="222">
        <v>0</v>
      </c>
      <c r="BO36" s="244">
        <v>1</v>
      </c>
      <c r="BP36" s="222">
        <v>2</v>
      </c>
      <c r="BQ36" s="222">
        <v>0</v>
      </c>
      <c r="BR36" s="222">
        <v>0</v>
      </c>
      <c r="BS36" s="222">
        <v>0</v>
      </c>
      <c r="BT36" s="244">
        <v>1</v>
      </c>
      <c r="BU36" s="222">
        <v>0</v>
      </c>
      <c r="BV36" s="222">
        <v>0</v>
      </c>
      <c r="BW36" s="222">
        <v>0</v>
      </c>
      <c r="BX36" s="222">
        <v>0</v>
      </c>
      <c r="BY36" s="244">
        <v>1</v>
      </c>
      <c r="BZ36" s="222">
        <v>2</v>
      </c>
      <c r="CA36" s="222">
        <v>1</v>
      </c>
      <c r="CB36" s="222">
        <v>0</v>
      </c>
      <c r="CC36" s="222">
        <v>0</v>
      </c>
      <c r="CD36" s="244">
        <v>1</v>
      </c>
      <c r="CE36" s="222">
        <v>2</v>
      </c>
      <c r="CF36" s="222">
        <v>0</v>
      </c>
      <c r="CG36" s="222">
        <v>0</v>
      </c>
      <c r="CH36" s="222">
        <v>0</v>
      </c>
      <c r="CI36" s="244">
        <v>1</v>
      </c>
      <c r="CJ36" s="222">
        <v>2</v>
      </c>
      <c r="CK36" s="222">
        <v>1</v>
      </c>
      <c r="CL36" s="222">
        <v>0</v>
      </c>
      <c r="CM36" s="222">
        <v>0</v>
      </c>
      <c r="CN36" s="244">
        <v>1</v>
      </c>
      <c r="CO36" s="222">
        <v>0</v>
      </c>
      <c r="CP36" s="222">
        <v>0</v>
      </c>
      <c r="CQ36" s="222">
        <v>0</v>
      </c>
      <c r="CR36" s="222">
        <v>0</v>
      </c>
      <c r="CS36" s="244">
        <v>1</v>
      </c>
      <c r="CT36" s="222">
        <v>0</v>
      </c>
      <c r="CU36" s="222">
        <v>0</v>
      </c>
      <c r="CV36" s="222">
        <v>0</v>
      </c>
      <c r="CW36" s="222">
        <v>0</v>
      </c>
      <c r="CX36" s="244">
        <v>1</v>
      </c>
      <c r="CY36" s="222">
        <v>2</v>
      </c>
      <c r="CZ36" s="222">
        <v>1</v>
      </c>
      <c r="DA36" s="222">
        <v>0</v>
      </c>
      <c r="DB36" s="222">
        <v>0</v>
      </c>
      <c r="DC36" s="244">
        <v>1</v>
      </c>
      <c r="DD36" s="222">
        <v>2</v>
      </c>
      <c r="DE36" s="222">
        <v>0</v>
      </c>
      <c r="DF36" s="222">
        <v>0</v>
      </c>
      <c r="DG36" s="222">
        <v>0</v>
      </c>
      <c r="DH36" s="244">
        <v>1</v>
      </c>
      <c r="DI36" s="222">
        <v>2</v>
      </c>
      <c r="DJ36" s="222">
        <v>0</v>
      </c>
      <c r="DK36" s="222">
        <v>0</v>
      </c>
      <c r="DL36" s="222">
        <v>0</v>
      </c>
      <c r="DM36" s="244">
        <v>1</v>
      </c>
      <c r="DN36" s="222">
        <v>2</v>
      </c>
      <c r="DO36" s="222">
        <v>1</v>
      </c>
      <c r="DP36" s="222">
        <v>0</v>
      </c>
      <c r="DQ36" s="222">
        <v>0</v>
      </c>
      <c r="DR36" s="244">
        <v>1</v>
      </c>
      <c r="DS36" s="222">
        <v>1</v>
      </c>
      <c r="DT36" s="222">
        <v>0</v>
      </c>
      <c r="DU36" s="222">
        <v>0</v>
      </c>
      <c r="DV36" s="222">
        <v>0</v>
      </c>
      <c r="DW36" s="244">
        <v>1</v>
      </c>
      <c r="DX36" s="222">
        <v>0</v>
      </c>
      <c r="DY36" s="222">
        <v>0</v>
      </c>
      <c r="DZ36" s="222">
        <v>0</v>
      </c>
      <c r="EA36" s="222">
        <v>0</v>
      </c>
      <c r="EB36" s="244">
        <v>1</v>
      </c>
      <c r="EC36" s="222">
        <v>0</v>
      </c>
      <c r="ED36" s="222">
        <v>0</v>
      </c>
      <c r="EE36" s="222">
        <v>0</v>
      </c>
      <c r="EF36" s="222">
        <v>0</v>
      </c>
      <c r="EG36" s="244">
        <v>1</v>
      </c>
      <c r="EH36" s="222">
        <v>2</v>
      </c>
      <c r="EI36" s="222">
        <v>1</v>
      </c>
      <c r="EJ36" s="222">
        <v>0</v>
      </c>
      <c r="EK36" s="222">
        <v>0</v>
      </c>
      <c r="EL36" s="244">
        <v>1</v>
      </c>
      <c r="EM36" s="222">
        <v>2</v>
      </c>
      <c r="EN36" s="222">
        <v>0</v>
      </c>
      <c r="EO36" s="222">
        <v>0</v>
      </c>
      <c r="EP36" s="222">
        <v>0</v>
      </c>
      <c r="EQ36" s="244">
        <v>1</v>
      </c>
      <c r="ER36" s="222">
        <v>2</v>
      </c>
      <c r="ES36" s="222">
        <v>0</v>
      </c>
      <c r="ET36" s="222">
        <v>0</v>
      </c>
      <c r="EU36" s="222">
        <v>0</v>
      </c>
      <c r="EV36" s="244">
        <v>1</v>
      </c>
      <c r="EW36" s="222">
        <v>0</v>
      </c>
      <c r="EX36" s="222">
        <v>0</v>
      </c>
      <c r="EY36" s="222">
        <v>0</v>
      </c>
      <c r="EZ36" s="222">
        <v>0</v>
      </c>
      <c r="FA36" s="223">
        <f t="shared" si="12"/>
        <v>0</v>
      </c>
      <c r="FB36" s="90">
        <f t="shared" si="1"/>
        <v>30</v>
      </c>
      <c r="FC36" s="231">
        <f t="shared" si="6"/>
        <v>30</v>
      </c>
      <c r="FD36" s="235">
        <f t="shared" si="2"/>
        <v>36</v>
      </c>
      <c r="FE36" s="236">
        <f t="shared" si="3"/>
        <v>5</v>
      </c>
      <c r="FF36" s="237">
        <f t="shared" si="4"/>
        <v>0</v>
      </c>
      <c r="FG36" s="239">
        <f t="shared" si="5"/>
        <v>0</v>
      </c>
      <c r="FH36" s="232"/>
      <c r="FI36" s="233"/>
      <c r="FJ36" s="234"/>
    </row>
    <row r="37" spans="1:166" ht="15.75" thickBot="1" x14ac:dyDescent="0.3">
      <c r="A37" s="88" t="s">
        <v>126</v>
      </c>
      <c r="B37" s="113">
        <v>33</v>
      </c>
      <c r="C37" s="85" t="s">
        <v>57</v>
      </c>
      <c r="D37" s="81">
        <v>76468131</v>
      </c>
      <c r="E37" s="83">
        <v>43617</v>
      </c>
      <c r="F37" s="84" t="s">
        <v>15</v>
      </c>
      <c r="G37" s="244">
        <v>1</v>
      </c>
      <c r="H37" s="222">
        <v>0</v>
      </c>
      <c r="I37" s="222">
        <v>0</v>
      </c>
      <c r="J37" s="222">
        <v>0</v>
      </c>
      <c r="K37" s="222">
        <v>1</v>
      </c>
      <c r="L37" s="244">
        <v>1</v>
      </c>
      <c r="M37" s="222">
        <v>0</v>
      </c>
      <c r="N37" s="222">
        <v>0</v>
      </c>
      <c r="O37" s="222">
        <v>0</v>
      </c>
      <c r="P37" s="222">
        <v>1</v>
      </c>
      <c r="Q37" s="244">
        <v>1</v>
      </c>
      <c r="R37" s="222">
        <v>0</v>
      </c>
      <c r="S37" s="222">
        <v>0</v>
      </c>
      <c r="T37" s="222">
        <v>0</v>
      </c>
      <c r="U37" s="222">
        <v>1</v>
      </c>
      <c r="V37" s="244">
        <v>1</v>
      </c>
      <c r="W37" s="222">
        <v>0</v>
      </c>
      <c r="X37" s="222">
        <v>0</v>
      </c>
      <c r="Y37" s="222">
        <v>0</v>
      </c>
      <c r="Z37" s="222">
        <v>1</v>
      </c>
      <c r="AA37" s="244">
        <v>1</v>
      </c>
      <c r="AB37" s="222">
        <v>0</v>
      </c>
      <c r="AC37" s="222">
        <v>0</v>
      </c>
      <c r="AD37" s="222">
        <v>0</v>
      </c>
      <c r="AE37" s="222">
        <v>0</v>
      </c>
      <c r="AF37" s="244">
        <v>1</v>
      </c>
      <c r="AG37" s="222">
        <v>2</v>
      </c>
      <c r="AH37" s="222">
        <v>0</v>
      </c>
      <c r="AI37" s="222">
        <v>0</v>
      </c>
      <c r="AJ37" s="222">
        <v>0</v>
      </c>
      <c r="AK37" s="244">
        <v>1</v>
      </c>
      <c r="AL37" s="222">
        <v>0</v>
      </c>
      <c r="AM37" s="222">
        <v>0</v>
      </c>
      <c r="AN37" s="222">
        <v>0</v>
      </c>
      <c r="AO37" s="222">
        <v>0</v>
      </c>
      <c r="AP37" s="244">
        <v>1</v>
      </c>
      <c r="AQ37" s="222">
        <v>0</v>
      </c>
      <c r="AR37" s="222">
        <v>0</v>
      </c>
      <c r="AS37" s="222">
        <v>0</v>
      </c>
      <c r="AT37" s="222">
        <v>0</v>
      </c>
      <c r="AU37" s="244">
        <v>1</v>
      </c>
      <c r="AV37" s="222">
        <v>0</v>
      </c>
      <c r="AW37" s="222">
        <v>0</v>
      </c>
      <c r="AX37" s="222">
        <v>0</v>
      </c>
      <c r="AY37" s="222">
        <v>0</v>
      </c>
      <c r="AZ37" s="244">
        <v>1</v>
      </c>
      <c r="BA37" s="222">
        <v>2</v>
      </c>
      <c r="BB37" s="222">
        <v>0</v>
      </c>
      <c r="BC37" s="222">
        <v>0</v>
      </c>
      <c r="BD37" s="222">
        <v>0</v>
      </c>
      <c r="BE37" s="244">
        <v>1</v>
      </c>
      <c r="BF37" s="222">
        <v>0</v>
      </c>
      <c r="BG37" s="222">
        <v>0</v>
      </c>
      <c r="BH37" s="222">
        <v>0</v>
      </c>
      <c r="BI37" s="222">
        <v>0</v>
      </c>
      <c r="BJ37" s="244">
        <v>1</v>
      </c>
      <c r="BK37" s="222">
        <v>0</v>
      </c>
      <c r="BL37" s="222">
        <v>0</v>
      </c>
      <c r="BM37" s="222">
        <v>0</v>
      </c>
      <c r="BN37" s="222">
        <v>0</v>
      </c>
      <c r="BO37" s="244">
        <v>1</v>
      </c>
      <c r="BP37" s="222">
        <v>0</v>
      </c>
      <c r="BQ37" s="222">
        <v>0</v>
      </c>
      <c r="BR37" s="222">
        <v>0</v>
      </c>
      <c r="BS37" s="222">
        <v>1</v>
      </c>
      <c r="BT37" s="244">
        <v>1</v>
      </c>
      <c r="BU37" s="222">
        <v>0</v>
      </c>
      <c r="BV37" s="222">
        <v>0</v>
      </c>
      <c r="BW37" s="222">
        <v>0</v>
      </c>
      <c r="BX37" s="222">
        <v>0</v>
      </c>
      <c r="BY37" s="244">
        <v>1</v>
      </c>
      <c r="BZ37" s="222">
        <v>0</v>
      </c>
      <c r="CA37" s="222">
        <v>0</v>
      </c>
      <c r="CB37" s="222">
        <v>0</v>
      </c>
      <c r="CC37" s="222">
        <v>1</v>
      </c>
      <c r="CD37" s="244">
        <v>1</v>
      </c>
      <c r="CE37" s="222">
        <v>0</v>
      </c>
      <c r="CF37" s="222">
        <v>0</v>
      </c>
      <c r="CG37" s="222">
        <v>0</v>
      </c>
      <c r="CH37" s="222">
        <v>1</v>
      </c>
      <c r="CI37" s="244">
        <v>1</v>
      </c>
      <c r="CJ37" s="222">
        <v>0</v>
      </c>
      <c r="CK37" s="222">
        <v>0</v>
      </c>
      <c r="CL37" s="222">
        <v>0</v>
      </c>
      <c r="CM37" s="222">
        <v>0</v>
      </c>
      <c r="CN37" s="244">
        <v>1</v>
      </c>
      <c r="CO37" s="222">
        <v>0</v>
      </c>
      <c r="CP37" s="222">
        <v>0</v>
      </c>
      <c r="CQ37" s="222">
        <v>0</v>
      </c>
      <c r="CR37" s="222">
        <v>1</v>
      </c>
      <c r="CS37" s="244">
        <v>1</v>
      </c>
      <c r="CT37" s="222">
        <v>0</v>
      </c>
      <c r="CU37" s="222">
        <v>0</v>
      </c>
      <c r="CV37" s="222">
        <v>0</v>
      </c>
      <c r="CW37" s="222">
        <v>0</v>
      </c>
      <c r="CX37" s="244">
        <v>1</v>
      </c>
      <c r="CY37" s="222">
        <v>0</v>
      </c>
      <c r="CZ37" s="222">
        <v>0</v>
      </c>
      <c r="DA37" s="222">
        <v>0</v>
      </c>
      <c r="DB37" s="222">
        <v>0</v>
      </c>
      <c r="DC37" s="244">
        <v>1</v>
      </c>
      <c r="DD37" s="222">
        <v>0</v>
      </c>
      <c r="DE37" s="222">
        <v>0</v>
      </c>
      <c r="DF37" s="222">
        <v>0</v>
      </c>
      <c r="DG37" s="222">
        <v>0</v>
      </c>
      <c r="DH37" s="244">
        <v>1</v>
      </c>
      <c r="DI37" s="222">
        <v>2</v>
      </c>
      <c r="DJ37" s="222">
        <v>1</v>
      </c>
      <c r="DK37" s="222">
        <v>0</v>
      </c>
      <c r="DL37" s="222">
        <v>0</v>
      </c>
      <c r="DM37" s="244">
        <v>1</v>
      </c>
      <c r="DN37" s="222">
        <v>0</v>
      </c>
      <c r="DO37" s="222">
        <v>0</v>
      </c>
      <c r="DP37" s="222">
        <v>0</v>
      </c>
      <c r="DQ37" s="222">
        <v>0</v>
      </c>
      <c r="DR37" s="244">
        <v>1</v>
      </c>
      <c r="DS37" s="222">
        <v>0</v>
      </c>
      <c r="DT37" s="222">
        <v>0</v>
      </c>
      <c r="DU37" s="222">
        <v>0</v>
      </c>
      <c r="DV37" s="222">
        <v>1</v>
      </c>
      <c r="DW37" s="244">
        <v>1</v>
      </c>
      <c r="DX37" s="222">
        <v>0</v>
      </c>
      <c r="DY37" s="222">
        <v>0</v>
      </c>
      <c r="DZ37" s="222">
        <v>0</v>
      </c>
      <c r="EA37" s="222">
        <v>0</v>
      </c>
      <c r="EB37" s="244">
        <v>1</v>
      </c>
      <c r="EC37" s="222">
        <v>0</v>
      </c>
      <c r="ED37" s="222">
        <v>0</v>
      </c>
      <c r="EE37" s="222">
        <v>0</v>
      </c>
      <c r="EF37" s="222">
        <v>0</v>
      </c>
      <c r="EG37" s="244">
        <v>1</v>
      </c>
      <c r="EH37" s="222">
        <v>0</v>
      </c>
      <c r="EI37" s="222">
        <v>0</v>
      </c>
      <c r="EJ37" s="222">
        <v>0</v>
      </c>
      <c r="EK37" s="222">
        <v>1</v>
      </c>
      <c r="EL37" s="244">
        <v>1</v>
      </c>
      <c r="EM37" s="222">
        <v>0</v>
      </c>
      <c r="EN37" s="222">
        <v>0</v>
      </c>
      <c r="EO37" s="222">
        <v>0</v>
      </c>
      <c r="EP37" s="222">
        <v>1</v>
      </c>
      <c r="EQ37" s="244">
        <v>1</v>
      </c>
      <c r="ER37" s="222">
        <v>0</v>
      </c>
      <c r="ES37" s="222">
        <v>0</v>
      </c>
      <c r="ET37" s="222">
        <v>0</v>
      </c>
      <c r="EU37" s="222">
        <v>1</v>
      </c>
      <c r="EV37" s="244">
        <v>1</v>
      </c>
      <c r="EW37" s="222">
        <v>0</v>
      </c>
      <c r="EX37" s="222">
        <v>0</v>
      </c>
      <c r="EY37" s="222">
        <v>0</v>
      </c>
      <c r="EZ37" s="222">
        <v>0</v>
      </c>
      <c r="FA37" s="223">
        <f t="shared" si="12"/>
        <v>0</v>
      </c>
      <c r="FB37" s="90">
        <f t="shared" si="1"/>
        <v>30</v>
      </c>
      <c r="FC37" s="231">
        <f t="shared" si="6"/>
        <v>30</v>
      </c>
      <c r="FD37" s="235">
        <f t="shared" si="2"/>
        <v>6</v>
      </c>
      <c r="FE37" s="236">
        <f t="shared" si="3"/>
        <v>1</v>
      </c>
      <c r="FF37" s="237">
        <f t="shared" si="4"/>
        <v>0</v>
      </c>
      <c r="FG37" s="239">
        <f t="shared" si="5"/>
        <v>12</v>
      </c>
      <c r="FH37" s="232"/>
      <c r="FI37" s="233"/>
      <c r="FJ37" s="234"/>
    </row>
    <row r="38" spans="1:166" ht="16.5" customHeight="1" thickBot="1" x14ac:dyDescent="0.3">
      <c r="A38" s="88" t="s">
        <v>124</v>
      </c>
      <c r="B38" s="113">
        <v>34</v>
      </c>
      <c r="C38" s="85" t="s">
        <v>58</v>
      </c>
      <c r="D38" s="81">
        <v>18021602</v>
      </c>
      <c r="E38" s="83">
        <v>43617</v>
      </c>
      <c r="F38" s="84" t="s">
        <v>15</v>
      </c>
      <c r="G38" s="244">
        <v>1</v>
      </c>
      <c r="H38" s="222">
        <v>0</v>
      </c>
      <c r="I38" s="222">
        <v>0</v>
      </c>
      <c r="J38" s="222">
        <v>0</v>
      </c>
      <c r="K38" s="222">
        <v>0</v>
      </c>
      <c r="L38" s="244">
        <v>1</v>
      </c>
      <c r="M38" s="222">
        <v>0</v>
      </c>
      <c r="N38" s="222">
        <v>0</v>
      </c>
      <c r="O38" s="222">
        <v>0</v>
      </c>
      <c r="P38" s="222">
        <v>0</v>
      </c>
      <c r="Q38" s="244">
        <v>1</v>
      </c>
      <c r="R38" s="222">
        <v>0</v>
      </c>
      <c r="S38" s="222">
        <v>0</v>
      </c>
      <c r="T38" s="222">
        <v>0</v>
      </c>
      <c r="U38" s="222">
        <v>0</v>
      </c>
      <c r="V38" s="244">
        <v>1</v>
      </c>
      <c r="W38" s="222">
        <v>0</v>
      </c>
      <c r="X38" s="222">
        <v>0</v>
      </c>
      <c r="Y38" s="222">
        <v>0</v>
      </c>
      <c r="Z38" s="222">
        <v>0</v>
      </c>
      <c r="AA38" s="244">
        <v>1</v>
      </c>
      <c r="AB38" s="222">
        <v>0</v>
      </c>
      <c r="AC38" s="222">
        <v>0</v>
      </c>
      <c r="AD38" s="222">
        <v>0</v>
      </c>
      <c r="AE38" s="222">
        <v>0</v>
      </c>
      <c r="AF38" s="244">
        <v>1</v>
      </c>
      <c r="AG38" s="222">
        <v>0</v>
      </c>
      <c r="AH38" s="222">
        <v>0</v>
      </c>
      <c r="AI38" s="222">
        <v>0</v>
      </c>
      <c r="AJ38" s="222">
        <v>0</v>
      </c>
      <c r="AK38" s="244">
        <v>1</v>
      </c>
      <c r="AL38" s="222">
        <v>0</v>
      </c>
      <c r="AM38" s="222">
        <v>0</v>
      </c>
      <c r="AN38" s="222">
        <v>0</v>
      </c>
      <c r="AO38" s="222">
        <v>0</v>
      </c>
      <c r="AP38" s="244">
        <v>1</v>
      </c>
      <c r="AQ38" s="222">
        <v>0</v>
      </c>
      <c r="AR38" s="222">
        <v>0</v>
      </c>
      <c r="AS38" s="222">
        <v>0</v>
      </c>
      <c r="AT38" s="222">
        <v>0</v>
      </c>
      <c r="AU38" s="244">
        <v>1</v>
      </c>
      <c r="AV38" s="222">
        <v>0</v>
      </c>
      <c r="AW38" s="222">
        <v>0</v>
      </c>
      <c r="AX38" s="222">
        <v>0</v>
      </c>
      <c r="AY38" s="222">
        <v>0</v>
      </c>
      <c r="AZ38" s="244">
        <v>1</v>
      </c>
      <c r="BA38" s="222">
        <v>0</v>
      </c>
      <c r="BB38" s="222">
        <v>0</v>
      </c>
      <c r="BC38" s="222">
        <v>0</v>
      </c>
      <c r="BD38" s="222">
        <v>0</v>
      </c>
      <c r="BE38" s="244">
        <v>1</v>
      </c>
      <c r="BF38" s="222">
        <v>0</v>
      </c>
      <c r="BG38" s="222">
        <v>0</v>
      </c>
      <c r="BH38" s="222">
        <v>0</v>
      </c>
      <c r="BI38" s="222">
        <v>0</v>
      </c>
      <c r="BJ38" s="244">
        <v>1</v>
      </c>
      <c r="BK38" s="222">
        <v>0</v>
      </c>
      <c r="BL38" s="222">
        <v>0</v>
      </c>
      <c r="BM38" s="222">
        <v>0</v>
      </c>
      <c r="BN38" s="222">
        <v>0</v>
      </c>
      <c r="BO38" s="244">
        <v>1</v>
      </c>
      <c r="BP38" s="222">
        <v>0</v>
      </c>
      <c r="BQ38" s="222">
        <v>0</v>
      </c>
      <c r="BR38" s="222">
        <v>0</v>
      </c>
      <c r="BS38" s="222">
        <v>0</v>
      </c>
      <c r="BT38" s="244">
        <v>1</v>
      </c>
      <c r="BU38" s="222">
        <v>0</v>
      </c>
      <c r="BV38" s="222">
        <v>0</v>
      </c>
      <c r="BW38" s="222">
        <v>0</v>
      </c>
      <c r="BX38" s="222">
        <v>0</v>
      </c>
      <c r="BY38" s="244">
        <v>1</v>
      </c>
      <c r="BZ38" s="222">
        <v>0</v>
      </c>
      <c r="CA38" s="222">
        <v>0</v>
      </c>
      <c r="CB38" s="222">
        <v>0</v>
      </c>
      <c r="CC38" s="222">
        <v>0</v>
      </c>
      <c r="CD38" s="244">
        <v>1</v>
      </c>
      <c r="CE38" s="222">
        <v>0</v>
      </c>
      <c r="CF38" s="222">
        <v>0</v>
      </c>
      <c r="CG38" s="222">
        <v>0</v>
      </c>
      <c r="CH38" s="222">
        <v>0</v>
      </c>
      <c r="CI38" s="244">
        <v>1</v>
      </c>
      <c r="CJ38" s="222">
        <v>0</v>
      </c>
      <c r="CK38" s="222">
        <v>0</v>
      </c>
      <c r="CL38" s="222">
        <v>0</v>
      </c>
      <c r="CM38" s="222">
        <v>0</v>
      </c>
      <c r="CN38" s="244">
        <v>1</v>
      </c>
      <c r="CO38" s="222">
        <v>0</v>
      </c>
      <c r="CP38" s="222">
        <v>0</v>
      </c>
      <c r="CQ38" s="222">
        <v>0</v>
      </c>
      <c r="CR38" s="222">
        <v>0</v>
      </c>
      <c r="CS38" s="244">
        <v>1</v>
      </c>
      <c r="CT38" s="222">
        <v>0</v>
      </c>
      <c r="CU38" s="222">
        <v>0</v>
      </c>
      <c r="CV38" s="222">
        <v>0</v>
      </c>
      <c r="CW38" s="222">
        <v>0</v>
      </c>
      <c r="CX38" s="244">
        <v>1</v>
      </c>
      <c r="CY38" s="222">
        <v>0</v>
      </c>
      <c r="CZ38" s="222">
        <v>0</v>
      </c>
      <c r="DA38" s="222">
        <v>0</v>
      </c>
      <c r="DB38" s="222">
        <v>0</v>
      </c>
      <c r="DC38" s="244">
        <v>1</v>
      </c>
      <c r="DD38" s="222">
        <v>0</v>
      </c>
      <c r="DE38" s="222">
        <v>0</v>
      </c>
      <c r="DF38" s="222">
        <v>0</v>
      </c>
      <c r="DG38" s="222">
        <v>0</v>
      </c>
      <c r="DH38" s="244">
        <v>1</v>
      </c>
      <c r="DI38" s="222">
        <v>0</v>
      </c>
      <c r="DJ38" s="222">
        <v>0</v>
      </c>
      <c r="DK38" s="222">
        <v>0</v>
      </c>
      <c r="DL38" s="222">
        <v>0</v>
      </c>
      <c r="DM38" s="244">
        <v>1</v>
      </c>
      <c r="DN38" s="222">
        <v>0</v>
      </c>
      <c r="DO38" s="222">
        <v>0</v>
      </c>
      <c r="DP38" s="222">
        <v>0</v>
      </c>
      <c r="DQ38" s="222">
        <v>0</v>
      </c>
      <c r="DR38" s="244">
        <v>1</v>
      </c>
      <c r="DS38" s="222">
        <v>0</v>
      </c>
      <c r="DT38" s="222">
        <v>0</v>
      </c>
      <c r="DU38" s="222">
        <v>0</v>
      </c>
      <c r="DV38" s="222">
        <v>0</v>
      </c>
      <c r="DW38" s="244">
        <v>1</v>
      </c>
      <c r="DX38" s="222">
        <v>0</v>
      </c>
      <c r="DY38" s="222">
        <v>0</v>
      </c>
      <c r="DZ38" s="222">
        <v>0</v>
      </c>
      <c r="EA38" s="222">
        <v>0</v>
      </c>
      <c r="EB38" s="244">
        <v>1</v>
      </c>
      <c r="EC38" s="222">
        <v>0</v>
      </c>
      <c r="ED38" s="222">
        <v>0</v>
      </c>
      <c r="EE38" s="222">
        <v>0</v>
      </c>
      <c r="EF38" s="222">
        <v>0</v>
      </c>
      <c r="EG38" s="244">
        <v>1</v>
      </c>
      <c r="EH38" s="222">
        <v>0</v>
      </c>
      <c r="EI38" s="222">
        <v>0</v>
      </c>
      <c r="EJ38" s="222">
        <v>0</v>
      </c>
      <c r="EK38" s="222">
        <v>0</v>
      </c>
      <c r="EL38" s="244">
        <v>1</v>
      </c>
      <c r="EM38" s="222">
        <v>0</v>
      </c>
      <c r="EN38" s="222">
        <v>0</v>
      </c>
      <c r="EO38" s="222">
        <v>0</v>
      </c>
      <c r="EP38" s="222">
        <v>0</v>
      </c>
      <c r="EQ38" s="244">
        <v>1</v>
      </c>
      <c r="ER38" s="222">
        <v>0</v>
      </c>
      <c r="ES38" s="222">
        <v>0</v>
      </c>
      <c r="ET38" s="222">
        <v>0</v>
      </c>
      <c r="EU38" s="222">
        <v>0</v>
      </c>
      <c r="EV38" s="244">
        <v>1</v>
      </c>
      <c r="EW38" s="222">
        <v>0</v>
      </c>
      <c r="EX38" s="222">
        <v>0</v>
      </c>
      <c r="EY38" s="222">
        <v>0</v>
      </c>
      <c r="EZ38" s="222">
        <v>0</v>
      </c>
      <c r="FA38" s="223">
        <f t="shared" si="12"/>
        <v>0</v>
      </c>
      <c r="FB38" s="90">
        <f t="shared" si="1"/>
        <v>30</v>
      </c>
      <c r="FC38" s="231">
        <f t="shared" si="6"/>
        <v>30</v>
      </c>
      <c r="FD38" s="235">
        <f t="shared" si="2"/>
        <v>0</v>
      </c>
      <c r="FE38" s="236">
        <f t="shared" si="3"/>
        <v>0</v>
      </c>
      <c r="FF38" s="237">
        <f t="shared" si="4"/>
        <v>0</v>
      </c>
      <c r="FG38" s="239">
        <f t="shared" si="5"/>
        <v>0</v>
      </c>
      <c r="FH38" s="232"/>
      <c r="FI38" s="233"/>
      <c r="FJ38" s="234"/>
    </row>
    <row r="39" spans="1:166" ht="15.75" customHeight="1" thickBot="1" x14ac:dyDescent="0.3">
      <c r="A39" s="88" t="s">
        <v>124</v>
      </c>
      <c r="B39" s="81">
        <v>35</v>
      </c>
      <c r="C39" s="85" t="s">
        <v>59</v>
      </c>
      <c r="D39" s="81">
        <v>71622389</v>
      </c>
      <c r="E39" s="83">
        <v>43803</v>
      </c>
      <c r="F39" s="84" t="s">
        <v>15</v>
      </c>
      <c r="G39" s="244">
        <v>1</v>
      </c>
      <c r="H39" s="222">
        <v>2</v>
      </c>
      <c r="I39" s="222">
        <v>0</v>
      </c>
      <c r="J39" s="222">
        <v>0</v>
      </c>
      <c r="K39" s="222">
        <v>0</v>
      </c>
      <c r="L39" s="244">
        <v>1</v>
      </c>
      <c r="M39" s="222">
        <v>2</v>
      </c>
      <c r="N39" s="222">
        <v>1</v>
      </c>
      <c r="O39" s="222">
        <v>0</v>
      </c>
      <c r="P39" s="222">
        <v>0</v>
      </c>
      <c r="Q39" s="244">
        <v>1</v>
      </c>
      <c r="R39" s="222">
        <v>2</v>
      </c>
      <c r="S39" s="222">
        <v>1</v>
      </c>
      <c r="T39" s="222">
        <v>0</v>
      </c>
      <c r="U39" s="222">
        <v>0</v>
      </c>
      <c r="V39" s="244">
        <v>1</v>
      </c>
      <c r="W39" s="222">
        <v>1.5</v>
      </c>
      <c r="X39" s="222">
        <v>0</v>
      </c>
      <c r="Y39" s="222">
        <v>0</v>
      </c>
      <c r="Z39" s="222">
        <v>0</v>
      </c>
      <c r="AA39" s="244">
        <v>1</v>
      </c>
      <c r="AB39" s="222">
        <v>0</v>
      </c>
      <c r="AC39" s="222">
        <v>0</v>
      </c>
      <c r="AD39" s="222">
        <v>0</v>
      </c>
      <c r="AE39" s="222">
        <v>0</v>
      </c>
      <c r="AF39" s="244">
        <v>1</v>
      </c>
      <c r="AG39" s="222">
        <v>2</v>
      </c>
      <c r="AH39" s="222">
        <v>0</v>
      </c>
      <c r="AI39" s="222">
        <v>0</v>
      </c>
      <c r="AJ39" s="222">
        <v>0</v>
      </c>
      <c r="AK39" s="244">
        <v>1</v>
      </c>
      <c r="AL39" s="222">
        <v>2</v>
      </c>
      <c r="AM39" s="222">
        <v>1</v>
      </c>
      <c r="AN39" s="222">
        <v>0</v>
      </c>
      <c r="AO39" s="222">
        <v>0</v>
      </c>
      <c r="AP39" s="244">
        <v>1</v>
      </c>
      <c r="AQ39" s="222">
        <v>2</v>
      </c>
      <c r="AR39" s="222">
        <v>1</v>
      </c>
      <c r="AS39" s="222">
        <v>0</v>
      </c>
      <c r="AT39" s="222">
        <v>0</v>
      </c>
      <c r="AU39" s="244">
        <v>1</v>
      </c>
      <c r="AV39" s="222">
        <v>2</v>
      </c>
      <c r="AW39" s="222">
        <v>1</v>
      </c>
      <c r="AX39" s="222">
        <v>0</v>
      </c>
      <c r="AY39" s="222">
        <v>0</v>
      </c>
      <c r="AZ39" s="244">
        <v>1</v>
      </c>
      <c r="BA39" s="222">
        <v>2</v>
      </c>
      <c r="BB39" s="222">
        <v>1</v>
      </c>
      <c r="BC39" s="222">
        <v>0</v>
      </c>
      <c r="BD39" s="222">
        <v>0</v>
      </c>
      <c r="BE39" s="244">
        <v>1</v>
      </c>
      <c r="BF39" s="222">
        <v>2</v>
      </c>
      <c r="BG39" s="222">
        <v>0</v>
      </c>
      <c r="BH39" s="222">
        <v>0</v>
      </c>
      <c r="BI39" s="222">
        <v>0</v>
      </c>
      <c r="BJ39" s="244">
        <v>1</v>
      </c>
      <c r="BK39" s="222">
        <v>0</v>
      </c>
      <c r="BL39" s="222">
        <v>0</v>
      </c>
      <c r="BM39" s="222">
        <v>0</v>
      </c>
      <c r="BN39" s="222">
        <v>0</v>
      </c>
      <c r="BO39" s="244">
        <v>1</v>
      </c>
      <c r="BP39" s="222">
        <v>2</v>
      </c>
      <c r="BQ39" s="222">
        <v>1</v>
      </c>
      <c r="BR39" s="222">
        <v>0</v>
      </c>
      <c r="BS39" s="222">
        <v>0</v>
      </c>
      <c r="BT39" s="244">
        <v>1</v>
      </c>
      <c r="BU39" s="222">
        <v>2</v>
      </c>
      <c r="BV39" s="222">
        <v>1</v>
      </c>
      <c r="BW39" s="222">
        <v>11</v>
      </c>
      <c r="BX39" s="222">
        <v>0</v>
      </c>
      <c r="BY39" s="244">
        <v>1</v>
      </c>
      <c r="BZ39" s="222">
        <v>2</v>
      </c>
      <c r="CA39" s="222">
        <v>0.5</v>
      </c>
      <c r="CB39" s="222">
        <v>0</v>
      </c>
      <c r="CC39" s="222">
        <v>0</v>
      </c>
      <c r="CD39" s="244">
        <v>1</v>
      </c>
      <c r="CE39" s="222">
        <v>2</v>
      </c>
      <c r="CF39" s="222">
        <v>1</v>
      </c>
      <c r="CG39" s="222">
        <v>0</v>
      </c>
      <c r="CH39" s="222">
        <v>0</v>
      </c>
      <c r="CI39" s="244">
        <v>1</v>
      </c>
      <c r="CJ39" s="222">
        <v>2</v>
      </c>
      <c r="CK39" s="222">
        <v>1</v>
      </c>
      <c r="CL39" s="222">
        <v>0</v>
      </c>
      <c r="CM39" s="222">
        <v>0</v>
      </c>
      <c r="CN39" s="244">
        <v>1</v>
      </c>
      <c r="CO39" s="222">
        <v>2</v>
      </c>
      <c r="CP39" s="222">
        <v>1.5</v>
      </c>
      <c r="CQ39" s="222">
        <v>0</v>
      </c>
      <c r="CR39" s="222">
        <v>0</v>
      </c>
      <c r="CS39" s="244">
        <v>1</v>
      </c>
      <c r="CT39" s="222">
        <v>0</v>
      </c>
      <c r="CU39" s="222">
        <v>0</v>
      </c>
      <c r="CV39" s="222">
        <v>0</v>
      </c>
      <c r="CW39" s="222">
        <v>0</v>
      </c>
      <c r="CX39" s="244">
        <v>1</v>
      </c>
      <c r="CY39" s="222">
        <v>2</v>
      </c>
      <c r="CZ39" s="222">
        <v>1</v>
      </c>
      <c r="DA39" s="222">
        <v>0</v>
      </c>
      <c r="DB39" s="222">
        <v>0</v>
      </c>
      <c r="DC39" s="244">
        <v>1</v>
      </c>
      <c r="DD39" s="222">
        <v>2</v>
      </c>
      <c r="DE39" s="222">
        <v>1</v>
      </c>
      <c r="DF39" s="222">
        <v>0</v>
      </c>
      <c r="DG39" s="222">
        <v>0</v>
      </c>
      <c r="DH39" s="244">
        <v>1</v>
      </c>
      <c r="DI39" s="222">
        <v>2</v>
      </c>
      <c r="DJ39" s="222">
        <v>1</v>
      </c>
      <c r="DK39" s="222">
        <v>0</v>
      </c>
      <c r="DL39" s="222">
        <v>0</v>
      </c>
      <c r="DM39" s="244">
        <v>1</v>
      </c>
      <c r="DN39" s="222">
        <v>2</v>
      </c>
      <c r="DO39" s="222">
        <v>1</v>
      </c>
      <c r="DP39" s="222">
        <v>0</v>
      </c>
      <c r="DQ39" s="222">
        <v>0</v>
      </c>
      <c r="DR39" s="244">
        <v>1</v>
      </c>
      <c r="DS39" s="222">
        <v>2</v>
      </c>
      <c r="DT39" s="222">
        <v>1</v>
      </c>
      <c r="DU39" s="222">
        <v>0</v>
      </c>
      <c r="DV39" s="222">
        <v>0</v>
      </c>
      <c r="DW39" s="244">
        <v>1</v>
      </c>
      <c r="DX39" s="222">
        <v>0</v>
      </c>
      <c r="DY39" s="222">
        <v>0</v>
      </c>
      <c r="DZ39" s="222">
        <v>0</v>
      </c>
      <c r="EA39" s="222">
        <v>0</v>
      </c>
      <c r="EB39" s="244">
        <v>1</v>
      </c>
      <c r="EC39" s="222">
        <v>0</v>
      </c>
      <c r="ED39" s="222">
        <v>0</v>
      </c>
      <c r="EE39" s="222">
        <v>8</v>
      </c>
      <c r="EF39" s="222">
        <v>0</v>
      </c>
      <c r="EG39" s="244">
        <v>1</v>
      </c>
      <c r="EH39" s="222">
        <v>2</v>
      </c>
      <c r="EI39" s="222">
        <v>1</v>
      </c>
      <c r="EJ39" s="222">
        <v>0</v>
      </c>
      <c r="EK39" s="222">
        <v>8</v>
      </c>
      <c r="EL39" s="244">
        <v>1</v>
      </c>
      <c r="EM39" s="222">
        <v>2</v>
      </c>
      <c r="EN39" s="222">
        <v>1</v>
      </c>
      <c r="EO39" s="222">
        <v>0</v>
      </c>
      <c r="EP39" s="222">
        <v>8</v>
      </c>
      <c r="EQ39" s="244">
        <v>1</v>
      </c>
      <c r="ER39" s="222">
        <v>2</v>
      </c>
      <c r="ES39" s="222">
        <v>1</v>
      </c>
      <c r="ET39" s="222">
        <v>0</v>
      </c>
      <c r="EU39" s="222">
        <v>8</v>
      </c>
      <c r="EV39" s="244">
        <v>1</v>
      </c>
      <c r="EW39" s="222">
        <v>0</v>
      </c>
      <c r="EX39" s="222">
        <v>0</v>
      </c>
      <c r="EY39" s="222">
        <v>0</v>
      </c>
      <c r="EZ39" s="222">
        <v>0</v>
      </c>
      <c r="FA39" s="223">
        <f t="shared" si="12"/>
        <v>0</v>
      </c>
      <c r="FB39" s="90">
        <f t="shared" si="1"/>
        <v>30</v>
      </c>
      <c r="FC39" s="231">
        <f t="shared" si="6"/>
        <v>30</v>
      </c>
      <c r="FD39" s="235">
        <f t="shared" si="2"/>
        <v>47.5</v>
      </c>
      <c r="FE39" s="236">
        <f t="shared" si="3"/>
        <v>20</v>
      </c>
      <c r="FF39" s="237">
        <f t="shared" si="4"/>
        <v>19</v>
      </c>
      <c r="FG39" s="239">
        <f t="shared" si="5"/>
        <v>24</v>
      </c>
      <c r="FH39" s="232"/>
      <c r="FI39" s="233"/>
      <c r="FJ39" s="234"/>
    </row>
    <row r="40" spans="1:166" ht="15.75" thickBot="1" x14ac:dyDescent="0.3">
      <c r="A40" s="88" t="s">
        <v>124</v>
      </c>
      <c r="B40" s="113">
        <v>36</v>
      </c>
      <c r="C40" s="85" t="s">
        <v>60</v>
      </c>
      <c r="D40" s="81">
        <v>40816865</v>
      </c>
      <c r="E40" s="83">
        <v>43617</v>
      </c>
      <c r="F40" s="84" t="s">
        <v>15</v>
      </c>
      <c r="G40" s="244">
        <v>1</v>
      </c>
      <c r="H40" s="222">
        <v>2</v>
      </c>
      <c r="I40" s="222">
        <v>0</v>
      </c>
      <c r="J40" s="222">
        <v>0</v>
      </c>
      <c r="K40" s="222">
        <v>0</v>
      </c>
      <c r="L40" s="244">
        <v>1</v>
      </c>
      <c r="M40" s="222">
        <v>2</v>
      </c>
      <c r="N40" s="222">
        <v>0</v>
      </c>
      <c r="O40" s="222">
        <v>0</v>
      </c>
      <c r="P40" s="222">
        <v>0</v>
      </c>
      <c r="Q40" s="244">
        <v>1</v>
      </c>
      <c r="R40" s="222">
        <v>1</v>
      </c>
      <c r="S40" s="222">
        <v>0</v>
      </c>
      <c r="T40" s="222">
        <v>0</v>
      </c>
      <c r="U40" s="222">
        <v>0</v>
      </c>
      <c r="V40" s="244">
        <v>1</v>
      </c>
      <c r="W40" s="222">
        <v>2</v>
      </c>
      <c r="X40" s="222">
        <v>1</v>
      </c>
      <c r="Y40" s="222">
        <v>0</v>
      </c>
      <c r="Z40" s="222">
        <v>2</v>
      </c>
      <c r="AA40" s="244">
        <v>1</v>
      </c>
      <c r="AB40" s="222">
        <v>0</v>
      </c>
      <c r="AC40" s="222">
        <v>0</v>
      </c>
      <c r="AD40" s="222">
        <v>0</v>
      </c>
      <c r="AE40" s="222">
        <v>0</v>
      </c>
      <c r="AF40" s="244">
        <v>1</v>
      </c>
      <c r="AG40" s="222">
        <v>2</v>
      </c>
      <c r="AH40" s="222">
        <v>0.5</v>
      </c>
      <c r="AI40" s="222">
        <v>0</v>
      </c>
      <c r="AJ40" s="222">
        <v>0</v>
      </c>
      <c r="AK40" s="244">
        <v>1</v>
      </c>
      <c r="AL40" s="222">
        <v>2</v>
      </c>
      <c r="AM40" s="222">
        <v>0</v>
      </c>
      <c r="AN40" s="222">
        <v>0</v>
      </c>
      <c r="AO40" s="222">
        <v>0</v>
      </c>
      <c r="AP40" s="244">
        <v>1</v>
      </c>
      <c r="AQ40" s="222">
        <v>1.5</v>
      </c>
      <c r="AR40" s="222">
        <v>0</v>
      </c>
      <c r="AS40" s="222">
        <v>0</v>
      </c>
      <c r="AT40" s="222">
        <v>1.5</v>
      </c>
      <c r="AU40" s="244">
        <v>1</v>
      </c>
      <c r="AV40" s="222">
        <v>1</v>
      </c>
      <c r="AW40" s="222">
        <v>0</v>
      </c>
      <c r="AX40" s="222">
        <v>0</v>
      </c>
      <c r="AY40" s="222">
        <v>1</v>
      </c>
      <c r="AZ40" s="244">
        <v>1</v>
      </c>
      <c r="BA40" s="222">
        <v>1</v>
      </c>
      <c r="BB40" s="222">
        <v>0</v>
      </c>
      <c r="BC40" s="222">
        <v>0</v>
      </c>
      <c r="BD40" s="222">
        <v>1</v>
      </c>
      <c r="BE40" s="244">
        <v>1</v>
      </c>
      <c r="BF40" s="222">
        <v>1</v>
      </c>
      <c r="BG40" s="222">
        <v>0</v>
      </c>
      <c r="BH40" s="222">
        <v>0</v>
      </c>
      <c r="BI40" s="222">
        <v>0</v>
      </c>
      <c r="BJ40" s="244">
        <v>1</v>
      </c>
      <c r="BK40" s="222">
        <v>0</v>
      </c>
      <c r="BL40" s="222">
        <v>0</v>
      </c>
      <c r="BM40" s="222">
        <v>0</v>
      </c>
      <c r="BN40" s="222">
        <v>0</v>
      </c>
      <c r="BO40" s="244">
        <v>1</v>
      </c>
      <c r="BP40" s="222">
        <v>2</v>
      </c>
      <c r="BQ40" s="222">
        <v>1</v>
      </c>
      <c r="BR40" s="222">
        <v>0</v>
      </c>
      <c r="BS40" s="222">
        <v>0</v>
      </c>
      <c r="BT40" s="244">
        <v>1</v>
      </c>
      <c r="BU40" s="222">
        <v>0</v>
      </c>
      <c r="BV40" s="222">
        <v>0</v>
      </c>
      <c r="BW40" s="222">
        <v>0</v>
      </c>
      <c r="BX40" s="222">
        <v>0</v>
      </c>
      <c r="BY40" s="244">
        <v>1</v>
      </c>
      <c r="BZ40" s="222">
        <v>2</v>
      </c>
      <c r="CA40" s="222">
        <v>1.5</v>
      </c>
      <c r="CB40" s="222">
        <v>0</v>
      </c>
      <c r="CC40" s="222">
        <v>0</v>
      </c>
      <c r="CD40" s="244">
        <v>1</v>
      </c>
      <c r="CE40" s="222">
        <v>2</v>
      </c>
      <c r="CF40" s="222">
        <v>1</v>
      </c>
      <c r="CG40" s="222">
        <v>0</v>
      </c>
      <c r="CH40" s="222">
        <v>0</v>
      </c>
      <c r="CI40" s="244">
        <v>1</v>
      </c>
      <c r="CJ40" s="222">
        <v>2</v>
      </c>
      <c r="CK40" s="222">
        <v>1</v>
      </c>
      <c r="CL40" s="222">
        <v>0</v>
      </c>
      <c r="CM40" s="222">
        <v>0</v>
      </c>
      <c r="CN40" s="244">
        <v>1</v>
      </c>
      <c r="CO40" s="222">
        <v>2</v>
      </c>
      <c r="CP40" s="222">
        <v>1</v>
      </c>
      <c r="CQ40" s="222">
        <v>0</v>
      </c>
      <c r="CR40" s="222">
        <v>0</v>
      </c>
      <c r="CS40" s="244">
        <v>1</v>
      </c>
      <c r="CT40" s="222">
        <v>0</v>
      </c>
      <c r="CU40" s="222">
        <v>0</v>
      </c>
      <c r="CV40" s="222">
        <v>0</v>
      </c>
      <c r="CW40" s="222">
        <v>0</v>
      </c>
      <c r="CX40" s="244">
        <v>1</v>
      </c>
      <c r="CY40" s="222">
        <v>2</v>
      </c>
      <c r="CZ40" s="222">
        <v>0</v>
      </c>
      <c r="DA40" s="222">
        <v>0</v>
      </c>
      <c r="DB40" s="222">
        <v>2</v>
      </c>
      <c r="DC40" s="244">
        <v>1</v>
      </c>
      <c r="DD40" s="222">
        <v>2</v>
      </c>
      <c r="DE40" s="222">
        <v>0</v>
      </c>
      <c r="DF40" s="222">
        <v>0</v>
      </c>
      <c r="DG40" s="222">
        <v>2</v>
      </c>
      <c r="DH40" s="244">
        <v>1</v>
      </c>
      <c r="DI40" s="222">
        <v>2</v>
      </c>
      <c r="DJ40" s="222">
        <v>1</v>
      </c>
      <c r="DK40" s="222">
        <v>0</v>
      </c>
      <c r="DL40" s="222">
        <v>1</v>
      </c>
      <c r="DM40" s="244">
        <v>1</v>
      </c>
      <c r="DN40" s="222">
        <v>2</v>
      </c>
      <c r="DO40" s="222">
        <v>0</v>
      </c>
      <c r="DP40" s="222">
        <v>0</v>
      </c>
      <c r="DQ40" s="222">
        <v>2</v>
      </c>
      <c r="DR40" s="244">
        <v>1</v>
      </c>
      <c r="DS40" s="222">
        <v>2</v>
      </c>
      <c r="DT40" s="222">
        <v>0</v>
      </c>
      <c r="DU40" s="222">
        <v>0</v>
      </c>
      <c r="DV40" s="222">
        <v>2</v>
      </c>
      <c r="DW40" s="244">
        <v>1</v>
      </c>
      <c r="DX40" s="222">
        <v>2</v>
      </c>
      <c r="DY40" s="222">
        <v>0</v>
      </c>
      <c r="DZ40" s="222">
        <v>0</v>
      </c>
      <c r="EA40" s="222">
        <v>2</v>
      </c>
      <c r="EB40" s="244">
        <v>1</v>
      </c>
      <c r="EC40" s="222">
        <v>0</v>
      </c>
      <c r="ED40" s="222">
        <v>0</v>
      </c>
      <c r="EE40" s="222">
        <v>0</v>
      </c>
      <c r="EF40" s="222">
        <v>0</v>
      </c>
      <c r="EG40" s="244">
        <v>1</v>
      </c>
      <c r="EH40" s="222">
        <v>2</v>
      </c>
      <c r="EI40" s="222">
        <v>1</v>
      </c>
      <c r="EJ40" s="222">
        <v>0</v>
      </c>
      <c r="EK40" s="222">
        <v>0</v>
      </c>
      <c r="EL40" s="244">
        <v>1</v>
      </c>
      <c r="EM40" s="222">
        <v>2</v>
      </c>
      <c r="EN40" s="222">
        <v>2</v>
      </c>
      <c r="EO40" s="222">
        <v>0</v>
      </c>
      <c r="EP40" s="222">
        <v>0</v>
      </c>
      <c r="EQ40" s="244">
        <v>1</v>
      </c>
      <c r="ER40" s="222">
        <v>2</v>
      </c>
      <c r="ES40" s="222">
        <v>1</v>
      </c>
      <c r="ET40" s="222">
        <v>0</v>
      </c>
      <c r="EU40" s="222">
        <v>0</v>
      </c>
      <c r="EV40" s="244">
        <v>1</v>
      </c>
      <c r="EW40" s="222">
        <v>0</v>
      </c>
      <c r="EX40" s="222">
        <v>0</v>
      </c>
      <c r="EY40" s="222">
        <v>0</v>
      </c>
      <c r="EZ40" s="222">
        <v>0</v>
      </c>
      <c r="FA40" s="223">
        <f t="shared" si="12"/>
        <v>0</v>
      </c>
      <c r="FB40" s="90">
        <f t="shared" si="1"/>
        <v>30</v>
      </c>
      <c r="FC40" s="231">
        <f t="shared" si="6"/>
        <v>30</v>
      </c>
      <c r="FD40" s="235">
        <f t="shared" si="2"/>
        <v>43.5</v>
      </c>
      <c r="FE40" s="236">
        <f t="shared" si="3"/>
        <v>12</v>
      </c>
      <c r="FF40" s="237">
        <f t="shared" si="4"/>
        <v>0</v>
      </c>
      <c r="FG40" s="239">
        <f t="shared" si="5"/>
        <v>16.5</v>
      </c>
      <c r="FH40" s="232"/>
      <c r="FI40" s="233"/>
      <c r="FJ40" s="234"/>
    </row>
    <row r="41" spans="1:166" ht="15.75" thickBot="1" x14ac:dyDescent="0.3">
      <c r="A41" s="88" t="s">
        <v>126</v>
      </c>
      <c r="B41" s="113">
        <v>37</v>
      </c>
      <c r="C41" s="85" t="s">
        <v>61</v>
      </c>
      <c r="D41" s="81">
        <v>45582179</v>
      </c>
      <c r="E41" s="83">
        <v>43617</v>
      </c>
      <c r="F41" s="84" t="s">
        <v>15</v>
      </c>
      <c r="G41" s="244">
        <v>1</v>
      </c>
      <c r="H41" s="222">
        <v>0</v>
      </c>
      <c r="I41" s="222">
        <v>0</v>
      </c>
      <c r="J41" s="222">
        <v>0</v>
      </c>
      <c r="K41" s="222">
        <v>0</v>
      </c>
      <c r="L41" s="244">
        <v>1</v>
      </c>
      <c r="M41" s="222">
        <v>0</v>
      </c>
      <c r="N41" s="222">
        <v>0</v>
      </c>
      <c r="O41" s="222">
        <v>0</v>
      </c>
      <c r="P41" s="222">
        <v>0</v>
      </c>
      <c r="Q41" s="244">
        <v>1</v>
      </c>
      <c r="R41" s="222">
        <v>2</v>
      </c>
      <c r="S41" s="222">
        <v>0</v>
      </c>
      <c r="T41" s="222">
        <v>0</v>
      </c>
      <c r="U41" s="222">
        <v>0</v>
      </c>
      <c r="V41" s="244">
        <v>1</v>
      </c>
      <c r="W41" s="222">
        <v>0</v>
      </c>
      <c r="X41" s="222">
        <v>0</v>
      </c>
      <c r="Y41" s="222">
        <v>0</v>
      </c>
      <c r="Z41" s="222">
        <v>0</v>
      </c>
      <c r="AA41" s="244">
        <v>1</v>
      </c>
      <c r="AB41" s="222">
        <v>0</v>
      </c>
      <c r="AC41" s="222">
        <v>0</v>
      </c>
      <c r="AD41" s="222">
        <v>0</v>
      </c>
      <c r="AE41" s="222">
        <v>0</v>
      </c>
      <c r="AF41" s="244">
        <v>1</v>
      </c>
      <c r="AG41" s="222">
        <v>2</v>
      </c>
      <c r="AH41" s="222">
        <v>1</v>
      </c>
      <c r="AI41" s="222">
        <v>0</v>
      </c>
      <c r="AJ41" s="222">
        <v>0</v>
      </c>
      <c r="AK41" s="244">
        <v>1</v>
      </c>
      <c r="AL41" s="222">
        <v>1</v>
      </c>
      <c r="AM41" s="222">
        <v>0</v>
      </c>
      <c r="AN41" s="222">
        <v>0</v>
      </c>
      <c r="AO41" s="222">
        <v>0</v>
      </c>
      <c r="AP41" s="244">
        <v>1</v>
      </c>
      <c r="AQ41" s="222">
        <v>2</v>
      </c>
      <c r="AR41" s="222">
        <v>0</v>
      </c>
      <c r="AS41" s="222">
        <v>0</v>
      </c>
      <c r="AT41" s="222">
        <v>0</v>
      </c>
      <c r="AU41" s="244">
        <v>1</v>
      </c>
      <c r="AV41" s="222">
        <v>1</v>
      </c>
      <c r="AW41" s="222">
        <v>0</v>
      </c>
      <c r="AX41" s="222">
        <v>0</v>
      </c>
      <c r="AY41" s="222">
        <v>0</v>
      </c>
      <c r="AZ41" s="244">
        <v>1</v>
      </c>
      <c r="BA41" s="222">
        <v>0</v>
      </c>
      <c r="BB41" s="222">
        <v>0</v>
      </c>
      <c r="BC41" s="222">
        <v>0</v>
      </c>
      <c r="BD41" s="222">
        <v>0</v>
      </c>
      <c r="BE41" s="244">
        <v>1</v>
      </c>
      <c r="BF41" s="222">
        <v>0</v>
      </c>
      <c r="BG41" s="222">
        <v>0</v>
      </c>
      <c r="BH41" s="222">
        <v>0</v>
      </c>
      <c r="BI41" s="222">
        <v>0</v>
      </c>
      <c r="BJ41" s="244">
        <v>1</v>
      </c>
      <c r="BK41" s="222">
        <v>0</v>
      </c>
      <c r="BL41" s="222">
        <v>0</v>
      </c>
      <c r="BM41" s="222">
        <v>0</v>
      </c>
      <c r="BN41" s="222">
        <v>0</v>
      </c>
      <c r="BO41" s="244">
        <v>1</v>
      </c>
      <c r="BP41" s="222">
        <v>2</v>
      </c>
      <c r="BQ41" s="222">
        <v>0</v>
      </c>
      <c r="BR41" s="222">
        <v>0</v>
      </c>
      <c r="BS41" s="222">
        <v>0</v>
      </c>
      <c r="BT41" s="244">
        <v>1</v>
      </c>
      <c r="BU41" s="222">
        <v>0</v>
      </c>
      <c r="BV41" s="222">
        <v>0</v>
      </c>
      <c r="BW41" s="222">
        <v>0</v>
      </c>
      <c r="BX41" s="222">
        <v>0</v>
      </c>
      <c r="BY41" s="244">
        <v>1</v>
      </c>
      <c r="BZ41" s="222">
        <v>2</v>
      </c>
      <c r="CA41" s="222">
        <v>1</v>
      </c>
      <c r="CB41" s="222">
        <v>0</v>
      </c>
      <c r="CC41" s="222">
        <v>0</v>
      </c>
      <c r="CD41" s="244">
        <v>1</v>
      </c>
      <c r="CE41" s="222">
        <v>2</v>
      </c>
      <c r="CF41" s="222">
        <v>0</v>
      </c>
      <c r="CG41" s="222">
        <v>0</v>
      </c>
      <c r="CH41" s="222">
        <v>0</v>
      </c>
      <c r="CI41" s="244">
        <v>1</v>
      </c>
      <c r="CJ41" s="222">
        <v>2</v>
      </c>
      <c r="CK41" s="222">
        <v>1</v>
      </c>
      <c r="CL41" s="222">
        <v>0</v>
      </c>
      <c r="CM41" s="222">
        <v>0</v>
      </c>
      <c r="CN41" s="244">
        <v>1</v>
      </c>
      <c r="CO41" s="222">
        <v>0</v>
      </c>
      <c r="CP41" s="222">
        <v>0</v>
      </c>
      <c r="CQ41" s="222">
        <v>0</v>
      </c>
      <c r="CR41" s="222">
        <v>0</v>
      </c>
      <c r="CS41" s="244">
        <v>1</v>
      </c>
      <c r="CT41" s="222">
        <v>0</v>
      </c>
      <c r="CU41" s="222">
        <v>0</v>
      </c>
      <c r="CV41" s="222">
        <v>0</v>
      </c>
      <c r="CW41" s="222">
        <v>0</v>
      </c>
      <c r="CX41" s="244">
        <v>1</v>
      </c>
      <c r="CY41" s="222">
        <v>2</v>
      </c>
      <c r="CZ41" s="222">
        <v>1</v>
      </c>
      <c r="DA41" s="222">
        <v>0</v>
      </c>
      <c r="DB41" s="222">
        <v>0</v>
      </c>
      <c r="DC41" s="244">
        <v>1</v>
      </c>
      <c r="DD41" s="222">
        <v>2</v>
      </c>
      <c r="DE41" s="222">
        <v>1</v>
      </c>
      <c r="DF41" s="222">
        <v>0</v>
      </c>
      <c r="DG41" s="222">
        <v>0</v>
      </c>
      <c r="DH41" s="244">
        <v>1</v>
      </c>
      <c r="DI41" s="222">
        <v>2</v>
      </c>
      <c r="DJ41" s="222">
        <v>0</v>
      </c>
      <c r="DK41" s="222">
        <v>0</v>
      </c>
      <c r="DL41" s="222">
        <v>0</v>
      </c>
      <c r="DM41" s="244">
        <v>1</v>
      </c>
      <c r="DN41" s="222">
        <v>2</v>
      </c>
      <c r="DO41" s="222">
        <v>1</v>
      </c>
      <c r="DP41" s="222">
        <v>0</v>
      </c>
      <c r="DQ41" s="222">
        <v>0</v>
      </c>
      <c r="DR41" s="244">
        <v>1</v>
      </c>
      <c r="DS41" s="222">
        <v>1</v>
      </c>
      <c r="DT41" s="222">
        <v>0</v>
      </c>
      <c r="DU41" s="222">
        <v>0</v>
      </c>
      <c r="DV41" s="222">
        <v>0</v>
      </c>
      <c r="DW41" s="244">
        <v>1</v>
      </c>
      <c r="DX41" s="222">
        <v>0</v>
      </c>
      <c r="DY41" s="222">
        <v>0</v>
      </c>
      <c r="DZ41" s="222">
        <v>0</v>
      </c>
      <c r="EA41" s="222">
        <v>0</v>
      </c>
      <c r="EB41" s="244">
        <v>1</v>
      </c>
      <c r="EC41" s="222">
        <v>0</v>
      </c>
      <c r="ED41" s="222">
        <v>0</v>
      </c>
      <c r="EE41" s="222">
        <v>0</v>
      </c>
      <c r="EF41" s="222">
        <v>0</v>
      </c>
      <c r="EG41" s="244">
        <v>1</v>
      </c>
      <c r="EH41" s="222">
        <v>2</v>
      </c>
      <c r="EI41" s="222">
        <v>1</v>
      </c>
      <c r="EJ41" s="222">
        <v>0</v>
      </c>
      <c r="EK41" s="222">
        <v>0</v>
      </c>
      <c r="EL41" s="244">
        <v>1</v>
      </c>
      <c r="EM41" s="222">
        <v>2</v>
      </c>
      <c r="EN41" s="222">
        <v>0</v>
      </c>
      <c r="EO41" s="222">
        <v>0</v>
      </c>
      <c r="EP41" s="222">
        <v>0</v>
      </c>
      <c r="EQ41" s="244">
        <v>1</v>
      </c>
      <c r="ER41" s="222">
        <v>2</v>
      </c>
      <c r="ES41" s="222">
        <v>0</v>
      </c>
      <c r="ET41" s="222">
        <v>0</v>
      </c>
      <c r="EU41" s="222">
        <v>0</v>
      </c>
      <c r="EV41" s="244">
        <v>1</v>
      </c>
      <c r="EW41" s="222">
        <v>0</v>
      </c>
      <c r="EX41" s="222">
        <v>0</v>
      </c>
      <c r="EY41" s="222">
        <v>0</v>
      </c>
      <c r="EZ41" s="222">
        <v>0</v>
      </c>
      <c r="FA41" s="223">
        <f t="shared" si="12"/>
        <v>0</v>
      </c>
      <c r="FB41" s="90">
        <f t="shared" si="1"/>
        <v>30</v>
      </c>
      <c r="FC41" s="231">
        <f t="shared" si="6"/>
        <v>30</v>
      </c>
      <c r="FD41" s="235">
        <f t="shared" si="2"/>
        <v>31</v>
      </c>
      <c r="FE41" s="236">
        <f t="shared" si="3"/>
        <v>7</v>
      </c>
      <c r="FF41" s="237">
        <f t="shared" si="4"/>
        <v>0</v>
      </c>
      <c r="FG41" s="239">
        <f t="shared" si="5"/>
        <v>0</v>
      </c>
      <c r="FH41" s="232"/>
      <c r="FI41" s="233"/>
      <c r="FJ41" s="234"/>
    </row>
    <row r="42" spans="1:166" ht="15.75" thickBot="1" x14ac:dyDescent="0.3">
      <c r="A42" s="88" t="s">
        <v>125</v>
      </c>
      <c r="B42" s="81">
        <v>38</v>
      </c>
      <c r="C42" s="85" t="s">
        <v>62</v>
      </c>
      <c r="D42" s="81">
        <v>43968133</v>
      </c>
      <c r="E42" s="83">
        <v>43617</v>
      </c>
      <c r="F42" s="84" t="s">
        <v>15</v>
      </c>
      <c r="G42" s="244">
        <v>1</v>
      </c>
      <c r="H42" s="222">
        <v>0</v>
      </c>
      <c r="I42" s="222">
        <v>0</v>
      </c>
      <c r="J42" s="222">
        <v>0</v>
      </c>
      <c r="K42" s="222">
        <v>0</v>
      </c>
      <c r="L42" s="244">
        <v>1</v>
      </c>
      <c r="M42" s="222">
        <v>0</v>
      </c>
      <c r="N42" s="222">
        <v>0</v>
      </c>
      <c r="O42" s="222">
        <v>0</v>
      </c>
      <c r="P42" s="222">
        <v>0</v>
      </c>
      <c r="Q42" s="244">
        <v>1</v>
      </c>
      <c r="R42" s="222">
        <v>0</v>
      </c>
      <c r="S42" s="222">
        <v>0</v>
      </c>
      <c r="T42" s="222">
        <v>0</v>
      </c>
      <c r="U42" s="222">
        <v>0</v>
      </c>
      <c r="V42" s="244">
        <v>1</v>
      </c>
      <c r="W42" s="222">
        <v>0</v>
      </c>
      <c r="X42" s="222">
        <v>0</v>
      </c>
      <c r="Y42" s="222">
        <v>0</v>
      </c>
      <c r="Z42" s="222">
        <v>0</v>
      </c>
      <c r="AA42" s="244">
        <v>1</v>
      </c>
      <c r="AB42" s="222">
        <v>0</v>
      </c>
      <c r="AC42" s="222">
        <v>0</v>
      </c>
      <c r="AD42" s="222">
        <v>0</v>
      </c>
      <c r="AE42" s="222">
        <v>0</v>
      </c>
      <c r="AF42" s="244">
        <v>1</v>
      </c>
      <c r="AG42" s="222">
        <v>0</v>
      </c>
      <c r="AH42" s="222">
        <v>0</v>
      </c>
      <c r="AI42" s="222">
        <v>0</v>
      </c>
      <c r="AJ42" s="222">
        <v>0</v>
      </c>
      <c r="AK42" s="244">
        <v>1</v>
      </c>
      <c r="AL42" s="222">
        <v>2</v>
      </c>
      <c r="AM42" s="222">
        <v>1</v>
      </c>
      <c r="AN42" s="222">
        <v>0</v>
      </c>
      <c r="AO42" s="222">
        <v>8</v>
      </c>
      <c r="AP42" s="244">
        <v>1</v>
      </c>
      <c r="AQ42" s="222">
        <v>2</v>
      </c>
      <c r="AR42" s="222">
        <v>1</v>
      </c>
      <c r="AS42" s="222">
        <v>0</v>
      </c>
      <c r="AT42" s="222">
        <v>8</v>
      </c>
      <c r="AU42" s="244">
        <v>1</v>
      </c>
      <c r="AV42" s="222">
        <v>2</v>
      </c>
      <c r="AW42" s="222">
        <v>1</v>
      </c>
      <c r="AX42" s="222">
        <v>0</v>
      </c>
      <c r="AY42" s="222">
        <v>8</v>
      </c>
      <c r="AZ42" s="244">
        <v>1</v>
      </c>
      <c r="BA42" s="222">
        <v>2</v>
      </c>
      <c r="BB42" s="222">
        <v>1</v>
      </c>
      <c r="BC42" s="222">
        <v>0</v>
      </c>
      <c r="BD42" s="222">
        <v>8</v>
      </c>
      <c r="BE42" s="244">
        <v>1</v>
      </c>
      <c r="BF42" s="222">
        <v>2</v>
      </c>
      <c r="BG42" s="222">
        <v>2</v>
      </c>
      <c r="BH42" s="222">
        <v>0</v>
      </c>
      <c r="BI42" s="222">
        <v>8</v>
      </c>
      <c r="BJ42" s="244">
        <v>1</v>
      </c>
      <c r="BK42" s="222">
        <v>0</v>
      </c>
      <c r="BL42" s="222">
        <v>0</v>
      </c>
      <c r="BM42" s="222">
        <v>0</v>
      </c>
      <c r="BN42" s="222">
        <v>0</v>
      </c>
      <c r="BO42" s="244">
        <v>1</v>
      </c>
      <c r="BP42" s="222">
        <v>2</v>
      </c>
      <c r="BQ42" s="222">
        <v>2</v>
      </c>
      <c r="BR42" s="222">
        <v>0</v>
      </c>
      <c r="BS42" s="222">
        <v>8</v>
      </c>
      <c r="BT42" s="244">
        <v>1</v>
      </c>
      <c r="BU42" s="222">
        <v>2</v>
      </c>
      <c r="BV42" s="222">
        <v>1</v>
      </c>
      <c r="BW42" s="222">
        <v>11</v>
      </c>
      <c r="BX42" s="222">
        <v>8</v>
      </c>
      <c r="BY42" s="244">
        <v>1</v>
      </c>
      <c r="BZ42" s="222">
        <v>2</v>
      </c>
      <c r="CA42" s="222">
        <v>1</v>
      </c>
      <c r="CB42" s="222">
        <v>0</v>
      </c>
      <c r="CC42" s="222">
        <v>8</v>
      </c>
      <c r="CD42" s="244">
        <v>1</v>
      </c>
      <c r="CE42" s="222">
        <v>2</v>
      </c>
      <c r="CF42" s="222">
        <v>1</v>
      </c>
      <c r="CG42" s="222">
        <v>0</v>
      </c>
      <c r="CH42" s="222">
        <v>8</v>
      </c>
      <c r="CI42" s="244">
        <v>1</v>
      </c>
      <c r="CJ42" s="222">
        <v>2</v>
      </c>
      <c r="CK42" s="222">
        <v>1</v>
      </c>
      <c r="CL42" s="222">
        <v>0</v>
      </c>
      <c r="CM42" s="222">
        <v>8</v>
      </c>
      <c r="CN42" s="244">
        <v>1</v>
      </c>
      <c r="CO42" s="222">
        <v>2</v>
      </c>
      <c r="CP42" s="222">
        <v>1</v>
      </c>
      <c r="CQ42" s="222">
        <v>0</v>
      </c>
      <c r="CR42" s="222">
        <v>8</v>
      </c>
      <c r="CS42" s="244">
        <v>1</v>
      </c>
      <c r="CT42" s="222">
        <v>0</v>
      </c>
      <c r="CU42" s="222">
        <v>0</v>
      </c>
      <c r="CV42" s="222">
        <v>0</v>
      </c>
      <c r="CW42" s="222">
        <v>0</v>
      </c>
      <c r="CX42" s="244">
        <v>1</v>
      </c>
      <c r="CY42" s="222">
        <v>2</v>
      </c>
      <c r="CZ42" s="222">
        <v>1</v>
      </c>
      <c r="DA42" s="222">
        <v>0</v>
      </c>
      <c r="DB42" s="222">
        <v>8</v>
      </c>
      <c r="DC42" s="244">
        <v>1</v>
      </c>
      <c r="DD42" s="222">
        <v>2</v>
      </c>
      <c r="DE42" s="222">
        <v>1</v>
      </c>
      <c r="DF42" s="222">
        <v>0</v>
      </c>
      <c r="DG42" s="222">
        <v>8</v>
      </c>
      <c r="DH42" s="244">
        <v>1</v>
      </c>
      <c r="DI42" s="222">
        <v>2</v>
      </c>
      <c r="DJ42" s="222">
        <v>1</v>
      </c>
      <c r="DK42" s="222">
        <v>0</v>
      </c>
      <c r="DL42" s="222">
        <v>8</v>
      </c>
      <c r="DM42" s="244">
        <v>1</v>
      </c>
      <c r="DN42" s="222">
        <v>2</v>
      </c>
      <c r="DO42" s="222">
        <v>1</v>
      </c>
      <c r="DP42" s="222">
        <v>0</v>
      </c>
      <c r="DQ42" s="222">
        <v>8</v>
      </c>
      <c r="DR42" s="244">
        <v>1</v>
      </c>
      <c r="DS42" s="222">
        <v>2</v>
      </c>
      <c r="DT42" s="222">
        <v>2</v>
      </c>
      <c r="DU42" s="222">
        <v>0</v>
      </c>
      <c r="DV42" s="222">
        <v>8</v>
      </c>
      <c r="DW42" s="244">
        <v>1</v>
      </c>
      <c r="DX42" s="222">
        <v>2</v>
      </c>
      <c r="DY42" s="222">
        <v>1</v>
      </c>
      <c r="DZ42" s="222">
        <v>0</v>
      </c>
      <c r="EA42" s="222">
        <v>8</v>
      </c>
      <c r="EB42" s="244">
        <v>1</v>
      </c>
      <c r="EC42" s="222">
        <v>2</v>
      </c>
      <c r="ED42" s="222">
        <v>1</v>
      </c>
      <c r="EE42" s="222">
        <v>11</v>
      </c>
      <c r="EF42" s="222">
        <v>8</v>
      </c>
      <c r="EG42" s="244">
        <v>1</v>
      </c>
      <c r="EH42" s="222">
        <v>2</v>
      </c>
      <c r="EI42" s="222">
        <v>1</v>
      </c>
      <c r="EJ42" s="222">
        <v>0</v>
      </c>
      <c r="EK42" s="222">
        <v>8</v>
      </c>
      <c r="EL42" s="244">
        <v>1</v>
      </c>
      <c r="EM42" s="222">
        <v>2</v>
      </c>
      <c r="EN42" s="222">
        <v>1</v>
      </c>
      <c r="EO42" s="222">
        <v>0</v>
      </c>
      <c r="EP42" s="222">
        <v>8</v>
      </c>
      <c r="EQ42" s="244">
        <v>1</v>
      </c>
      <c r="ER42" s="222">
        <v>2</v>
      </c>
      <c r="ES42" s="222">
        <v>1</v>
      </c>
      <c r="ET42" s="222">
        <v>0</v>
      </c>
      <c r="EU42" s="222">
        <v>8</v>
      </c>
      <c r="EV42" s="244">
        <v>1</v>
      </c>
      <c r="EW42" s="222">
        <v>2</v>
      </c>
      <c r="EX42" s="222">
        <v>1</v>
      </c>
      <c r="EY42" s="222">
        <v>0</v>
      </c>
      <c r="EZ42" s="222">
        <v>8</v>
      </c>
      <c r="FA42" s="223">
        <f t="shared" si="12"/>
        <v>0</v>
      </c>
      <c r="FB42" s="104">
        <f t="shared" si="1"/>
        <v>30</v>
      </c>
      <c r="FC42" s="231">
        <f t="shared" si="6"/>
        <v>30</v>
      </c>
      <c r="FD42" s="235">
        <f t="shared" si="2"/>
        <v>44</v>
      </c>
      <c r="FE42" s="236">
        <f t="shared" si="3"/>
        <v>25</v>
      </c>
      <c r="FF42" s="237">
        <f t="shared" si="4"/>
        <v>22</v>
      </c>
      <c r="FG42" s="239">
        <f t="shared" si="5"/>
        <v>176</v>
      </c>
      <c r="FH42" s="232"/>
      <c r="FI42" s="233"/>
      <c r="FJ42" s="234"/>
    </row>
    <row r="43" spans="1:166" ht="15.75" thickBot="1" x14ac:dyDescent="0.3">
      <c r="A43" s="88" t="s">
        <v>124</v>
      </c>
      <c r="B43" s="113">
        <v>39</v>
      </c>
      <c r="C43" s="85" t="s">
        <v>63</v>
      </c>
      <c r="D43" s="81">
        <v>47410160</v>
      </c>
      <c r="E43" s="83">
        <v>43617</v>
      </c>
      <c r="F43" s="84" t="s">
        <v>15</v>
      </c>
      <c r="G43" s="244">
        <v>1</v>
      </c>
      <c r="H43" s="222">
        <v>0</v>
      </c>
      <c r="I43" s="222">
        <v>0</v>
      </c>
      <c r="J43" s="222">
        <v>0</v>
      </c>
      <c r="K43" s="222">
        <v>0</v>
      </c>
      <c r="L43" s="244">
        <v>1</v>
      </c>
      <c r="M43" s="222">
        <v>2</v>
      </c>
      <c r="N43" s="222">
        <v>1</v>
      </c>
      <c r="O43" s="222">
        <v>0</v>
      </c>
      <c r="P43" s="222">
        <v>0</v>
      </c>
      <c r="Q43" s="244">
        <v>1</v>
      </c>
      <c r="R43" s="222">
        <v>2</v>
      </c>
      <c r="S43" s="222">
        <v>1.5</v>
      </c>
      <c r="T43" s="222">
        <v>0</v>
      </c>
      <c r="U43" s="222">
        <v>0</v>
      </c>
      <c r="V43" s="244">
        <v>1</v>
      </c>
      <c r="W43" s="222">
        <v>2</v>
      </c>
      <c r="X43" s="222">
        <v>0</v>
      </c>
      <c r="Y43" s="222">
        <v>0</v>
      </c>
      <c r="Z43" s="222">
        <v>0</v>
      </c>
      <c r="AA43" s="244">
        <v>1</v>
      </c>
      <c r="AB43" s="222">
        <v>0</v>
      </c>
      <c r="AC43" s="222">
        <v>0</v>
      </c>
      <c r="AD43" s="222">
        <v>0</v>
      </c>
      <c r="AE43" s="222">
        <v>0</v>
      </c>
      <c r="AF43" s="244">
        <v>1</v>
      </c>
      <c r="AG43" s="222">
        <v>2</v>
      </c>
      <c r="AH43" s="222">
        <v>2</v>
      </c>
      <c r="AI43" s="222">
        <v>0</v>
      </c>
      <c r="AJ43" s="222">
        <v>0</v>
      </c>
      <c r="AK43" s="244">
        <v>1</v>
      </c>
      <c r="AL43" s="222">
        <v>2</v>
      </c>
      <c r="AM43" s="222">
        <v>1</v>
      </c>
      <c r="AN43" s="222">
        <v>0</v>
      </c>
      <c r="AO43" s="222">
        <v>0</v>
      </c>
      <c r="AP43" s="244">
        <v>1</v>
      </c>
      <c r="AQ43" s="222">
        <v>2</v>
      </c>
      <c r="AR43" s="222">
        <v>1.5</v>
      </c>
      <c r="AS43" s="222">
        <v>0</v>
      </c>
      <c r="AT43" s="222">
        <v>0</v>
      </c>
      <c r="AU43" s="244">
        <v>1</v>
      </c>
      <c r="AV43" s="222">
        <v>2</v>
      </c>
      <c r="AW43" s="222">
        <v>1</v>
      </c>
      <c r="AX43" s="222">
        <v>0</v>
      </c>
      <c r="AY43" s="222">
        <v>0</v>
      </c>
      <c r="AZ43" s="244">
        <v>1</v>
      </c>
      <c r="BA43" s="222">
        <v>2</v>
      </c>
      <c r="BB43" s="222">
        <v>2</v>
      </c>
      <c r="BC43" s="222">
        <v>0</v>
      </c>
      <c r="BD43" s="222">
        <v>0</v>
      </c>
      <c r="BE43" s="244">
        <v>1</v>
      </c>
      <c r="BF43" s="222">
        <v>2</v>
      </c>
      <c r="BG43" s="222">
        <v>1</v>
      </c>
      <c r="BH43" s="222">
        <v>0</v>
      </c>
      <c r="BI43" s="222">
        <v>0</v>
      </c>
      <c r="BJ43" s="244">
        <v>1</v>
      </c>
      <c r="BK43" s="222">
        <v>0</v>
      </c>
      <c r="BL43" s="222">
        <v>0</v>
      </c>
      <c r="BM43" s="222">
        <v>0</v>
      </c>
      <c r="BN43" s="222">
        <v>0</v>
      </c>
      <c r="BO43" s="244">
        <v>1</v>
      </c>
      <c r="BP43" s="222">
        <v>0</v>
      </c>
      <c r="BQ43" s="222">
        <v>0</v>
      </c>
      <c r="BR43" s="222">
        <v>0</v>
      </c>
      <c r="BS43" s="222">
        <v>0</v>
      </c>
      <c r="BT43" s="244">
        <v>1</v>
      </c>
      <c r="BU43" s="222">
        <v>1</v>
      </c>
      <c r="BV43" s="222">
        <v>0</v>
      </c>
      <c r="BW43" s="222">
        <v>9</v>
      </c>
      <c r="BX43" s="222">
        <v>0</v>
      </c>
      <c r="BY43" s="244">
        <v>1</v>
      </c>
      <c r="BZ43" s="222">
        <v>2</v>
      </c>
      <c r="CA43" s="222">
        <v>1.5</v>
      </c>
      <c r="CB43" s="222">
        <v>0</v>
      </c>
      <c r="CC43" s="222">
        <v>1.5</v>
      </c>
      <c r="CD43" s="244">
        <v>1</v>
      </c>
      <c r="CE43" s="222">
        <v>2</v>
      </c>
      <c r="CF43" s="222">
        <v>0.5</v>
      </c>
      <c r="CG43" s="222">
        <v>0</v>
      </c>
      <c r="CH43" s="222">
        <v>0.5</v>
      </c>
      <c r="CI43" s="244">
        <v>1</v>
      </c>
      <c r="CJ43" s="222">
        <v>1</v>
      </c>
      <c r="CK43" s="222">
        <v>0</v>
      </c>
      <c r="CL43" s="222">
        <v>0</v>
      </c>
      <c r="CM43" s="222">
        <v>0</v>
      </c>
      <c r="CN43" s="244">
        <v>1</v>
      </c>
      <c r="CO43" s="222">
        <v>1</v>
      </c>
      <c r="CP43" s="222">
        <v>0</v>
      </c>
      <c r="CQ43" s="222">
        <v>0</v>
      </c>
      <c r="CR43" s="222">
        <v>0</v>
      </c>
      <c r="CS43" s="244">
        <v>1</v>
      </c>
      <c r="CT43" s="222">
        <v>0</v>
      </c>
      <c r="CU43" s="222">
        <v>0</v>
      </c>
      <c r="CV43" s="222">
        <v>0</v>
      </c>
      <c r="CW43" s="222">
        <v>0</v>
      </c>
      <c r="CX43" s="244">
        <v>1</v>
      </c>
      <c r="CY43" s="222">
        <v>2</v>
      </c>
      <c r="CZ43" s="222">
        <v>2</v>
      </c>
      <c r="DA43" s="222">
        <v>0</v>
      </c>
      <c r="DB43" s="222">
        <v>0</v>
      </c>
      <c r="DC43" s="244">
        <v>1</v>
      </c>
      <c r="DD43" s="222">
        <v>0</v>
      </c>
      <c r="DE43" s="222">
        <v>0</v>
      </c>
      <c r="DF43" s="222">
        <v>0</v>
      </c>
      <c r="DG43" s="222">
        <v>0</v>
      </c>
      <c r="DH43" s="244">
        <v>1</v>
      </c>
      <c r="DI43" s="222">
        <v>2</v>
      </c>
      <c r="DJ43" s="222">
        <v>2</v>
      </c>
      <c r="DK43" s="222">
        <v>0</v>
      </c>
      <c r="DL43" s="222">
        <v>0</v>
      </c>
      <c r="DM43" s="244">
        <v>1</v>
      </c>
      <c r="DN43" s="222">
        <v>2</v>
      </c>
      <c r="DO43" s="222">
        <v>1</v>
      </c>
      <c r="DP43" s="222">
        <v>0</v>
      </c>
      <c r="DQ43" s="222">
        <v>0</v>
      </c>
      <c r="DR43" s="244">
        <v>1</v>
      </c>
      <c r="DS43" s="222">
        <v>2</v>
      </c>
      <c r="DT43" s="222">
        <v>1</v>
      </c>
      <c r="DU43" s="222">
        <v>0</v>
      </c>
      <c r="DV43" s="222">
        <v>0</v>
      </c>
      <c r="DW43" s="244">
        <v>1</v>
      </c>
      <c r="DX43" s="222">
        <v>2</v>
      </c>
      <c r="DY43" s="222">
        <v>0</v>
      </c>
      <c r="DZ43" s="222">
        <v>0</v>
      </c>
      <c r="EA43" s="222">
        <v>0</v>
      </c>
      <c r="EB43" s="244">
        <v>1</v>
      </c>
      <c r="EC43" s="222">
        <v>0</v>
      </c>
      <c r="ED43" s="222">
        <v>0</v>
      </c>
      <c r="EE43" s="222">
        <v>8</v>
      </c>
      <c r="EF43" s="222">
        <v>0</v>
      </c>
      <c r="EG43" s="244">
        <v>1</v>
      </c>
      <c r="EH43" s="222">
        <v>2</v>
      </c>
      <c r="EI43" s="222">
        <v>1</v>
      </c>
      <c r="EJ43" s="222">
        <v>0</v>
      </c>
      <c r="EK43" s="222">
        <v>2</v>
      </c>
      <c r="EL43" s="244">
        <v>1</v>
      </c>
      <c r="EM43" s="222">
        <v>2</v>
      </c>
      <c r="EN43" s="222">
        <v>1</v>
      </c>
      <c r="EO43" s="222">
        <v>0</v>
      </c>
      <c r="EP43" s="222">
        <v>2</v>
      </c>
      <c r="EQ43" s="244">
        <v>1</v>
      </c>
      <c r="ER43" s="222">
        <v>2</v>
      </c>
      <c r="ES43" s="222">
        <v>1</v>
      </c>
      <c r="ET43" s="222">
        <v>0</v>
      </c>
      <c r="EU43" s="222">
        <v>2</v>
      </c>
      <c r="EV43" s="244">
        <v>1</v>
      </c>
      <c r="EW43" s="222">
        <v>0</v>
      </c>
      <c r="EX43" s="222">
        <v>0</v>
      </c>
      <c r="EY43" s="222">
        <v>0</v>
      </c>
      <c r="EZ43" s="222">
        <v>0</v>
      </c>
      <c r="FA43" s="223">
        <f t="shared" si="12"/>
        <v>0</v>
      </c>
      <c r="FB43" s="90">
        <f t="shared" si="1"/>
        <v>30</v>
      </c>
      <c r="FC43" s="231">
        <f t="shared" si="6"/>
        <v>30</v>
      </c>
      <c r="FD43" s="235">
        <f t="shared" si="2"/>
        <v>41</v>
      </c>
      <c r="FE43" s="236">
        <f t="shared" si="3"/>
        <v>22</v>
      </c>
      <c r="FF43" s="237">
        <f t="shared" si="4"/>
        <v>17</v>
      </c>
      <c r="FG43" s="239">
        <f t="shared" si="5"/>
        <v>8</v>
      </c>
      <c r="FH43" s="232"/>
      <c r="FI43" s="233"/>
      <c r="FJ43" s="234"/>
    </row>
    <row r="44" spans="1:166" ht="15.75" thickBot="1" x14ac:dyDescent="0.3">
      <c r="A44" s="88" t="s">
        <v>124</v>
      </c>
      <c r="B44" s="113">
        <v>40</v>
      </c>
      <c r="C44" s="85" t="s">
        <v>64</v>
      </c>
      <c r="D44" s="81">
        <v>41312502</v>
      </c>
      <c r="E44" s="83">
        <v>43617</v>
      </c>
      <c r="F44" s="84" t="s">
        <v>15</v>
      </c>
      <c r="G44" s="244">
        <v>1</v>
      </c>
      <c r="H44" s="222">
        <v>2</v>
      </c>
      <c r="I44" s="222">
        <v>2</v>
      </c>
      <c r="J44" s="222">
        <v>0</v>
      </c>
      <c r="K44" s="222">
        <v>0</v>
      </c>
      <c r="L44" s="244">
        <v>1</v>
      </c>
      <c r="M44" s="222">
        <v>2</v>
      </c>
      <c r="N44" s="222">
        <v>2</v>
      </c>
      <c r="O44" s="222">
        <v>0</v>
      </c>
      <c r="P44" s="222">
        <v>0</v>
      </c>
      <c r="Q44" s="244">
        <v>1</v>
      </c>
      <c r="R44" s="222">
        <v>2</v>
      </c>
      <c r="S44" s="222">
        <v>0</v>
      </c>
      <c r="T44" s="222">
        <v>0</v>
      </c>
      <c r="U44" s="222">
        <v>0</v>
      </c>
      <c r="V44" s="244">
        <v>1</v>
      </c>
      <c r="W44" s="222">
        <v>2</v>
      </c>
      <c r="X44" s="222">
        <v>0</v>
      </c>
      <c r="Y44" s="222">
        <v>0</v>
      </c>
      <c r="Z44" s="222">
        <v>0</v>
      </c>
      <c r="AA44" s="244">
        <v>1</v>
      </c>
      <c r="AB44" s="222">
        <v>0</v>
      </c>
      <c r="AC44" s="222">
        <v>0</v>
      </c>
      <c r="AD44" s="222">
        <v>0</v>
      </c>
      <c r="AE44" s="222">
        <v>0</v>
      </c>
      <c r="AF44" s="244">
        <v>1</v>
      </c>
      <c r="AG44" s="222">
        <v>2</v>
      </c>
      <c r="AH44" s="222">
        <v>2</v>
      </c>
      <c r="AI44" s="222">
        <v>0</v>
      </c>
      <c r="AJ44" s="222">
        <v>0</v>
      </c>
      <c r="AK44" s="244">
        <v>1</v>
      </c>
      <c r="AL44" s="222">
        <v>2</v>
      </c>
      <c r="AM44" s="222">
        <v>1</v>
      </c>
      <c r="AN44" s="222">
        <v>0</v>
      </c>
      <c r="AO44" s="222">
        <v>0</v>
      </c>
      <c r="AP44" s="244">
        <v>1</v>
      </c>
      <c r="AQ44" s="222">
        <v>2</v>
      </c>
      <c r="AR44" s="222">
        <v>1.5</v>
      </c>
      <c r="AS44" s="222">
        <v>0</v>
      </c>
      <c r="AT44" s="222">
        <v>0</v>
      </c>
      <c r="AU44" s="244">
        <v>1</v>
      </c>
      <c r="AV44" s="222">
        <v>2</v>
      </c>
      <c r="AW44" s="222">
        <v>1</v>
      </c>
      <c r="AX44" s="222">
        <v>0</v>
      </c>
      <c r="AY44" s="222">
        <v>0</v>
      </c>
      <c r="AZ44" s="244">
        <v>1</v>
      </c>
      <c r="BA44" s="222">
        <v>2</v>
      </c>
      <c r="BB44" s="222">
        <v>2</v>
      </c>
      <c r="BC44" s="222">
        <v>0</v>
      </c>
      <c r="BD44" s="222">
        <v>0</v>
      </c>
      <c r="BE44" s="244">
        <v>1</v>
      </c>
      <c r="BF44" s="222">
        <v>2</v>
      </c>
      <c r="BG44" s="222">
        <v>1</v>
      </c>
      <c r="BH44" s="222">
        <v>0</v>
      </c>
      <c r="BI44" s="222">
        <v>0</v>
      </c>
      <c r="BJ44" s="244">
        <v>1</v>
      </c>
      <c r="BK44" s="222">
        <v>0</v>
      </c>
      <c r="BL44" s="222">
        <v>0</v>
      </c>
      <c r="BM44" s="222">
        <v>0</v>
      </c>
      <c r="BN44" s="222">
        <v>0</v>
      </c>
      <c r="BO44" s="244">
        <v>1</v>
      </c>
      <c r="BP44" s="222">
        <v>0</v>
      </c>
      <c r="BQ44" s="222">
        <v>0</v>
      </c>
      <c r="BR44" s="222">
        <v>0</v>
      </c>
      <c r="BS44" s="222">
        <v>0</v>
      </c>
      <c r="BT44" s="244">
        <v>1</v>
      </c>
      <c r="BU44" s="222">
        <v>1</v>
      </c>
      <c r="BV44" s="222">
        <v>0</v>
      </c>
      <c r="BW44" s="222">
        <v>9</v>
      </c>
      <c r="BX44" s="222">
        <v>0</v>
      </c>
      <c r="BY44" s="244">
        <v>1</v>
      </c>
      <c r="BZ44" s="222">
        <v>2</v>
      </c>
      <c r="CA44" s="222">
        <v>1.5</v>
      </c>
      <c r="CB44" s="222">
        <v>0</v>
      </c>
      <c r="CC44" s="222">
        <v>1.5</v>
      </c>
      <c r="CD44" s="244">
        <v>1</v>
      </c>
      <c r="CE44" s="222">
        <v>2</v>
      </c>
      <c r="CF44" s="222">
        <v>0.5</v>
      </c>
      <c r="CG44" s="222">
        <v>0</v>
      </c>
      <c r="CH44" s="222">
        <v>0.5</v>
      </c>
      <c r="CI44" s="244">
        <v>1</v>
      </c>
      <c r="CJ44" s="222">
        <v>1</v>
      </c>
      <c r="CK44" s="222">
        <v>0</v>
      </c>
      <c r="CL44" s="222">
        <v>0</v>
      </c>
      <c r="CM44" s="222">
        <v>0</v>
      </c>
      <c r="CN44" s="244">
        <v>1</v>
      </c>
      <c r="CO44" s="222">
        <v>1</v>
      </c>
      <c r="CP44" s="222">
        <v>0</v>
      </c>
      <c r="CQ44" s="222">
        <v>0</v>
      </c>
      <c r="CR44" s="222">
        <v>0</v>
      </c>
      <c r="CS44" s="244">
        <v>1</v>
      </c>
      <c r="CT44" s="222">
        <v>0</v>
      </c>
      <c r="CU44" s="222">
        <v>0</v>
      </c>
      <c r="CV44" s="222">
        <v>0</v>
      </c>
      <c r="CW44" s="222">
        <v>0</v>
      </c>
      <c r="CX44" s="244">
        <v>1</v>
      </c>
      <c r="CY44" s="222">
        <v>2</v>
      </c>
      <c r="CZ44" s="222">
        <v>2</v>
      </c>
      <c r="DA44" s="222">
        <v>0</v>
      </c>
      <c r="DB44" s="222">
        <v>0</v>
      </c>
      <c r="DC44" s="244">
        <v>1</v>
      </c>
      <c r="DD44" s="222">
        <v>2</v>
      </c>
      <c r="DE44" s="222">
        <v>1.5</v>
      </c>
      <c r="DF44" s="222">
        <v>0</v>
      </c>
      <c r="DG44" s="222">
        <v>0</v>
      </c>
      <c r="DH44" s="244">
        <v>1</v>
      </c>
      <c r="DI44" s="222">
        <v>2</v>
      </c>
      <c r="DJ44" s="222">
        <v>2</v>
      </c>
      <c r="DK44" s="222">
        <v>0</v>
      </c>
      <c r="DL44" s="222">
        <v>0</v>
      </c>
      <c r="DM44" s="244">
        <v>1</v>
      </c>
      <c r="DN44" s="222">
        <v>2</v>
      </c>
      <c r="DO44" s="222">
        <v>2</v>
      </c>
      <c r="DP44" s="222">
        <v>0</v>
      </c>
      <c r="DQ44" s="222">
        <v>0</v>
      </c>
      <c r="DR44" s="244">
        <v>1</v>
      </c>
      <c r="DS44" s="222">
        <v>1</v>
      </c>
      <c r="DT44" s="222">
        <v>0</v>
      </c>
      <c r="DU44" s="222">
        <v>0</v>
      </c>
      <c r="DV44" s="222">
        <v>0</v>
      </c>
      <c r="DW44" s="244">
        <v>1</v>
      </c>
      <c r="DX44" s="222">
        <v>2</v>
      </c>
      <c r="DY44" s="222">
        <v>0</v>
      </c>
      <c r="DZ44" s="222">
        <v>0</v>
      </c>
      <c r="EA44" s="222">
        <v>0</v>
      </c>
      <c r="EB44" s="244">
        <v>1</v>
      </c>
      <c r="EC44" s="222">
        <v>0</v>
      </c>
      <c r="ED44" s="222">
        <v>0</v>
      </c>
      <c r="EE44" s="222">
        <v>8</v>
      </c>
      <c r="EF44" s="222">
        <v>0</v>
      </c>
      <c r="EG44" s="244">
        <v>1</v>
      </c>
      <c r="EH44" s="222">
        <v>2</v>
      </c>
      <c r="EI44" s="222">
        <v>1</v>
      </c>
      <c r="EJ44" s="222">
        <v>0</v>
      </c>
      <c r="EK44" s="222">
        <v>2</v>
      </c>
      <c r="EL44" s="244">
        <v>1</v>
      </c>
      <c r="EM44" s="222">
        <v>2</v>
      </c>
      <c r="EN44" s="222">
        <v>1</v>
      </c>
      <c r="EO44" s="222">
        <v>0</v>
      </c>
      <c r="EP44" s="222">
        <v>2</v>
      </c>
      <c r="EQ44" s="244">
        <v>1</v>
      </c>
      <c r="ER44" s="222">
        <v>2</v>
      </c>
      <c r="ES44" s="222">
        <v>1</v>
      </c>
      <c r="ET44" s="222">
        <v>0</v>
      </c>
      <c r="EU44" s="222">
        <v>2</v>
      </c>
      <c r="EV44" s="244">
        <v>1</v>
      </c>
      <c r="EW44" s="222">
        <v>0</v>
      </c>
      <c r="EX44" s="222">
        <v>0</v>
      </c>
      <c r="EY44" s="222">
        <v>0</v>
      </c>
      <c r="EZ44" s="222">
        <v>0</v>
      </c>
      <c r="FA44" s="223">
        <f t="shared" si="12"/>
        <v>0</v>
      </c>
      <c r="FB44" s="90">
        <f t="shared" si="1"/>
        <v>30</v>
      </c>
      <c r="FC44" s="231">
        <f t="shared" si="6"/>
        <v>30</v>
      </c>
      <c r="FD44" s="235">
        <f t="shared" si="2"/>
        <v>44</v>
      </c>
      <c r="FE44" s="236">
        <f t="shared" si="3"/>
        <v>25</v>
      </c>
      <c r="FF44" s="237">
        <f t="shared" si="4"/>
        <v>17</v>
      </c>
      <c r="FG44" s="239">
        <f t="shared" si="5"/>
        <v>8</v>
      </c>
      <c r="FH44" s="232"/>
      <c r="FI44" s="233"/>
      <c r="FJ44" s="234"/>
    </row>
    <row r="45" spans="1:166" ht="21" customHeight="1" thickBot="1" x14ac:dyDescent="0.3">
      <c r="A45" s="88" t="s">
        <v>22</v>
      </c>
      <c r="B45" s="81">
        <v>41</v>
      </c>
      <c r="C45" s="85" t="s">
        <v>65</v>
      </c>
      <c r="D45" s="81">
        <v>43976251</v>
      </c>
      <c r="E45" s="83">
        <v>43617</v>
      </c>
      <c r="F45" s="84" t="s">
        <v>22</v>
      </c>
      <c r="G45" s="244">
        <v>1</v>
      </c>
      <c r="H45" s="222">
        <v>0</v>
      </c>
      <c r="I45" s="222">
        <v>0</v>
      </c>
      <c r="J45" s="222">
        <v>0</v>
      </c>
      <c r="K45" s="222">
        <v>0</v>
      </c>
      <c r="L45" s="244">
        <v>1</v>
      </c>
      <c r="M45" s="222">
        <v>2</v>
      </c>
      <c r="N45" s="222">
        <v>1</v>
      </c>
      <c r="O45" s="222">
        <v>0</v>
      </c>
      <c r="P45" s="222">
        <v>0</v>
      </c>
      <c r="Q45" s="244">
        <v>1</v>
      </c>
      <c r="R45" s="222">
        <v>0</v>
      </c>
      <c r="S45" s="222">
        <v>0</v>
      </c>
      <c r="T45" s="222">
        <v>0</v>
      </c>
      <c r="U45" s="222">
        <v>0</v>
      </c>
      <c r="V45" s="244">
        <v>1</v>
      </c>
      <c r="W45" s="222">
        <v>2</v>
      </c>
      <c r="X45" s="222">
        <v>1</v>
      </c>
      <c r="Y45" s="222">
        <v>0</v>
      </c>
      <c r="Z45" s="222">
        <v>0</v>
      </c>
      <c r="AA45" s="244">
        <v>1</v>
      </c>
      <c r="AB45" s="222">
        <v>0</v>
      </c>
      <c r="AC45" s="222">
        <v>0</v>
      </c>
      <c r="AD45" s="222">
        <v>0</v>
      </c>
      <c r="AE45" s="222">
        <v>0</v>
      </c>
      <c r="AF45" s="244">
        <v>1</v>
      </c>
      <c r="AG45" s="222">
        <v>2</v>
      </c>
      <c r="AH45" s="222">
        <v>0</v>
      </c>
      <c r="AI45" s="222">
        <v>0</v>
      </c>
      <c r="AJ45" s="222">
        <v>0</v>
      </c>
      <c r="AK45" s="244">
        <v>1</v>
      </c>
      <c r="AL45" s="222">
        <v>0</v>
      </c>
      <c r="AM45" s="222">
        <v>0</v>
      </c>
      <c r="AN45" s="222">
        <v>0</v>
      </c>
      <c r="AO45" s="222">
        <v>0</v>
      </c>
      <c r="AP45" s="244">
        <v>1</v>
      </c>
      <c r="AQ45" s="222">
        <v>0</v>
      </c>
      <c r="AR45" s="222">
        <v>0</v>
      </c>
      <c r="AS45" s="222">
        <v>0</v>
      </c>
      <c r="AT45" s="222">
        <v>0</v>
      </c>
      <c r="AU45" s="244">
        <v>1</v>
      </c>
      <c r="AV45" s="222">
        <v>0</v>
      </c>
      <c r="AW45" s="222">
        <v>0</v>
      </c>
      <c r="AX45" s="222">
        <v>0</v>
      </c>
      <c r="AY45" s="222">
        <v>0</v>
      </c>
      <c r="AZ45" s="244">
        <v>1</v>
      </c>
      <c r="BA45" s="222">
        <v>0</v>
      </c>
      <c r="BB45" s="222">
        <v>0</v>
      </c>
      <c r="BC45" s="222">
        <v>0</v>
      </c>
      <c r="BD45" s="222">
        <v>0</v>
      </c>
      <c r="BE45" s="244">
        <v>1</v>
      </c>
      <c r="BF45" s="222">
        <v>0</v>
      </c>
      <c r="BG45" s="222">
        <v>0</v>
      </c>
      <c r="BH45" s="222">
        <v>0</v>
      </c>
      <c r="BI45" s="222">
        <v>0</v>
      </c>
      <c r="BJ45" s="244">
        <v>1</v>
      </c>
      <c r="BK45" s="222">
        <v>0</v>
      </c>
      <c r="BL45" s="222">
        <v>0</v>
      </c>
      <c r="BM45" s="222">
        <v>0</v>
      </c>
      <c r="BN45" s="222">
        <v>0</v>
      </c>
      <c r="BO45" s="244">
        <v>1</v>
      </c>
      <c r="BP45" s="222">
        <v>2</v>
      </c>
      <c r="BQ45" s="222">
        <v>1</v>
      </c>
      <c r="BR45" s="222">
        <v>0</v>
      </c>
      <c r="BS45" s="222">
        <v>0</v>
      </c>
      <c r="BT45" s="244">
        <v>1</v>
      </c>
      <c r="BU45" s="222">
        <v>0</v>
      </c>
      <c r="BV45" s="222">
        <v>0</v>
      </c>
      <c r="BW45" s="222">
        <v>0</v>
      </c>
      <c r="BX45" s="222">
        <v>0</v>
      </c>
      <c r="BY45" s="244">
        <v>1</v>
      </c>
      <c r="BZ45" s="222">
        <v>2</v>
      </c>
      <c r="CA45" s="222">
        <v>1</v>
      </c>
      <c r="CB45" s="222">
        <v>0</v>
      </c>
      <c r="CC45" s="222">
        <v>0</v>
      </c>
      <c r="CD45" s="244">
        <v>1</v>
      </c>
      <c r="CE45" s="222">
        <v>2</v>
      </c>
      <c r="CF45" s="222">
        <v>1</v>
      </c>
      <c r="CG45" s="222">
        <v>0</v>
      </c>
      <c r="CH45" s="222">
        <v>0</v>
      </c>
      <c r="CI45" s="244">
        <v>1</v>
      </c>
      <c r="CJ45" s="222">
        <v>2</v>
      </c>
      <c r="CK45" s="222">
        <v>1</v>
      </c>
      <c r="CL45" s="222">
        <v>0</v>
      </c>
      <c r="CM45" s="222">
        <v>0</v>
      </c>
      <c r="CN45" s="244">
        <v>1</v>
      </c>
      <c r="CO45" s="222">
        <v>2</v>
      </c>
      <c r="CP45" s="222">
        <v>1</v>
      </c>
      <c r="CQ45" s="222">
        <v>0</v>
      </c>
      <c r="CR45" s="222">
        <v>0</v>
      </c>
      <c r="CS45" s="244">
        <v>1</v>
      </c>
      <c r="CT45" s="222">
        <v>0</v>
      </c>
      <c r="CU45" s="222">
        <v>0</v>
      </c>
      <c r="CV45" s="222">
        <v>0</v>
      </c>
      <c r="CW45" s="222">
        <v>0</v>
      </c>
      <c r="CX45" s="244">
        <v>1</v>
      </c>
      <c r="CY45" s="222">
        <v>0</v>
      </c>
      <c r="CZ45" s="222">
        <v>0</v>
      </c>
      <c r="DA45" s="222">
        <v>0</v>
      </c>
      <c r="DB45" s="222">
        <v>0</v>
      </c>
      <c r="DC45" s="244">
        <v>1</v>
      </c>
      <c r="DD45" s="222">
        <v>2</v>
      </c>
      <c r="DE45" s="222">
        <v>1</v>
      </c>
      <c r="DF45" s="222">
        <v>0</v>
      </c>
      <c r="DG45" s="222">
        <v>0</v>
      </c>
      <c r="DH45" s="244">
        <v>1</v>
      </c>
      <c r="DI45" s="222">
        <v>0</v>
      </c>
      <c r="DJ45" s="222">
        <v>0</v>
      </c>
      <c r="DK45" s="222">
        <v>0</v>
      </c>
      <c r="DL45" s="222">
        <v>0</v>
      </c>
      <c r="DM45" s="244">
        <v>1</v>
      </c>
      <c r="DN45" s="222">
        <v>0</v>
      </c>
      <c r="DO45" s="222">
        <v>0</v>
      </c>
      <c r="DP45" s="222">
        <v>0</v>
      </c>
      <c r="DQ45" s="222">
        <v>0</v>
      </c>
      <c r="DR45" s="244">
        <v>1</v>
      </c>
      <c r="DS45" s="222">
        <v>0</v>
      </c>
      <c r="DT45" s="222">
        <v>0</v>
      </c>
      <c r="DU45" s="222">
        <v>0</v>
      </c>
      <c r="DV45" s="222">
        <v>0</v>
      </c>
      <c r="DW45" s="244">
        <v>1</v>
      </c>
      <c r="DX45" s="222">
        <v>0</v>
      </c>
      <c r="DY45" s="222">
        <v>0</v>
      </c>
      <c r="DZ45" s="222">
        <v>0</v>
      </c>
      <c r="EA45" s="222">
        <v>0</v>
      </c>
      <c r="EB45" s="244">
        <v>1</v>
      </c>
      <c r="EC45" s="222">
        <v>2</v>
      </c>
      <c r="ED45" s="222">
        <v>0</v>
      </c>
      <c r="EE45" s="222">
        <v>10</v>
      </c>
      <c r="EF45" s="222">
        <v>0</v>
      </c>
      <c r="EG45" s="244">
        <v>1</v>
      </c>
      <c r="EH45" s="222">
        <v>2</v>
      </c>
      <c r="EI45" s="222">
        <v>1</v>
      </c>
      <c r="EJ45" s="222">
        <v>0</v>
      </c>
      <c r="EK45" s="222">
        <v>0</v>
      </c>
      <c r="EL45" s="244">
        <v>1</v>
      </c>
      <c r="EM45" s="222">
        <v>2</v>
      </c>
      <c r="EN45" s="222">
        <v>1</v>
      </c>
      <c r="EO45" s="222">
        <v>0</v>
      </c>
      <c r="EP45" s="222">
        <v>0</v>
      </c>
      <c r="EQ45" s="244">
        <v>1</v>
      </c>
      <c r="ER45" s="222">
        <v>2</v>
      </c>
      <c r="ES45" s="222">
        <v>1</v>
      </c>
      <c r="ET45" s="222">
        <v>0</v>
      </c>
      <c r="EU45" s="222">
        <v>0</v>
      </c>
      <c r="EV45" s="244">
        <v>1</v>
      </c>
      <c r="EW45" s="222">
        <v>0</v>
      </c>
      <c r="EX45" s="222">
        <v>0</v>
      </c>
      <c r="EY45" s="222">
        <v>0</v>
      </c>
      <c r="EZ45" s="222">
        <v>0</v>
      </c>
      <c r="FA45" s="223">
        <f t="shared" si="12"/>
        <v>0</v>
      </c>
      <c r="FB45" s="90">
        <f t="shared" si="1"/>
        <v>30</v>
      </c>
      <c r="FC45" s="231">
        <f t="shared" si="6"/>
        <v>30</v>
      </c>
      <c r="FD45" s="235">
        <f t="shared" si="2"/>
        <v>26</v>
      </c>
      <c r="FE45" s="236">
        <f t="shared" si="3"/>
        <v>11</v>
      </c>
      <c r="FF45" s="237">
        <f t="shared" si="4"/>
        <v>10</v>
      </c>
      <c r="FG45" s="239">
        <f t="shared" si="5"/>
        <v>0</v>
      </c>
      <c r="FH45" s="232"/>
      <c r="FI45" s="233"/>
      <c r="FJ45" s="234"/>
    </row>
    <row r="46" spans="1:166" ht="15.75" thickBot="1" x14ac:dyDescent="0.3">
      <c r="A46" s="88" t="s">
        <v>124</v>
      </c>
      <c r="B46" s="113">
        <v>42</v>
      </c>
      <c r="C46" s="85" t="s">
        <v>66</v>
      </c>
      <c r="D46" s="81">
        <v>73220448</v>
      </c>
      <c r="E46" s="83">
        <v>43617</v>
      </c>
      <c r="F46" s="84" t="s">
        <v>15</v>
      </c>
      <c r="G46" s="244">
        <v>1</v>
      </c>
      <c r="H46" s="222">
        <v>2</v>
      </c>
      <c r="I46" s="222">
        <v>0</v>
      </c>
      <c r="J46" s="222">
        <v>0</v>
      </c>
      <c r="K46" s="222">
        <v>0</v>
      </c>
      <c r="L46" s="244">
        <v>1</v>
      </c>
      <c r="M46" s="222">
        <v>2</v>
      </c>
      <c r="N46" s="222">
        <v>0</v>
      </c>
      <c r="O46" s="222">
        <v>0</v>
      </c>
      <c r="P46" s="222">
        <v>0</v>
      </c>
      <c r="Q46" s="244">
        <v>1</v>
      </c>
      <c r="R46" s="222">
        <v>2</v>
      </c>
      <c r="S46" s="222">
        <v>1</v>
      </c>
      <c r="T46" s="222">
        <v>0</v>
      </c>
      <c r="U46" s="222">
        <v>0</v>
      </c>
      <c r="V46" s="244">
        <v>1</v>
      </c>
      <c r="W46" s="222">
        <v>0</v>
      </c>
      <c r="X46" s="222">
        <v>0</v>
      </c>
      <c r="Y46" s="222">
        <v>0</v>
      </c>
      <c r="Z46" s="222">
        <v>0</v>
      </c>
      <c r="AA46" s="244">
        <v>1</v>
      </c>
      <c r="AB46" s="222">
        <v>0</v>
      </c>
      <c r="AC46" s="222">
        <v>0</v>
      </c>
      <c r="AD46" s="222">
        <v>0</v>
      </c>
      <c r="AE46" s="222">
        <v>0</v>
      </c>
      <c r="AF46" s="244">
        <v>1</v>
      </c>
      <c r="AG46" s="222">
        <v>1</v>
      </c>
      <c r="AH46" s="222">
        <v>0</v>
      </c>
      <c r="AI46" s="222">
        <v>0</v>
      </c>
      <c r="AJ46" s="222">
        <v>0</v>
      </c>
      <c r="AK46" s="244">
        <v>1</v>
      </c>
      <c r="AL46" s="222">
        <v>0</v>
      </c>
      <c r="AM46" s="222">
        <v>0</v>
      </c>
      <c r="AN46" s="222">
        <v>0</v>
      </c>
      <c r="AO46" s="222">
        <v>0</v>
      </c>
      <c r="AP46" s="244">
        <v>1</v>
      </c>
      <c r="AQ46" s="222">
        <v>0</v>
      </c>
      <c r="AR46" s="222">
        <v>0</v>
      </c>
      <c r="AS46" s="222">
        <v>0</v>
      </c>
      <c r="AT46" s="222">
        <v>0</v>
      </c>
      <c r="AU46" s="244">
        <v>1</v>
      </c>
      <c r="AV46" s="222">
        <v>0</v>
      </c>
      <c r="AW46" s="222">
        <v>0</v>
      </c>
      <c r="AX46" s="222">
        <v>0</v>
      </c>
      <c r="AY46" s="222">
        <v>0</v>
      </c>
      <c r="AZ46" s="244">
        <v>1</v>
      </c>
      <c r="BA46" s="222">
        <v>0</v>
      </c>
      <c r="BB46" s="222">
        <v>0</v>
      </c>
      <c r="BC46" s="222">
        <v>0</v>
      </c>
      <c r="BD46" s="222">
        <v>0</v>
      </c>
      <c r="BE46" s="244">
        <v>1</v>
      </c>
      <c r="BF46" s="222">
        <v>0</v>
      </c>
      <c r="BG46" s="222">
        <v>0</v>
      </c>
      <c r="BH46" s="222">
        <v>0</v>
      </c>
      <c r="BI46" s="222">
        <v>0</v>
      </c>
      <c r="BJ46" s="244">
        <v>1</v>
      </c>
      <c r="BK46" s="222">
        <v>0</v>
      </c>
      <c r="BL46" s="222">
        <v>0</v>
      </c>
      <c r="BM46" s="222">
        <v>0</v>
      </c>
      <c r="BN46" s="222">
        <v>0</v>
      </c>
      <c r="BO46" s="244">
        <v>1</v>
      </c>
      <c r="BP46" s="222">
        <v>2</v>
      </c>
      <c r="BQ46" s="222">
        <v>0.5</v>
      </c>
      <c r="BR46" s="222">
        <v>0</v>
      </c>
      <c r="BS46" s="222">
        <v>0</v>
      </c>
      <c r="BT46" s="244">
        <v>1</v>
      </c>
      <c r="BU46" s="222">
        <v>2</v>
      </c>
      <c r="BV46" s="222">
        <v>1</v>
      </c>
      <c r="BW46" s="222">
        <v>11</v>
      </c>
      <c r="BX46" s="222">
        <v>0</v>
      </c>
      <c r="BY46" s="244">
        <v>1</v>
      </c>
      <c r="BZ46" s="222">
        <v>2</v>
      </c>
      <c r="CA46" s="222">
        <v>0.5</v>
      </c>
      <c r="CB46" s="222">
        <v>0</v>
      </c>
      <c r="CC46" s="222">
        <v>0</v>
      </c>
      <c r="CD46" s="244">
        <v>1</v>
      </c>
      <c r="CE46" s="222">
        <v>2</v>
      </c>
      <c r="CF46" s="222">
        <v>0.5</v>
      </c>
      <c r="CG46" s="222">
        <v>0</v>
      </c>
      <c r="CH46" s="222">
        <v>0</v>
      </c>
      <c r="CI46" s="244">
        <v>1</v>
      </c>
      <c r="CJ46" s="222">
        <v>2</v>
      </c>
      <c r="CK46" s="222">
        <v>1</v>
      </c>
      <c r="CL46" s="222">
        <v>0</v>
      </c>
      <c r="CM46" s="222">
        <v>0</v>
      </c>
      <c r="CN46" s="244">
        <v>1</v>
      </c>
      <c r="CO46" s="222">
        <v>2</v>
      </c>
      <c r="CP46" s="222">
        <v>1.5</v>
      </c>
      <c r="CQ46" s="222">
        <v>0</v>
      </c>
      <c r="CR46" s="222">
        <v>0</v>
      </c>
      <c r="CS46" s="244">
        <v>1</v>
      </c>
      <c r="CT46" s="222">
        <v>0</v>
      </c>
      <c r="CU46" s="222">
        <v>0</v>
      </c>
      <c r="CV46" s="222">
        <v>0</v>
      </c>
      <c r="CW46" s="222">
        <v>0</v>
      </c>
      <c r="CX46" s="244">
        <v>1</v>
      </c>
      <c r="CY46" s="222">
        <v>2</v>
      </c>
      <c r="CZ46" s="222">
        <v>0</v>
      </c>
      <c r="DA46" s="222">
        <v>0</v>
      </c>
      <c r="DB46" s="222">
        <v>0</v>
      </c>
      <c r="DC46" s="244">
        <v>1</v>
      </c>
      <c r="DD46" s="222">
        <v>2</v>
      </c>
      <c r="DE46" s="222">
        <v>0</v>
      </c>
      <c r="DF46" s="222">
        <v>0</v>
      </c>
      <c r="DG46" s="222">
        <v>0</v>
      </c>
      <c r="DH46" s="244">
        <v>1</v>
      </c>
      <c r="DI46" s="222">
        <v>2</v>
      </c>
      <c r="DJ46" s="222">
        <v>1</v>
      </c>
      <c r="DK46" s="222">
        <v>0</v>
      </c>
      <c r="DL46" s="222">
        <v>0</v>
      </c>
      <c r="DM46" s="244">
        <v>1</v>
      </c>
      <c r="DN46" s="222">
        <v>2</v>
      </c>
      <c r="DO46" s="222">
        <v>1</v>
      </c>
      <c r="DP46" s="222">
        <v>0</v>
      </c>
      <c r="DQ46" s="222">
        <v>0</v>
      </c>
      <c r="DR46" s="244">
        <v>1</v>
      </c>
      <c r="DS46" s="222">
        <v>2</v>
      </c>
      <c r="DT46" s="222">
        <v>0</v>
      </c>
      <c r="DU46" s="222">
        <v>0</v>
      </c>
      <c r="DV46" s="222">
        <v>0</v>
      </c>
      <c r="DW46" s="244">
        <v>1</v>
      </c>
      <c r="DX46" s="222">
        <v>0</v>
      </c>
      <c r="DY46" s="222">
        <v>0</v>
      </c>
      <c r="DZ46" s="222">
        <v>0</v>
      </c>
      <c r="EA46" s="222">
        <v>0</v>
      </c>
      <c r="EB46" s="244">
        <v>1</v>
      </c>
      <c r="EC46" s="222">
        <v>0</v>
      </c>
      <c r="ED46" s="222">
        <v>0</v>
      </c>
      <c r="EE46" s="222">
        <v>8</v>
      </c>
      <c r="EF46" s="222">
        <v>0</v>
      </c>
      <c r="EG46" s="244">
        <v>1</v>
      </c>
      <c r="EH46" s="222">
        <v>1</v>
      </c>
      <c r="EI46" s="222">
        <v>0</v>
      </c>
      <c r="EJ46" s="222">
        <v>0</v>
      </c>
      <c r="EK46" s="222">
        <v>0</v>
      </c>
      <c r="EL46" s="244">
        <v>1</v>
      </c>
      <c r="EM46" s="222">
        <v>2</v>
      </c>
      <c r="EN46" s="222">
        <v>1</v>
      </c>
      <c r="EO46" s="222">
        <v>0</v>
      </c>
      <c r="EP46" s="222">
        <v>0</v>
      </c>
      <c r="EQ46" s="244">
        <v>1</v>
      </c>
      <c r="ER46" s="222">
        <v>2</v>
      </c>
      <c r="ES46" s="222">
        <v>1</v>
      </c>
      <c r="ET46" s="222">
        <v>0</v>
      </c>
      <c r="EU46" s="222">
        <v>0</v>
      </c>
      <c r="EV46" s="244">
        <v>1</v>
      </c>
      <c r="EW46" s="222">
        <v>0</v>
      </c>
      <c r="EX46" s="222">
        <v>0</v>
      </c>
      <c r="EY46" s="222">
        <v>0</v>
      </c>
      <c r="EZ46" s="222">
        <v>0</v>
      </c>
      <c r="FA46" s="223">
        <f t="shared" si="12"/>
        <v>0</v>
      </c>
      <c r="FB46" s="90">
        <f t="shared" si="1"/>
        <v>30</v>
      </c>
      <c r="FC46" s="231">
        <f t="shared" si="6"/>
        <v>30</v>
      </c>
      <c r="FD46" s="235">
        <f t="shared" si="2"/>
        <v>34</v>
      </c>
      <c r="FE46" s="236">
        <f t="shared" si="3"/>
        <v>10</v>
      </c>
      <c r="FF46" s="237">
        <f t="shared" si="4"/>
        <v>19</v>
      </c>
      <c r="FG46" s="239">
        <f t="shared" si="5"/>
        <v>0</v>
      </c>
      <c r="FH46" s="232"/>
      <c r="FI46" s="233"/>
      <c r="FJ46" s="234"/>
    </row>
    <row r="47" spans="1:166" ht="15.75" thickBot="1" x14ac:dyDescent="0.3">
      <c r="A47" s="88" t="s">
        <v>126</v>
      </c>
      <c r="B47" s="113">
        <v>43</v>
      </c>
      <c r="C47" s="85" t="s">
        <v>67</v>
      </c>
      <c r="D47" s="81">
        <v>41696368</v>
      </c>
      <c r="E47" s="83">
        <v>43617</v>
      </c>
      <c r="F47" s="84" t="s">
        <v>15</v>
      </c>
      <c r="G47" s="244">
        <v>1</v>
      </c>
      <c r="H47" s="222">
        <v>0</v>
      </c>
      <c r="I47" s="222">
        <v>0</v>
      </c>
      <c r="J47" s="222">
        <v>0</v>
      </c>
      <c r="K47" s="222">
        <v>7</v>
      </c>
      <c r="L47" s="244">
        <v>1</v>
      </c>
      <c r="M47" s="222">
        <v>0</v>
      </c>
      <c r="N47" s="222">
        <v>0</v>
      </c>
      <c r="O47" s="222">
        <v>0</v>
      </c>
      <c r="P47" s="222">
        <v>7</v>
      </c>
      <c r="Q47" s="244">
        <v>1</v>
      </c>
      <c r="R47" s="222">
        <v>0</v>
      </c>
      <c r="S47" s="222">
        <v>0</v>
      </c>
      <c r="T47" s="222">
        <v>0</v>
      </c>
      <c r="U47" s="222">
        <v>7</v>
      </c>
      <c r="V47" s="244">
        <v>1</v>
      </c>
      <c r="W47" s="222">
        <v>0</v>
      </c>
      <c r="X47" s="222">
        <v>0</v>
      </c>
      <c r="Y47" s="222">
        <v>0</v>
      </c>
      <c r="Z47" s="222">
        <v>7</v>
      </c>
      <c r="AA47" s="244">
        <v>1</v>
      </c>
      <c r="AB47" s="222">
        <v>0</v>
      </c>
      <c r="AC47" s="222">
        <v>0</v>
      </c>
      <c r="AD47" s="222">
        <v>0</v>
      </c>
      <c r="AE47" s="222">
        <v>0</v>
      </c>
      <c r="AF47" s="244">
        <v>1</v>
      </c>
      <c r="AG47" s="222">
        <v>0</v>
      </c>
      <c r="AH47" s="222">
        <v>0</v>
      </c>
      <c r="AI47" s="222">
        <v>0</v>
      </c>
      <c r="AJ47" s="222">
        <v>0</v>
      </c>
      <c r="AK47" s="244">
        <v>1</v>
      </c>
      <c r="AL47" s="222">
        <v>0</v>
      </c>
      <c r="AM47" s="222">
        <v>0</v>
      </c>
      <c r="AN47" s="222">
        <v>0</v>
      </c>
      <c r="AO47" s="222">
        <v>0</v>
      </c>
      <c r="AP47" s="244">
        <v>1</v>
      </c>
      <c r="AQ47" s="222">
        <v>0</v>
      </c>
      <c r="AR47" s="222">
        <v>0</v>
      </c>
      <c r="AS47" s="222">
        <v>0</v>
      </c>
      <c r="AT47" s="222">
        <v>0</v>
      </c>
      <c r="AU47" s="244">
        <v>1</v>
      </c>
      <c r="AV47" s="222">
        <v>0</v>
      </c>
      <c r="AW47" s="222">
        <v>0</v>
      </c>
      <c r="AX47" s="222">
        <v>0</v>
      </c>
      <c r="AY47" s="222">
        <v>0</v>
      </c>
      <c r="AZ47" s="244">
        <v>1</v>
      </c>
      <c r="BA47" s="222">
        <v>0</v>
      </c>
      <c r="BB47" s="222">
        <v>0</v>
      </c>
      <c r="BC47" s="222">
        <v>0</v>
      </c>
      <c r="BD47" s="222">
        <v>0</v>
      </c>
      <c r="BE47" s="244">
        <v>1</v>
      </c>
      <c r="BF47" s="222">
        <v>0</v>
      </c>
      <c r="BG47" s="222">
        <v>0</v>
      </c>
      <c r="BH47" s="222">
        <v>0</v>
      </c>
      <c r="BI47" s="222">
        <v>0</v>
      </c>
      <c r="BJ47" s="244">
        <v>1</v>
      </c>
      <c r="BK47" s="222">
        <v>0</v>
      </c>
      <c r="BL47" s="222">
        <v>0</v>
      </c>
      <c r="BM47" s="222">
        <v>0</v>
      </c>
      <c r="BN47" s="222">
        <v>0</v>
      </c>
      <c r="BO47" s="244">
        <v>1</v>
      </c>
      <c r="BP47" s="222">
        <v>0</v>
      </c>
      <c r="BQ47" s="222">
        <v>0</v>
      </c>
      <c r="BR47" s="222">
        <v>0</v>
      </c>
      <c r="BS47" s="222">
        <v>0</v>
      </c>
      <c r="BT47" s="244">
        <v>1</v>
      </c>
      <c r="BU47" s="222">
        <v>0</v>
      </c>
      <c r="BV47" s="222">
        <v>0</v>
      </c>
      <c r="BW47" s="222">
        <v>0</v>
      </c>
      <c r="BX47" s="222">
        <v>0</v>
      </c>
      <c r="BY47" s="244">
        <v>1</v>
      </c>
      <c r="BZ47" s="222">
        <v>0</v>
      </c>
      <c r="CA47" s="222">
        <v>0</v>
      </c>
      <c r="CB47" s="222">
        <v>0</v>
      </c>
      <c r="CC47" s="222">
        <v>0</v>
      </c>
      <c r="CD47" s="244">
        <v>1</v>
      </c>
      <c r="CE47" s="222">
        <v>0</v>
      </c>
      <c r="CF47" s="222">
        <v>0</v>
      </c>
      <c r="CG47" s="222">
        <v>0</v>
      </c>
      <c r="CH47" s="222">
        <v>0</v>
      </c>
      <c r="CI47" s="244">
        <v>1</v>
      </c>
      <c r="CJ47" s="222">
        <v>0</v>
      </c>
      <c r="CK47" s="222">
        <v>0</v>
      </c>
      <c r="CL47" s="222">
        <v>0</v>
      </c>
      <c r="CM47" s="222">
        <v>0</v>
      </c>
      <c r="CN47" s="244">
        <v>1</v>
      </c>
      <c r="CO47" s="222">
        <v>0</v>
      </c>
      <c r="CP47" s="222">
        <v>0</v>
      </c>
      <c r="CQ47" s="222">
        <v>0</v>
      </c>
      <c r="CR47" s="222">
        <v>0</v>
      </c>
      <c r="CS47" s="244">
        <v>1</v>
      </c>
      <c r="CT47" s="222">
        <v>0</v>
      </c>
      <c r="CU47" s="222">
        <v>0</v>
      </c>
      <c r="CV47" s="222">
        <v>0</v>
      </c>
      <c r="CW47" s="222">
        <v>0</v>
      </c>
      <c r="CX47" s="244">
        <v>1</v>
      </c>
      <c r="CY47" s="222">
        <v>0</v>
      </c>
      <c r="CZ47" s="222">
        <v>0</v>
      </c>
      <c r="DA47" s="222">
        <v>0</v>
      </c>
      <c r="DB47" s="222">
        <v>7</v>
      </c>
      <c r="DC47" s="244">
        <v>1</v>
      </c>
      <c r="DD47" s="222">
        <v>0</v>
      </c>
      <c r="DE47" s="222">
        <v>0</v>
      </c>
      <c r="DF47" s="222">
        <v>0</v>
      </c>
      <c r="DG47" s="222">
        <v>7</v>
      </c>
      <c r="DH47" s="244">
        <v>1</v>
      </c>
      <c r="DI47" s="222">
        <v>0</v>
      </c>
      <c r="DJ47" s="222">
        <v>0</v>
      </c>
      <c r="DK47" s="222">
        <v>0</v>
      </c>
      <c r="DL47" s="222">
        <v>7</v>
      </c>
      <c r="DM47" s="244">
        <v>1</v>
      </c>
      <c r="DN47" s="222">
        <v>0</v>
      </c>
      <c r="DO47" s="222">
        <v>0</v>
      </c>
      <c r="DP47" s="222">
        <v>0</v>
      </c>
      <c r="DQ47" s="222">
        <v>7</v>
      </c>
      <c r="DR47" s="244">
        <v>1</v>
      </c>
      <c r="DS47" s="222">
        <v>0</v>
      </c>
      <c r="DT47" s="222">
        <v>0</v>
      </c>
      <c r="DU47" s="222">
        <v>0</v>
      </c>
      <c r="DV47" s="222">
        <v>7</v>
      </c>
      <c r="DW47" s="244">
        <v>1</v>
      </c>
      <c r="DX47" s="222">
        <v>0</v>
      </c>
      <c r="DY47" s="222">
        <v>0</v>
      </c>
      <c r="DZ47" s="222">
        <v>0</v>
      </c>
      <c r="EA47" s="222">
        <v>7</v>
      </c>
      <c r="EB47" s="244">
        <v>1</v>
      </c>
      <c r="EC47" s="222">
        <v>0</v>
      </c>
      <c r="ED47" s="222">
        <v>0</v>
      </c>
      <c r="EE47" s="222">
        <v>0</v>
      </c>
      <c r="EF47" s="222">
        <v>0</v>
      </c>
      <c r="EG47" s="244">
        <v>1</v>
      </c>
      <c r="EH47" s="222">
        <v>0</v>
      </c>
      <c r="EI47" s="222">
        <v>0</v>
      </c>
      <c r="EJ47" s="222">
        <v>0</v>
      </c>
      <c r="EK47" s="222">
        <v>0</v>
      </c>
      <c r="EL47" s="244">
        <v>1</v>
      </c>
      <c r="EM47" s="222">
        <v>0</v>
      </c>
      <c r="EN47" s="222">
        <v>0</v>
      </c>
      <c r="EO47" s="222">
        <v>0</v>
      </c>
      <c r="EP47" s="222">
        <v>0</v>
      </c>
      <c r="EQ47" s="244">
        <v>1</v>
      </c>
      <c r="ER47" s="222">
        <v>0</v>
      </c>
      <c r="ES47" s="222">
        <v>0</v>
      </c>
      <c r="ET47" s="222">
        <v>0</v>
      </c>
      <c r="EU47" s="222">
        <v>0</v>
      </c>
      <c r="EV47" s="244">
        <v>1</v>
      </c>
      <c r="EW47" s="222">
        <v>0</v>
      </c>
      <c r="EX47" s="222">
        <v>0</v>
      </c>
      <c r="EY47" s="222">
        <v>0</v>
      </c>
      <c r="EZ47" s="222">
        <v>0</v>
      </c>
      <c r="FA47" s="223">
        <f t="shared" si="12"/>
        <v>0</v>
      </c>
      <c r="FB47" s="90">
        <f t="shared" si="1"/>
        <v>30</v>
      </c>
      <c r="FC47" s="231">
        <f t="shared" si="6"/>
        <v>30</v>
      </c>
      <c r="FD47" s="235">
        <f t="shared" si="2"/>
        <v>0</v>
      </c>
      <c r="FE47" s="236">
        <f t="shared" si="3"/>
        <v>0</v>
      </c>
      <c r="FF47" s="237">
        <f t="shared" si="4"/>
        <v>0</v>
      </c>
      <c r="FG47" s="239">
        <f t="shared" si="5"/>
        <v>70</v>
      </c>
      <c r="FH47" s="232"/>
      <c r="FI47" s="233"/>
      <c r="FJ47" s="234"/>
    </row>
    <row r="48" spans="1:166" ht="15.75" thickBot="1" x14ac:dyDescent="0.3">
      <c r="A48" s="88" t="s">
        <v>124</v>
      </c>
      <c r="B48" s="81">
        <v>44</v>
      </c>
      <c r="C48" s="43" t="s">
        <v>68</v>
      </c>
      <c r="D48" s="81" t="s">
        <v>69</v>
      </c>
      <c r="E48" s="83">
        <v>43617</v>
      </c>
      <c r="F48" s="84" t="s">
        <v>15</v>
      </c>
      <c r="G48" s="244">
        <v>1</v>
      </c>
      <c r="H48" s="222">
        <v>0</v>
      </c>
      <c r="I48" s="222">
        <v>0</v>
      </c>
      <c r="J48" s="222">
        <v>0</v>
      </c>
      <c r="K48" s="222">
        <v>0</v>
      </c>
      <c r="L48" s="244">
        <v>1</v>
      </c>
      <c r="M48" s="222">
        <v>0</v>
      </c>
      <c r="N48" s="222">
        <v>0</v>
      </c>
      <c r="O48" s="222">
        <v>0</v>
      </c>
      <c r="P48" s="222">
        <v>0</v>
      </c>
      <c r="Q48" s="244">
        <v>1</v>
      </c>
      <c r="R48" s="222">
        <v>0</v>
      </c>
      <c r="S48" s="222">
        <v>0</v>
      </c>
      <c r="T48" s="222">
        <v>0</v>
      </c>
      <c r="U48" s="222">
        <v>0</v>
      </c>
      <c r="V48" s="244">
        <v>1</v>
      </c>
      <c r="W48" s="222">
        <v>0</v>
      </c>
      <c r="X48" s="222">
        <v>0</v>
      </c>
      <c r="Y48" s="222">
        <v>0</v>
      </c>
      <c r="Z48" s="222">
        <v>0</v>
      </c>
      <c r="AA48" s="244">
        <v>1</v>
      </c>
      <c r="AB48" s="222">
        <v>0</v>
      </c>
      <c r="AC48" s="222">
        <v>0</v>
      </c>
      <c r="AD48" s="222">
        <v>0</v>
      </c>
      <c r="AE48" s="222">
        <v>0</v>
      </c>
      <c r="AF48" s="244">
        <v>1</v>
      </c>
      <c r="AG48" s="222">
        <v>0</v>
      </c>
      <c r="AH48" s="222">
        <v>0</v>
      </c>
      <c r="AI48" s="222">
        <v>0</v>
      </c>
      <c r="AJ48" s="222">
        <v>0</v>
      </c>
      <c r="AK48" s="244">
        <v>1</v>
      </c>
      <c r="AL48" s="222">
        <v>0</v>
      </c>
      <c r="AM48" s="222">
        <v>0</v>
      </c>
      <c r="AN48" s="222">
        <v>0</v>
      </c>
      <c r="AO48" s="222">
        <v>0</v>
      </c>
      <c r="AP48" s="244">
        <v>1</v>
      </c>
      <c r="AQ48" s="222">
        <v>0</v>
      </c>
      <c r="AR48" s="222">
        <v>0</v>
      </c>
      <c r="AS48" s="222">
        <v>0</v>
      </c>
      <c r="AT48" s="222">
        <v>0</v>
      </c>
      <c r="AU48" s="244">
        <v>1</v>
      </c>
      <c r="AV48" s="222">
        <v>0</v>
      </c>
      <c r="AW48" s="222">
        <v>0</v>
      </c>
      <c r="AX48" s="222">
        <v>0</v>
      </c>
      <c r="AY48" s="222">
        <v>0</v>
      </c>
      <c r="AZ48" s="244">
        <v>1</v>
      </c>
      <c r="BA48" s="222">
        <v>0</v>
      </c>
      <c r="BB48" s="222">
        <v>0</v>
      </c>
      <c r="BC48" s="222">
        <v>0</v>
      </c>
      <c r="BD48" s="222">
        <v>0</v>
      </c>
      <c r="BE48" s="244">
        <v>1</v>
      </c>
      <c r="BF48" s="222">
        <v>0</v>
      </c>
      <c r="BG48" s="222">
        <v>0</v>
      </c>
      <c r="BH48" s="222">
        <v>0</v>
      </c>
      <c r="BI48" s="222">
        <v>0</v>
      </c>
      <c r="BJ48" s="244">
        <v>1</v>
      </c>
      <c r="BK48" s="222">
        <v>0</v>
      </c>
      <c r="BL48" s="222">
        <v>0</v>
      </c>
      <c r="BM48" s="222">
        <v>0</v>
      </c>
      <c r="BN48" s="222">
        <v>0</v>
      </c>
      <c r="BO48" s="244">
        <v>1</v>
      </c>
      <c r="BP48" s="222">
        <v>0</v>
      </c>
      <c r="BQ48" s="222">
        <v>0</v>
      </c>
      <c r="BR48" s="222">
        <v>0</v>
      </c>
      <c r="BS48" s="222">
        <v>0</v>
      </c>
      <c r="BT48" s="244">
        <v>1</v>
      </c>
      <c r="BU48" s="222">
        <v>0</v>
      </c>
      <c r="BV48" s="222">
        <v>0</v>
      </c>
      <c r="BW48" s="222">
        <v>0</v>
      </c>
      <c r="BX48" s="222">
        <v>0</v>
      </c>
      <c r="BY48" s="244">
        <v>1</v>
      </c>
      <c r="BZ48" s="222">
        <v>0</v>
      </c>
      <c r="CA48" s="222">
        <v>0</v>
      </c>
      <c r="CB48" s="222">
        <v>0</v>
      </c>
      <c r="CC48" s="222">
        <v>0</v>
      </c>
      <c r="CD48" s="244">
        <v>1</v>
      </c>
      <c r="CE48" s="222">
        <v>0</v>
      </c>
      <c r="CF48" s="222">
        <v>0</v>
      </c>
      <c r="CG48" s="222">
        <v>0</v>
      </c>
      <c r="CH48" s="222">
        <v>0</v>
      </c>
      <c r="CI48" s="244">
        <v>1</v>
      </c>
      <c r="CJ48" s="222">
        <v>0</v>
      </c>
      <c r="CK48" s="222">
        <v>0</v>
      </c>
      <c r="CL48" s="222">
        <v>0</v>
      </c>
      <c r="CM48" s="222">
        <v>0</v>
      </c>
      <c r="CN48" s="244">
        <v>1</v>
      </c>
      <c r="CO48" s="222">
        <v>0</v>
      </c>
      <c r="CP48" s="222">
        <v>0</v>
      </c>
      <c r="CQ48" s="222">
        <v>0</v>
      </c>
      <c r="CR48" s="222">
        <v>0</v>
      </c>
      <c r="CS48" s="244">
        <v>1</v>
      </c>
      <c r="CT48" s="222">
        <v>0</v>
      </c>
      <c r="CU48" s="222">
        <v>0</v>
      </c>
      <c r="CV48" s="222">
        <v>0</v>
      </c>
      <c r="CW48" s="222">
        <v>0</v>
      </c>
      <c r="CX48" s="244">
        <v>1</v>
      </c>
      <c r="CY48" s="222">
        <v>0</v>
      </c>
      <c r="CZ48" s="222">
        <v>0</v>
      </c>
      <c r="DA48" s="222">
        <v>0</v>
      </c>
      <c r="DB48" s="222">
        <v>0</v>
      </c>
      <c r="DC48" s="244">
        <v>1</v>
      </c>
      <c r="DD48" s="222">
        <v>0</v>
      </c>
      <c r="DE48" s="222">
        <v>0</v>
      </c>
      <c r="DF48" s="222">
        <v>0</v>
      </c>
      <c r="DG48" s="222">
        <v>0</v>
      </c>
      <c r="DH48" s="244">
        <v>1</v>
      </c>
      <c r="DI48" s="222">
        <v>0</v>
      </c>
      <c r="DJ48" s="222">
        <v>0</v>
      </c>
      <c r="DK48" s="222">
        <v>0</v>
      </c>
      <c r="DL48" s="222">
        <v>0</v>
      </c>
      <c r="DM48" s="244">
        <v>1</v>
      </c>
      <c r="DN48" s="222">
        <v>0</v>
      </c>
      <c r="DO48" s="222">
        <v>0</v>
      </c>
      <c r="DP48" s="222">
        <v>0</v>
      </c>
      <c r="DQ48" s="222">
        <v>0</v>
      </c>
      <c r="DR48" s="244">
        <v>1</v>
      </c>
      <c r="DS48" s="222">
        <v>0</v>
      </c>
      <c r="DT48" s="222">
        <v>0</v>
      </c>
      <c r="DU48" s="222">
        <v>0</v>
      </c>
      <c r="DV48" s="222">
        <v>0</v>
      </c>
      <c r="DW48" s="244">
        <v>1</v>
      </c>
      <c r="DX48" s="222">
        <v>0</v>
      </c>
      <c r="DY48" s="222">
        <v>0</v>
      </c>
      <c r="DZ48" s="222">
        <v>0</v>
      </c>
      <c r="EA48" s="222">
        <v>0</v>
      </c>
      <c r="EB48" s="244">
        <v>1</v>
      </c>
      <c r="EC48" s="222">
        <v>0</v>
      </c>
      <c r="ED48" s="222">
        <v>0</v>
      </c>
      <c r="EE48" s="222">
        <v>0</v>
      </c>
      <c r="EF48" s="222">
        <v>0</v>
      </c>
      <c r="EG48" s="244">
        <v>1</v>
      </c>
      <c r="EH48" s="222">
        <v>0</v>
      </c>
      <c r="EI48" s="222">
        <v>0</v>
      </c>
      <c r="EJ48" s="222">
        <v>0</v>
      </c>
      <c r="EK48" s="222">
        <v>0</v>
      </c>
      <c r="EL48" s="244">
        <v>1</v>
      </c>
      <c r="EM48" s="222">
        <v>0</v>
      </c>
      <c r="EN48" s="222">
        <v>0</v>
      </c>
      <c r="EO48" s="222">
        <v>0</v>
      </c>
      <c r="EP48" s="222">
        <v>0</v>
      </c>
      <c r="EQ48" s="244">
        <v>1</v>
      </c>
      <c r="ER48" s="222">
        <v>0</v>
      </c>
      <c r="ES48" s="222">
        <v>0</v>
      </c>
      <c r="ET48" s="222">
        <v>0</v>
      </c>
      <c r="EU48" s="222">
        <v>0</v>
      </c>
      <c r="EV48" s="244">
        <v>1</v>
      </c>
      <c r="EW48" s="222">
        <v>0</v>
      </c>
      <c r="EX48" s="222">
        <v>0</v>
      </c>
      <c r="EY48" s="222">
        <v>0</v>
      </c>
      <c r="EZ48" s="222">
        <v>0</v>
      </c>
      <c r="FA48" s="223">
        <f t="shared" si="12"/>
        <v>0</v>
      </c>
      <c r="FB48" s="90">
        <f t="shared" si="1"/>
        <v>30</v>
      </c>
      <c r="FC48" s="231">
        <f t="shared" si="6"/>
        <v>30</v>
      </c>
      <c r="FD48" s="235">
        <f t="shared" si="2"/>
        <v>0</v>
      </c>
      <c r="FE48" s="236">
        <f t="shared" si="3"/>
        <v>0</v>
      </c>
      <c r="FF48" s="237">
        <f t="shared" si="4"/>
        <v>0</v>
      </c>
      <c r="FG48" s="239">
        <f t="shared" si="5"/>
        <v>0</v>
      </c>
      <c r="FH48" s="232"/>
      <c r="FI48" s="233"/>
      <c r="FJ48" s="234"/>
    </row>
    <row r="49" spans="1:166" ht="15.75" thickBot="1" x14ac:dyDescent="0.3">
      <c r="A49" s="88" t="s">
        <v>124</v>
      </c>
      <c r="B49" s="113">
        <v>45</v>
      </c>
      <c r="C49" s="109" t="s">
        <v>131</v>
      </c>
      <c r="D49" s="81">
        <v>47755979</v>
      </c>
      <c r="E49" s="83">
        <v>44166</v>
      </c>
      <c r="F49" s="84" t="s">
        <v>15</v>
      </c>
      <c r="G49" s="244">
        <v>0</v>
      </c>
      <c r="H49" s="222">
        <v>0</v>
      </c>
      <c r="I49" s="222">
        <v>0</v>
      </c>
      <c r="J49" s="222">
        <v>0</v>
      </c>
      <c r="K49" s="222">
        <v>0</v>
      </c>
      <c r="L49" s="244">
        <v>0</v>
      </c>
      <c r="M49" s="222">
        <v>0</v>
      </c>
      <c r="N49" s="222">
        <v>0</v>
      </c>
      <c r="O49" s="222">
        <v>0</v>
      </c>
      <c r="P49" s="222">
        <v>0</v>
      </c>
      <c r="Q49" s="244">
        <v>0</v>
      </c>
      <c r="R49" s="222">
        <v>0</v>
      </c>
      <c r="S49" s="222">
        <v>0</v>
      </c>
      <c r="T49" s="222">
        <v>0</v>
      </c>
      <c r="U49" s="222">
        <v>0</v>
      </c>
      <c r="V49" s="244">
        <v>0</v>
      </c>
      <c r="W49" s="222">
        <v>0</v>
      </c>
      <c r="X49" s="222">
        <v>0</v>
      </c>
      <c r="Y49" s="222">
        <v>0</v>
      </c>
      <c r="Z49" s="222">
        <v>0</v>
      </c>
      <c r="AA49" s="244">
        <v>0</v>
      </c>
      <c r="AB49" s="222">
        <v>0</v>
      </c>
      <c r="AC49" s="222">
        <v>0</v>
      </c>
      <c r="AD49" s="222">
        <v>0</v>
      </c>
      <c r="AE49" s="222">
        <v>0</v>
      </c>
      <c r="AF49" s="244">
        <v>0</v>
      </c>
      <c r="AG49" s="222">
        <v>0</v>
      </c>
      <c r="AH49" s="222">
        <v>0</v>
      </c>
      <c r="AI49" s="222">
        <v>0</v>
      </c>
      <c r="AJ49" s="222">
        <v>0</v>
      </c>
      <c r="AK49" s="244">
        <v>1</v>
      </c>
      <c r="AL49" s="222">
        <v>2</v>
      </c>
      <c r="AM49" s="222">
        <v>0</v>
      </c>
      <c r="AN49" s="222">
        <v>0</v>
      </c>
      <c r="AO49" s="222">
        <v>0</v>
      </c>
      <c r="AP49" s="244">
        <v>1</v>
      </c>
      <c r="AQ49" s="222">
        <v>2</v>
      </c>
      <c r="AR49" s="222">
        <v>1</v>
      </c>
      <c r="AS49" s="222">
        <v>0</v>
      </c>
      <c r="AT49" s="222">
        <v>0</v>
      </c>
      <c r="AU49" s="244">
        <v>1</v>
      </c>
      <c r="AV49" s="222">
        <v>2</v>
      </c>
      <c r="AW49" s="222">
        <v>0</v>
      </c>
      <c r="AX49" s="222">
        <v>0</v>
      </c>
      <c r="AY49" s="222">
        <v>0</v>
      </c>
      <c r="AZ49" s="244">
        <v>1</v>
      </c>
      <c r="BA49" s="222">
        <v>2</v>
      </c>
      <c r="BB49" s="222">
        <v>0</v>
      </c>
      <c r="BC49" s="222">
        <v>0</v>
      </c>
      <c r="BD49" s="222">
        <v>0</v>
      </c>
      <c r="BE49" s="244">
        <v>1</v>
      </c>
      <c r="BF49" s="222">
        <v>2</v>
      </c>
      <c r="BG49" s="222">
        <v>1</v>
      </c>
      <c r="BH49" s="222">
        <v>0</v>
      </c>
      <c r="BI49" s="222">
        <v>0</v>
      </c>
      <c r="BJ49" s="244">
        <v>1</v>
      </c>
      <c r="BK49" s="222">
        <v>0</v>
      </c>
      <c r="BL49" s="222">
        <v>0</v>
      </c>
      <c r="BM49" s="222">
        <v>0</v>
      </c>
      <c r="BN49" s="222">
        <v>0</v>
      </c>
      <c r="BO49" s="244">
        <v>1</v>
      </c>
      <c r="BP49" s="222">
        <v>2</v>
      </c>
      <c r="BQ49" s="222">
        <v>1</v>
      </c>
      <c r="BR49" s="222">
        <v>0</v>
      </c>
      <c r="BS49" s="222">
        <v>0</v>
      </c>
      <c r="BT49" s="244">
        <v>1</v>
      </c>
      <c r="BU49" s="222">
        <v>2</v>
      </c>
      <c r="BV49" s="222">
        <v>1</v>
      </c>
      <c r="BW49" s="222">
        <v>11</v>
      </c>
      <c r="BX49" s="222">
        <v>0</v>
      </c>
      <c r="BY49" s="244">
        <v>1</v>
      </c>
      <c r="BZ49" s="222">
        <v>2</v>
      </c>
      <c r="CA49" s="222">
        <v>0</v>
      </c>
      <c r="CB49" s="222">
        <v>0</v>
      </c>
      <c r="CC49" s="222">
        <v>0</v>
      </c>
      <c r="CD49" s="244">
        <v>1</v>
      </c>
      <c r="CE49" s="222">
        <v>2</v>
      </c>
      <c r="CF49" s="222">
        <v>0.5</v>
      </c>
      <c r="CG49" s="222">
        <v>0</v>
      </c>
      <c r="CH49" s="222">
        <v>0</v>
      </c>
      <c r="CI49" s="244">
        <v>1</v>
      </c>
      <c r="CJ49" s="222">
        <v>2</v>
      </c>
      <c r="CK49" s="222">
        <v>1</v>
      </c>
      <c r="CL49" s="222">
        <v>0</v>
      </c>
      <c r="CM49" s="222">
        <v>0</v>
      </c>
      <c r="CN49" s="244">
        <v>1</v>
      </c>
      <c r="CO49" s="222">
        <v>2</v>
      </c>
      <c r="CP49" s="222">
        <v>1</v>
      </c>
      <c r="CQ49" s="222">
        <v>0</v>
      </c>
      <c r="CR49" s="222">
        <v>0</v>
      </c>
      <c r="CS49" s="244">
        <v>1</v>
      </c>
      <c r="CT49" s="222">
        <v>0</v>
      </c>
      <c r="CU49" s="222">
        <v>0</v>
      </c>
      <c r="CV49" s="222">
        <v>0</v>
      </c>
      <c r="CW49" s="222">
        <v>0</v>
      </c>
      <c r="CX49" s="244">
        <v>1</v>
      </c>
      <c r="CY49" s="222">
        <v>2</v>
      </c>
      <c r="CZ49" s="222">
        <v>1</v>
      </c>
      <c r="DA49" s="222">
        <v>0</v>
      </c>
      <c r="DB49" s="222">
        <v>0</v>
      </c>
      <c r="DC49" s="244">
        <v>1</v>
      </c>
      <c r="DD49" s="222">
        <v>2</v>
      </c>
      <c r="DE49" s="222">
        <v>1</v>
      </c>
      <c r="DF49" s="222">
        <v>0</v>
      </c>
      <c r="DG49" s="222">
        <v>0</v>
      </c>
      <c r="DH49" s="244">
        <v>1</v>
      </c>
      <c r="DI49" s="222">
        <v>2</v>
      </c>
      <c r="DJ49" s="222">
        <v>1</v>
      </c>
      <c r="DK49" s="222">
        <v>0</v>
      </c>
      <c r="DL49" s="222">
        <v>0</v>
      </c>
      <c r="DM49" s="244">
        <v>1</v>
      </c>
      <c r="DN49" s="222">
        <v>2</v>
      </c>
      <c r="DO49" s="222">
        <v>1</v>
      </c>
      <c r="DP49" s="222">
        <v>0</v>
      </c>
      <c r="DQ49" s="222">
        <v>0</v>
      </c>
      <c r="DR49" s="244">
        <v>1</v>
      </c>
      <c r="DS49" s="222">
        <v>2</v>
      </c>
      <c r="DT49" s="222">
        <v>1</v>
      </c>
      <c r="DU49" s="222">
        <v>0</v>
      </c>
      <c r="DV49" s="222">
        <v>0</v>
      </c>
      <c r="DW49" s="244">
        <v>1</v>
      </c>
      <c r="DX49" s="222">
        <v>2</v>
      </c>
      <c r="DY49" s="222">
        <v>1</v>
      </c>
      <c r="DZ49" s="222">
        <v>0</v>
      </c>
      <c r="EA49" s="222">
        <v>0</v>
      </c>
      <c r="EB49" s="244">
        <v>1</v>
      </c>
      <c r="EC49" s="222">
        <v>0</v>
      </c>
      <c r="ED49" s="222">
        <v>0</v>
      </c>
      <c r="EE49" s="222">
        <v>8</v>
      </c>
      <c r="EF49" s="222">
        <v>0</v>
      </c>
      <c r="EG49" s="244">
        <v>1</v>
      </c>
      <c r="EH49" s="222">
        <v>2</v>
      </c>
      <c r="EI49" s="222">
        <v>1</v>
      </c>
      <c r="EJ49" s="222">
        <v>0</v>
      </c>
      <c r="EK49" s="222">
        <v>0</v>
      </c>
      <c r="EL49" s="244">
        <v>1</v>
      </c>
      <c r="EM49" s="222">
        <v>2</v>
      </c>
      <c r="EN49" s="222">
        <v>1</v>
      </c>
      <c r="EO49" s="222">
        <v>0</v>
      </c>
      <c r="EP49" s="222">
        <v>0</v>
      </c>
      <c r="EQ49" s="244">
        <v>1</v>
      </c>
      <c r="ER49" s="222">
        <v>2</v>
      </c>
      <c r="ES49" s="222">
        <v>1</v>
      </c>
      <c r="ET49" s="222">
        <v>0</v>
      </c>
      <c r="EU49" s="222">
        <v>0</v>
      </c>
      <c r="EV49" s="244">
        <v>1</v>
      </c>
      <c r="EW49" s="222">
        <v>0</v>
      </c>
      <c r="EX49" s="222">
        <v>0</v>
      </c>
      <c r="EY49" s="222">
        <v>0</v>
      </c>
      <c r="EZ49" s="222">
        <v>0</v>
      </c>
      <c r="FA49" s="223"/>
      <c r="FB49" s="90">
        <f>+AU49+AZ49+BE49+BJ49+BO49+BT49+BY49+CD49+CI49+CN49+CS49+CX49+DC49+DH49+DM49+DR49+DW49+EB49+EG49+EL49+EQ49+EV49+AP49+AK49+6</f>
        <v>30</v>
      </c>
      <c r="FC49" s="231">
        <f>+FB49-FA49</f>
        <v>30</v>
      </c>
      <c r="FD49" s="235">
        <f t="shared" si="2"/>
        <v>40</v>
      </c>
      <c r="FE49" s="236">
        <f t="shared" si="3"/>
        <v>15.5</v>
      </c>
      <c r="FF49" s="237">
        <f t="shared" si="4"/>
        <v>19</v>
      </c>
      <c r="FG49" s="239">
        <f t="shared" si="5"/>
        <v>0</v>
      </c>
      <c r="FH49" s="232"/>
      <c r="FI49" s="233"/>
      <c r="FJ49" s="234"/>
    </row>
    <row r="50" spans="1:166" ht="15.75" thickBot="1" x14ac:dyDescent="0.3">
      <c r="A50" s="88" t="s">
        <v>124</v>
      </c>
      <c r="B50" s="113">
        <v>46</v>
      </c>
      <c r="C50" s="43" t="s">
        <v>72</v>
      </c>
      <c r="D50" s="81">
        <v>48356563</v>
      </c>
      <c r="E50" s="83">
        <v>43617</v>
      </c>
      <c r="F50" s="84" t="s">
        <v>15</v>
      </c>
      <c r="G50" s="244">
        <v>1</v>
      </c>
      <c r="H50" s="222">
        <v>0</v>
      </c>
      <c r="I50" s="222">
        <v>0</v>
      </c>
      <c r="J50" s="222">
        <v>0</v>
      </c>
      <c r="K50" s="222">
        <v>0</v>
      </c>
      <c r="L50" s="244">
        <v>1</v>
      </c>
      <c r="M50" s="222">
        <v>0</v>
      </c>
      <c r="N50" s="222">
        <v>0</v>
      </c>
      <c r="O50" s="222">
        <v>0</v>
      </c>
      <c r="P50" s="222">
        <v>0</v>
      </c>
      <c r="Q50" s="244">
        <v>1</v>
      </c>
      <c r="R50" s="222">
        <v>0</v>
      </c>
      <c r="S50" s="222">
        <v>0</v>
      </c>
      <c r="T50" s="222">
        <v>0</v>
      </c>
      <c r="U50" s="222">
        <v>0</v>
      </c>
      <c r="V50" s="244">
        <v>1</v>
      </c>
      <c r="W50" s="222">
        <v>0</v>
      </c>
      <c r="X50" s="222">
        <v>0</v>
      </c>
      <c r="Y50" s="222">
        <v>0</v>
      </c>
      <c r="Z50" s="222">
        <v>0</v>
      </c>
      <c r="AA50" s="244">
        <v>1</v>
      </c>
      <c r="AB50" s="222">
        <v>0</v>
      </c>
      <c r="AC50" s="222">
        <v>0</v>
      </c>
      <c r="AD50" s="222">
        <v>0</v>
      </c>
      <c r="AE50" s="222">
        <v>0</v>
      </c>
      <c r="AF50" s="244">
        <v>1</v>
      </c>
      <c r="AG50" s="222">
        <v>0</v>
      </c>
      <c r="AH50" s="222">
        <v>0</v>
      </c>
      <c r="AI50" s="222">
        <v>0</v>
      </c>
      <c r="AJ50" s="222">
        <v>0</v>
      </c>
      <c r="AK50" s="244">
        <v>1</v>
      </c>
      <c r="AL50" s="222">
        <v>0</v>
      </c>
      <c r="AM50" s="222">
        <v>0</v>
      </c>
      <c r="AN50" s="222">
        <v>0</v>
      </c>
      <c r="AO50" s="222">
        <v>0</v>
      </c>
      <c r="AP50" s="244">
        <v>1</v>
      </c>
      <c r="AQ50" s="222">
        <v>0</v>
      </c>
      <c r="AR50" s="222">
        <v>0</v>
      </c>
      <c r="AS50" s="222">
        <v>0</v>
      </c>
      <c r="AT50" s="222">
        <v>0</v>
      </c>
      <c r="AU50" s="244">
        <v>1</v>
      </c>
      <c r="AV50" s="222">
        <v>1</v>
      </c>
      <c r="AW50" s="222">
        <v>0</v>
      </c>
      <c r="AX50" s="222">
        <v>0</v>
      </c>
      <c r="AY50" s="222">
        <v>0</v>
      </c>
      <c r="AZ50" s="244">
        <v>1</v>
      </c>
      <c r="BA50" s="222">
        <v>0</v>
      </c>
      <c r="BB50" s="222">
        <v>0</v>
      </c>
      <c r="BC50" s="222">
        <v>0</v>
      </c>
      <c r="BD50" s="222">
        <v>0</v>
      </c>
      <c r="BE50" s="244">
        <v>1</v>
      </c>
      <c r="BF50" s="222">
        <v>0</v>
      </c>
      <c r="BG50" s="222">
        <v>0</v>
      </c>
      <c r="BH50" s="222">
        <v>0</v>
      </c>
      <c r="BI50" s="222">
        <v>0</v>
      </c>
      <c r="BJ50" s="244">
        <v>1</v>
      </c>
      <c r="BK50" s="222">
        <v>0</v>
      </c>
      <c r="BL50" s="222">
        <v>0</v>
      </c>
      <c r="BM50" s="222">
        <v>0</v>
      </c>
      <c r="BN50" s="222">
        <v>0</v>
      </c>
      <c r="BO50" s="244">
        <v>1</v>
      </c>
      <c r="BP50" s="222">
        <v>1.5</v>
      </c>
      <c r="BQ50" s="222">
        <v>0</v>
      </c>
      <c r="BR50" s="222">
        <v>0</v>
      </c>
      <c r="BS50" s="222">
        <v>0</v>
      </c>
      <c r="BT50" s="244">
        <v>1</v>
      </c>
      <c r="BU50" s="222">
        <v>0</v>
      </c>
      <c r="BV50" s="222">
        <v>0</v>
      </c>
      <c r="BW50" s="222">
        <v>0</v>
      </c>
      <c r="BX50" s="222">
        <v>0</v>
      </c>
      <c r="BY50" s="244">
        <v>1</v>
      </c>
      <c r="BZ50" s="222">
        <v>2</v>
      </c>
      <c r="CA50" s="222">
        <v>0.5</v>
      </c>
      <c r="CB50" s="222">
        <v>0</v>
      </c>
      <c r="CC50" s="222">
        <v>0</v>
      </c>
      <c r="CD50" s="244">
        <v>1</v>
      </c>
      <c r="CE50" s="222">
        <v>2</v>
      </c>
      <c r="CF50" s="222">
        <v>0.5</v>
      </c>
      <c r="CG50" s="222">
        <v>0</v>
      </c>
      <c r="CH50" s="222">
        <v>0</v>
      </c>
      <c r="CI50" s="244">
        <v>1</v>
      </c>
      <c r="CJ50" s="222">
        <v>2</v>
      </c>
      <c r="CK50" s="222">
        <v>0</v>
      </c>
      <c r="CL50" s="222">
        <v>0</v>
      </c>
      <c r="CM50" s="222">
        <v>0</v>
      </c>
      <c r="CN50" s="244">
        <v>1</v>
      </c>
      <c r="CO50" s="222">
        <v>2</v>
      </c>
      <c r="CP50" s="222">
        <v>0</v>
      </c>
      <c r="CQ50" s="222">
        <v>0</v>
      </c>
      <c r="CR50" s="222">
        <v>0</v>
      </c>
      <c r="CS50" s="244">
        <v>1</v>
      </c>
      <c r="CT50" s="222">
        <v>0</v>
      </c>
      <c r="CU50" s="222">
        <v>0</v>
      </c>
      <c r="CV50" s="222">
        <v>0</v>
      </c>
      <c r="CW50" s="222">
        <v>0</v>
      </c>
      <c r="CX50" s="244">
        <v>1</v>
      </c>
      <c r="CY50" s="222">
        <v>2</v>
      </c>
      <c r="CZ50" s="222">
        <v>2</v>
      </c>
      <c r="DA50" s="222">
        <v>0</v>
      </c>
      <c r="DB50" s="222">
        <v>1</v>
      </c>
      <c r="DC50" s="244">
        <v>1</v>
      </c>
      <c r="DD50" s="222">
        <v>2</v>
      </c>
      <c r="DE50" s="222">
        <v>1</v>
      </c>
      <c r="DF50" s="222">
        <v>0</v>
      </c>
      <c r="DG50" s="222">
        <v>2</v>
      </c>
      <c r="DH50" s="244">
        <v>1</v>
      </c>
      <c r="DI50" s="222">
        <v>2</v>
      </c>
      <c r="DJ50" s="222">
        <v>1</v>
      </c>
      <c r="DK50" s="222">
        <v>0</v>
      </c>
      <c r="DL50" s="222">
        <v>1</v>
      </c>
      <c r="DM50" s="244">
        <v>1</v>
      </c>
      <c r="DN50" s="222">
        <v>2</v>
      </c>
      <c r="DO50" s="222">
        <v>2</v>
      </c>
      <c r="DP50" s="222">
        <v>0</v>
      </c>
      <c r="DQ50" s="222">
        <v>2</v>
      </c>
      <c r="DR50" s="244">
        <v>1</v>
      </c>
      <c r="DS50" s="222">
        <v>2</v>
      </c>
      <c r="DT50" s="222">
        <v>1</v>
      </c>
      <c r="DU50" s="222">
        <v>0</v>
      </c>
      <c r="DV50" s="222">
        <v>1</v>
      </c>
      <c r="DW50" s="244">
        <v>1</v>
      </c>
      <c r="DX50" s="222">
        <v>2</v>
      </c>
      <c r="DY50" s="222">
        <v>0</v>
      </c>
      <c r="DZ50" s="222">
        <v>0</v>
      </c>
      <c r="EA50" s="222">
        <v>0</v>
      </c>
      <c r="EB50" s="244">
        <v>1</v>
      </c>
      <c r="EC50" s="222">
        <v>0</v>
      </c>
      <c r="ED50" s="222">
        <v>0</v>
      </c>
      <c r="EE50" s="222">
        <v>8</v>
      </c>
      <c r="EF50" s="222">
        <v>0</v>
      </c>
      <c r="EG50" s="244">
        <v>1</v>
      </c>
      <c r="EH50" s="222">
        <v>2</v>
      </c>
      <c r="EI50" s="222">
        <v>1</v>
      </c>
      <c r="EJ50" s="222">
        <v>0</v>
      </c>
      <c r="EK50" s="222">
        <v>0</v>
      </c>
      <c r="EL50" s="244">
        <v>1</v>
      </c>
      <c r="EM50" s="222">
        <v>2</v>
      </c>
      <c r="EN50" s="222">
        <v>1</v>
      </c>
      <c r="EO50" s="222">
        <v>0</v>
      </c>
      <c r="EP50" s="222">
        <v>0</v>
      </c>
      <c r="EQ50" s="244">
        <v>1</v>
      </c>
      <c r="ER50" s="222">
        <v>0.5</v>
      </c>
      <c r="ES50" s="222">
        <v>0</v>
      </c>
      <c r="ET50" s="222">
        <v>0</v>
      </c>
      <c r="EU50" s="222">
        <v>0</v>
      </c>
      <c r="EV50" s="244">
        <v>1</v>
      </c>
      <c r="EW50" s="222">
        <v>0</v>
      </c>
      <c r="EX50" s="222">
        <v>0</v>
      </c>
      <c r="EY50" s="222">
        <v>0</v>
      </c>
      <c r="EZ50" s="222">
        <v>0</v>
      </c>
      <c r="FA50" s="223">
        <f>7-(L50+Q50+V50+AA50+AF50+AK50+AP50)</f>
        <v>0</v>
      </c>
      <c r="FB50" s="90">
        <f t="shared" si="1"/>
        <v>30</v>
      </c>
      <c r="FC50" s="231">
        <f t="shared" si="6"/>
        <v>30</v>
      </c>
      <c r="FD50" s="235">
        <f t="shared" si="2"/>
        <v>27</v>
      </c>
      <c r="FE50" s="236">
        <f t="shared" si="3"/>
        <v>10</v>
      </c>
      <c r="FF50" s="237">
        <f t="shared" si="4"/>
        <v>8</v>
      </c>
      <c r="FG50" s="239">
        <f t="shared" si="5"/>
        <v>7</v>
      </c>
      <c r="FH50" s="232"/>
      <c r="FI50" s="233"/>
      <c r="FJ50" s="234"/>
    </row>
    <row r="51" spans="1:166" ht="15.75" thickBot="1" x14ac:dyDescent="0.3">
      <c r="A51" s="88" t="s">
        <v>124</v>
      </c>
      <c r="B51" s="81">
        <v>47</v>
      </c>
      <c r="C51" s="43" t="s">
        <v>73</v>
      </c>
      <c r="D51" s="81">
        <v>47399166</v>
      </c>
      <c r="E51" s="83">
        <v>43617</v>
      </c>
      <c r="F51" s="84" t="s">
        <v>15</v>
      </c>
      <c r="G51" s="244">
        <v>1</v>
      </c>
      <c r="H51" s="222">
        <v>2</v>
      </c>
      <c r="I51" s="222">
        <v>0</v>
      </c>
      <c r="J51" s="222">
        <v>0</v>
      </c>
      <c r="K51" s="222">
        <v>0</v>
      </c>
      <c r="L51" s="244">
        <v>1</v>
      </c>
      <c r="M51" s="222">
        <v>2</v>
      </c>
      <c r="N51" s="222">
        <v>0</v>
      </c>
      <c r="O51" s="222">
        <v>0</v>
      </c>
      <c r="P51" s="222">
        <v>0</v>
      </c>
      <c r="Q51" s="244">
        <v>1</v>
      </c>
      <c r="R51" s="222">
        <v>2</v>
      </c>
      <c r="S51" s="222">
        <v>0</v>
      </c>
      <c r="T51" s="222">
        <v>0</v>
      </c>
      <c r="U51" s="222">
        <v>0</v>
      </c>
      <c r="V51" s="244">
        <v>1</v>
      </c>
      <c r="W51" s="222">
        <v>2</v>
      </c>
      <c r="X51" s="222">
        <v>0</v>
      </c>
      <c r="Y51" s="222">
        <v>0</v>
      </c>
      <c r="Z51" s="222">
        <v>0</v>
      </c>
      <c r="AA51" s="244">
        <v>1</v>
      </c>
      <c r="AB51" s="222">
        <v>0</v>
      </c>
      <c r="AC51" s="222">
        <v>0</v>
      </c>
      <c r="AD51" s="222">
        <v>0</v>
      </c>
      <c r="AE51" s="222">
        <v>0</v>
      </c>
      <c r="AF51" s="244">
        <v>1</v>
      </c>
      <c r="AG51" s="222">
        <v>1.5</v>
      </c>
      <c r="AH51" s="222">
        <v>0</v>
      </c>
      <c r="AI51" s="222">
        <v>0</v>
      </c>
      <c r="AJ51" s="222">
        <v>0</v>
      </c>
      <c r="AK51" s="244">
        <v>1</v>
      </c>
      <c r="AL51" s="222">
        <v>2</v>
      </c>
      <c r="AM51" s="222">
        <v>0</v>
      </c>
      <c r="AN51" s="222">
        <v>0</v>
      </c>
      <c r="AO51" s="222">
        <v>0</v>
      </c>
      <c r="AP51" s="244">
        <v>1</v>
      </c>
      <c r="AQ51" s="222">
        <v>1.5</v>
      </c>
      <c r="AR51" s="222">
        <v>0</v>
      </c>
      <c r="AS51" s="222">
        <v>0</v>
      </c>
      <c r="AT51" s="222">
        <v>0</v>
      </c>
      <c r="AU51" s="244">
        <v>1</v>
      </c>
      <c r="AV51" s="222">
        <v>0.5</v>
      </c>
      <c r="AW51" s="222">
        <v>0</v>
      </c>
      <c r="AX51" s="222">
        <v>0</v>
      </c>
      <c r="AY51" s="222">
        <v>0</v>
      </c>
      <c r="AZ51" s="244">
        <v>1</v>
      </c>
      <c r="BA51" s="222">
        <v>1</v>
      </c>
      <c r="BB51" s="222">
        <v>0</v>
      </c>
      <c r="BC51" s="222">
        <v>0</v>
      </c>
      <c r="BD51" s="222">
        <v>0</v>
      </c>
      <c r="BE51" s="244">
        <v>1</v>
      </c>
      <c r="BF51" s="222">
        <v>0.5</v>
      </c>
      <c r="BG51" s="222">
        <v>0</v>
      </c>
      <c r="BH51" s="222">
        <v>0</v>
      </c>
      <c r="BI51" s="222">
        <v>0</v>
      </c>
      <c r="BJ51" s="244">
        <v>1</v>
      </c>
      <c r="BK51" s="222">
        <v>0</v>
      </c>
      <c r="BL51" s="222">
        <v>0</v>
      </c>
      <c r="BM51" s="222">
        <v>0</v>
      </c>
      <c r="BN51" s="222">
        <v>0</v>
      </c>
      <c r="BO51" s="244">
        <v>1</v>
      </c>
      <c r="BP51" s="222">
        <v>0</v>
      </c>
      <c r="BQ51" s="222">
        <v>0</v>
      </c>
      <c r="BR51" s="222">
        <v>0</v>
      </c>
      <c r="BS51" s="222">
        <v>0</v>
      </c>
      <c r="BT51" s="244">
        <v>1</v>
      </c>
      <c r="BU51" s="222">
        <v>0</v>
      </c>
      <c r="BV51" s="222">
        <v>0</v>
      </c>
      <c r="BW51" s="222">
        <v>8</v>
      </c>
      <c r="BX51" s="222">
        <v>0</v>
      </c>
      <c r="BY51" s="244">
        <v>1</v>
      </c>
      <c r="BZ51" s="222">
        <v>2</v>
      </c>
      <c r="CA51" s="222">
        <v>1</v>
      </c>
      <c r="CB51" s="222">
        <v>0</v>
      </c>
      <c r="CC51" s="222">
        <v>0</v>
      </c>
      <c r="CD51" s="244">
        <v>1</v>
      </c>
      <c r="CE51" s="222">
        <v>1</v>
      </c>
      <c r="CF51" s="222">
        <v>0</v>
      </c>
      <c r="CG51" s="222">
        <v>0</v>
      </c>
      <c r="CH51" s="222">
        <v>0</v>
      </c>
      <c r="CI51" s="244">
        <v>1</v>
      </c>
      <c r="CJ51" s="222">
        <v>1</v>
      </c>
      <c r="CK51" s="222">
        <v>0</v>
      </c>
      <c r="CL51" s="222">
        <v>0</v>
      </c>
      <c r="CM51" s="222">
        <v>0</v>
      </c>
      <c r="CN51" s="244">
        <v>1</v>
      </c>
      <c r="CO51" s="222">
        <v>0</v>
      </c>
      <c r="CP51" s="222">
        <v>0</v>
      </c>
      <c r="CQ51" s="222">
        <v>0</v>
      </c>
      <c r="CR51" s="222">
        <v>0</v>
      </c>
      <c r="CS51" s="244">
        <v>1</v>
      </c>
      <c r="CT51" s="222">
        <v>0</v>
      </c>
      <c r="CU51" s="222">
        <v>0</v>
      </c>
      <c r="CV51" s="222">
        <v>0</v>
      </c>
      <c r="CW51" s="222">
        <v>0</v>
      </c>
      <c r="CX51" s="244">
        <v>1</v>
      </c>
      <c r="CY51" s="222">
        <v>0.5</v>
      </c>
      <c r="CZ51" s="222">
        <v>0</v>
      </c>
      <c r="DA51" s="222">
        <v>0</v>
      </c>
      <c r="DB51" s="222">
        <v>0</v>
      </c>
      <c r="DC51" s="244">
        <v>1</v>
      </c>
      <c r="DD51" s="222">
        <v>2</v>
      </c>
      <c r="DE51" s="222">
        <v>1</v>
      </c>
      <c r="DF51" s="222">
        <v>0</v>
      </c>
      <c r="DG51" s="222">
        <v>0</v>
      </c>
      <c r="DH51" s="244">
        <v>1</v>
      </c>
      <c r="DI51" s="222">
        <v>1.5</v>
      </c>
      <c r="DJ51" s="222">
        <v>0</v>
      </c>
      <c r="DK51" s="222">
        <v>0</v>
      </c>
      <c r="DL51" s="222">
        <v>0</v>
      </c>
      <c r="DM51" s="244">
        <v>1</v>
      </c>
      <c r="DN51" s="222">
        <v>1.5</v>
      </c>
      <c r="DO51" s="222">
        <v>0</v>
      </c>
      <c r="DP51" s="222">
        <v>0</v>
      </c>
      <c r="DQ51" s="222">
        <v>0</v>
      </c>
      <c r="DR51" s="244">
        <v>1</v>
      </c>
      <c r="DS51" s="222">
        <v>2</v>
      </c>
      <c r="DT51" s="222">
        <v>1</v>
      </c>
      <c r="DU51" s="222">
        <v>0</v>
      </c>
      <c r="DV51" s="222">
        <v>0</v>
      </c>
      <c r="DW51" s="244">
        <v>1</v>
      </c>
      <c r="DX51" s="222">
        <v>0.5</v>
      </c>
      <c r="DY51" s="222">
        <v>0</v>
      </c>
      <c r="DZ51" s="222">
        <v>0</v>
      </c>
      <c r="EA51" s="222">
        <v>0</v>
      </c>
      <c r="EB51" s="244">
        <v>1</v>
      </c>
      <c r="EC51" s="222">
        <v>0</v>
      </c>
      <c r="ED51" s="222">
        <v>0</v>
      </c>
      <c r="EE51" s="222">
        <v>8</v>
      </c>
      <c r="EF51" s="222">
        <v>0</v>
      </c>
      <c r="EG51" s="244">
        <v>1</v>
      </c>
      <c r="EH51" s="222">
        <v>1</v>
      </c>
      <c r="EI51" s="222">
        <v>0</v>
      </c>
      <c r="EJ51" s="222">
        <v>0</v>
      </c>
      <c r="EK51" s="222">
        <v>0</v>
      </c>
      <c r="EL51" s="244">
        <v>1</v>
      </c>
      <c r="EM51" s="222">
        <v>1</v>
      </c>
      <c r="EN51" s="222">
        <v>0</v>
      </c>
      <c r="EO51" s="222">
        <v>0</v>
      </c>
      <c r="EP51" s="222">
        <v>0</v>
      </c>
      <c r="EQ51" s="244">
        <v>1</v>
      </c>
      <c r="ER51" s="222">
        <v>2</v>
      </c>
      <c r="ES51" s="222">
        <v>0</v>
      </c>
      <c r="ET51" s="222">
        <v>0</v>
      </c>
      <c r="EU51" s="222">
        <v>0</v>
      </c>
      <c r="EV51" s="244">
        <v>1</v>
      </c>
      <c r="EW51" s="222">
        <v>0</v>
      </c>
      <c r="EX51" s="222">
        <v>0</v>
      </c>
      <c r="EY51" s="222">
        <v>0</v>
      </c>
      <c r="EZ51" s="222">
        <v>0</v>
      </c>
      <c r="FA51" s="223">
        <f>7-(L51+Q51+V51+AA51+AF51+AK51+AP51)</f>
        <v>0</v>
      </c>
      <c r="FB51" s="90">
        <f t="shared" si="1"/>
        <v>30</v>
      </c>
      <c r="FC51" s="231">
        <f t="shared" si="6"/>
        <v>30</v>
      </c>
      <c r="FD51" s="235">
        <f t="shared" si="2"/>
        <v>31</v>
      </c>
      <c r="FE51" s="236">
        <f t="shared" si="3"/>
        <v>3</v>
      </c>
      <c r="FF51" s="237">
        <f t="shared" si="4"/>
        <v>16</v>
      </c>
      <c r="FG51" s="239">
        <f t="shared" si="5"/>
        <v>0</v>
      </c>
      <c r="FH51" s="232"/>
      <c r="FI51" s="233"/>
      <c r="FJ51" s="234"/>
    </row>
    <row r="52" spans="1:166" ht="15.75" thickBot="1" x14ac:dyDescent="0.3">
      <c r="A52" s="88" t="s">
        <v>124</v>
      </c>
      <c r="B52" s="113">
        <v>48</v>
      </c>
      <c r="C52" s="43" t="s">
        <v>76</v>
      </c>
      <c r="D52" s="81">
        <v>47096680</v>
      </c>
      <c r="E52" s="83">
        <v>43831</v>
      </c>
      <c r="F52" s="84" t="s">
        <v>15</v>
      </c>
      <c r="G52" s="244">
        <v>1</v>
      </c>
      <c r="H52" s="222">
        <v>0</v>
      </c>
      <c r="I52" s="222">
        <v>0</v>
      </c>
      <c r="J52" s="222">
        <v>0</v>
      </c>
      <c r="K52" s="222">
        <v>0</v>
      </c>
      <c r="L52" s="244">
        <v>1</v>
      </c>
      <c r="M52" s="222">
        <v>0</v>
      </c>
      <c r="N52" s="222">
        <v>0</v>
      </c>
      <c r="O52" s="222">
        <v>0</v>
      </c>
      <c r="P52" s="222">
        <v>0</v>
      </c>
      <c r="Q52" s="244">
        <v>1</v>
      </c>
      <c r="R52" s="222">
        <v>0</v>
      </c>
      <c r="S52" s="222">
        <v>0</v>
      </c>
      <c r="T52" s="222">
        <v>0</v>
      </c>
      <c r="U52" s="222">
        <v>0</v>
      </c>
      <c r="V52" s="244">
        <v>1</v>
      </c>
      <c r="W52" s="222">
        <v>0</v>
      </c>
      <c r="X52" s="222">
        <v>0</v>
      </c>
      <c r="Y52" s="222">
        <v>0</v>
      </c>
      <c r="Z52" s="222">
        <v>0</v>
      </c>
      <c r="AA52" s="244">
        <v>1</v>
      </c>
      <c r="AB52" s="222">
        <v>0</v>
      </c>
      <c r="AC52" s="222">
        <v>0</v>
      </c>
      <c r="AD52" s="222">
        <v>0</v>
      </c>
      <c r="AE52" s="222">
        <v>0</v>
      </c>
      <c r="AF52" s="244">
        <v>1</v>
      </c>
      <c r="AG52" s="222">
        <v>0</v>
      </c>
      <c r="AH52" s="222">
        <v>0</v>
      </c>
      <c r="AI52" s="222">
        <v>0</v>
      </c>
      <c r="AJ52" s="222">
        <v>0</v>
      </c>
      <c r="AK52" s="244">
        <v>1</v>
      </c>
      <c r="AL52" s="222">
        <v>2</v>
      </c>
      <c r="AM52" s="222">
        <v>0</v>
      </c>
      <c r="AN52" s="222">
        <v>0</v>
      </c>
      <c r="AO52" s="222">
        <v>0</v>
      </c>
      <c r="AP52" s="244">
        <v>1</v>
      </c>
      <c r="AQ52" s="222">
        <v>2</v>
      </c>
      <c r="AR52" s="222">
        <v>1</v>
      </c>
      <c r="AS52" s="222">
        <v>0</v>
      </c>
      <c r="AT52" s="222">
        <v>8</v>
      </c>
      <c r="AU52" s="244">
        <v>1</v>
      </c>
      <c r="AV52" s="222">
        <v>2</v>
      </c>
      <c r="AW52" s="222">
        <v>1</v>
      </c>
      <c r="AX52" s="222">
        <v>0</v>
      </c>
      <c r="AY52" s="222">
        <v>8</v>
      </c>
      <c r="AZ52" s="244">
        <v>1</v>
      </c>
      <c r="BA52" s="222">
        <v>2</v>
      </c>
      <c r="BB52" s="222">
        <v>1</v>
      </c>
      <c r="BC52" s="222">
        <v>0</v>
      </c>
      <c r="BD52" s="222">
        <v>8</v>
      </c>
      <c r="BE52" s="244">
        <v>1</v>
      </c>
      <c r="BF52" s="222">
        <v>2</v>
      </c>
      <c r="BG52" s="222">
        <v>1</v>
      </c>
      <c r="BH52" s="222">
        <v>0</v>
      </c>
      <c r="BI52" s="222">
        <v>8</v>
      </c>
      <c r="BJ52" s="244">
        <v>1</v>
      </c>
      <c r="BK52" s="222">
        <v>0</v>
      </c>
      <c r="BL52" s="222">
        <v>0</v>
      </c>
      <c r="BM52" s="222">
        <v>0</v>
      </c>
      <c r="BN52" s="222">
        <v>0</v>
      </c>
      <c r="BO52" s="244">
        <v>1</v>
      </c>
      <c r="BP52" s="222">
        <v>2</v>
      </c>
      <c r="BQ52" s="222">
        <v>0</v>
      </c>
      <c r="BR52" s="222">
        <v>0</v>
      </c>
      <c r="BS52" s="222">
        <v>0</v>
      </c>
      <c r="BT52" s="244">
        <v>1</v>
      </c>
      <c r="BU52" s="222">
        <v>0</v>
      </c>
      <c r="BV52" s="222">
        <v>0</v>
      </c>
      <c r="BW52" s="222">
        <v>0</v>
      </c>
      <c r="BX52" s="222">
        <v>0</v>
      </c>
      <c r="BY52" s="244">
        <v>1</v>
      </c>
      <c r="BZ52" s="222">
        <v>2</v>
      </c>
      <c r="CA52" s="222">
        <v>1</v>
      </c>
      <c r="CB52" s="222">
        <v>0</v>
      </c>
      <c r="CC52" s="222">
        <v>0</v>
      </c>
      <c r="CD52" s="244">
        <v>1</v>
      </c>
      <c r="CE52" s="222">
        <v>2</v>
      </c>
      <c r="CF52" s="222">
        <v>1</v>
      </c>
      <c r="CG52" s="222">
        <v>0</v>
      </c>
      <c r="CH52" s="222">
        <v>0</v>
      </c>
      <c r="CI52" s="244">
        <v>1</v>
      </c>
      <c r="CJ52" s="222">
        <v>2</v>
      </c>
      <c r="CK52" s="222">
        <v>2</v>
      </c>
      <c r="CL52" s="222">
        <v>0</v>
      </c>
      <c r="CM52" s="222">
        <v>0</v>
      </c>
      <c r="CN52" s="244">
        <v>1</v>
      </c>
      <c r="CO52" s="222">
        <v>2</v>
      </c>
      <c r="CP52" s="222">
        <v>1</v>
      </c>
      <c r="CQ52" s="222">
        <v>0</v>
      </c>
      <c r="CR52" s="222">
        <v>0</v>
      </c>
      <c r="CS52" s="244">
        <v>1</v>
      </c>
      <c r="CT52" s="222">
        <v>0</v>
      </c>
      <c r="CU52" s="222">
        <v>0</v>
      </c>
      <c r="CV52" s="222">
        <v>0</v>
      </c>
      <c r="CW52" s="222">
        <v>0</v>
      </c>
      <c r="CX52" s="244">
        <v>1</v>
      </c>
      <c r="CY52" s="222">
        <v>2</v>
      </c>
      <c r="CZ52" s="222">
        <v>1</v>
      </c>
      <c r="DA52" s="222">
        <v>0</v>
      </c>
      <c r="DB52" s="222">
        <v>1</v>
      </c>
      <c r="DC52" s="244">
        <v>1</v>
      </c>
      <c r="DD52" s="222">
        <v>2</v>
      </c>
      <c r="DE52" s="222">
        <v>1</v>
      </c>
      <c r="DF52" s="222">
        <v>0</v>
      </c>
      <c r="DG52" s="222">
        <v>1</v>
      </c>
      <c r="DH52" s="244">
        <v>1</v>
      </c>
      <c r="DI52" s="222">
        <v>2</v>
      </c>
      <c r="DJ52" s="222">
        <v>1</v>
      </c>
      <c r="DK52" s="222">
        <v>0</v>
      </c>
      <c r="DL52" s="222">
        <v>1</v>
      </c>
      <c r="DM52" s="244">
        <v>1</v>
      </c>
      <c r="DN52" s="222">
        <v>2</v>
      </c>
      <c r="DO52" s="222">
        <v>2</v>
      </c>
      <c r="DP52" s="222">
        <v>0</v>
      </c>
      <c r="DQ52" s="222">
        <v>2</v>
      </c>
      <c r="DR52" s="244">
        <v>1</v>
      </c>
      <c r="DS52" s="222">
        <v>2</v>
      </c>
      <c r="DT52" s="222">
        <v>2</v>
      </c>
      <c r="DU52" s="222">
        <v>0</v>
      </c>
      <c r="DV52" s="222">
        <v>2</v>
      </c>
      <c r="DW52" s="244">
        <v>1</v>
      </c>
      <c r="DX52" s="222">
        <v>0</v>
      </c>
      <c r="DY52" s="222">
        <v>0</v>
      </c>
      <c r="DZ52" s="222">
        <v>0</v>
      </c>
      <c r="EA52" s="222">
        <v>0</v>
      </c>
      <c r="EB52" s="244">
        <v>1</v>
      </c>
      <c r="EC52" s="222">
        <v>0</v>
      </c>
      <c r="ED52" s="222">
        <v>0</v>
      </c>
      <c r="EE52" s="222">
        <v>0</v>
      </c>
      <c r="EF52" s="222">
        <v>0</v>
      </c>
      <c r="EG52" s="244">
        <v>1</v>
      </c>
      <c r="EH52" s="222">
        <v>2</v>
      </c>
      <c r="EI52" s="222">
        <v>1</v>
      </c>
      <c r="EJ52" s="222">
        <v>0</v>
      </c>
      <c r="EK52" s="222">
        <v>0</v>
      </c>
      <c r="EL52" s="244">
        <v>1</v>
      </c>
      <c r="EM52" s="222">
        <v>2</v>
      </c>
      <c r="EN52" s="222">
        <v>1</v>
      </c>
      <c r="EO52" s="222">
        <v>0</v>
      </c>
      <c r="EP52" s="222">
        <v>0</v>
      </c>
      <c r="EQ52" s="244">
        <v>1</v>
      </c>
      <c r="ER52" s="222">
        <v>2</v>
      </c>
      <c r="ES52" s="222">
        <v>1</v>
      </c>
      <c r="ET52" s="222">
        <v>0</v>
      </c>
      <c r="EU52" s="222">
        <v>0</v>
      </c>
      <c r="EV52" s="244">
        <v>1</v>
      </c>
      <c r="EW52" s="222">
        <v>0</v>
      </c>
      <c r="EX52" s="222">
        <v>0</v>
      </c>
      <c r="EY52" s="222">
        <v>0</v>
      </c>
      <c r="EZ52" s="222">
        <v>0</v>
      </c>
      <c r="FA52" s="223">
        <f>7-(L52+Q52+V52+AA52+AF52+AK52+AP52)</f>
        <v>0</v>
      </c>
      <c r="FB52" s="104">
        <f t="shared" si="1"/>
        <v>30</v>
      </c>
      <c r="FC52" s="231">
        <f t="shared" si="6"/>
        <v>30</v>
      </c>
      <c r="FD52" s="235">
        <f t="shared" si="2"/>
        <v>36</v>
      </c>
      <c r="FE52" s="236">
        <f t="shared" si="3"/>
        <v>19</v>
      </c>
      <c r="FF52" s="237">
        <f t="shared" si="4"/>
        <v>0</v>
      </c>
      <c r="FG52" s="239">
        <f t="shared" si="5"/>
        <v>39</v>
      </c>
      <c r="FH52" s="232"/>
      <c r="FI52" s="233"/>
      <c r="FJ52" s="234"/>
    </row>
    <row r="53" spans="1:166" ht="15.75" thickBot="1" x14ac:dyDescent="0.3">
      <c r="A53" s="88" t="s">
        <v>124</v>
      </c>
      <c r="B53" s="113">
        <v>49</v>
      </c>
      <c r="C53" s="43" t="s">
        <v>123</v>
      </c>
      <c r="D53" s="81">
        <v>45152607</v>
      </c>
      <c r="E53" s="83">
        <v>44139</v>
      </c>
      <c r="F53" s="84" t="s">
        <v>15</v>
      </c>
      <c r="G53" s="244">
        <v>1</v>
      </c>
      <c r="H53" s="222">
        <v>1</v>
      </c>
      <c r="I53" s="222">
        <v>0</v>
      </c>
      <c r="J53" s="222">
        <v>0</v>
      </c>
      <c r="K53" s="222">
        <v>0</v>
      </c>
      <c r="L53" s="244">
        <v>1</v>
      </c>
      <c r="M53" s="222">
        <v>2</v>
      </c>
      <c r="N53" s="222">
        <v>1</v>
      </c>
      <c r="O53" s="222">
        <v>0</v>
      </c>
      <c r="P53" s="222">
        <v>0</v>
      </c>
      <c r="Q53" s="244">
        <v>1</v>
      </c>
      <c r="R53" s="222">
        <v>2</v>
      </c>
      <c r="S53" s="222">
        <v>0</v>
      </c>
      <c r="T53" s="222">
        <v>0</v>
      </c>
      <c r="U53" s="222">
        <v>0</v>
      </c>
      <c r="V53" s="244">
        <v>1</v>
      </c>
      <c r="W53" s="222">
        <v>1</v>
      </c>
      <c r="X53" s="222">
        <v>0</v>
      </c>
      <c r="Y53" s="222">
        <v>0</v>
      </c>
      <c r="Z53" s="222">
        <v>0</v>
      </c>
      <c r="AA53" s="244">
        <v>1</v>
      </c>
      <c r="AB53" s="222">
        <v>0</v>
      </c>
      <c r="AC53" s="222">
        <v>0</v>
      </c>
      <c r="AD53" s="222">
        <v>0</v>
      </c>
      <c r="AE53" s="222">
        <v>0</v>
      </c>
      <c r="AF53" s="244">
        <v>1</v>
      </c>
      <c r="AG53" s="222">
        <v>0</v>
      </c>
      <c r="AH53" s="222">
        <v>0</v>
      </c>
      <c r="AI53" s="222">
        <v>0</v>
      </c>
      <c r="AJ53" s="222">
        <v>0</v>
      </c>
      <c r="AK53" s="244">
        <v>1</v>
      </c>
      <c r="AL53" s="222">
        <v>2</v>
      </c>
      <c r="AM53" s="222">
        <v>1</v>
      </c>
      <c r="AN53" s="222">
        <v>0</v>
      </c>
      <c r="AO53" s="222">
        <v>0</v>
      </c>
      <c r="AP53" s="244">
        <v>1</v>
      </c>
      <c r="AQ53" s="222">
        <v>2</v>
      </c>
      <c r="AR53" s="222">
        <v>0</v>
      </c>
      <c r="AS53" s="222">
        <v>0</v>
      </c>
      <c r="AT53" s="222">
        <v>0</v>
      </c>
      <c r="AU53" s="244">
        <v>1</v>
      </c>
      <c r="AV53" s="222">
        <v>2</v>
      </c>
      <c r="AW53" s="222">
        <v>1</v>
      </c>
      <c r="AX53" s="222">
        <v>0</v>
      </c>
      <c r="AY53" s="222">
        <v>0</v>
      </c>
      <c r="AZ53" s="244">
        <v>1</v>
      </c>
      <c r="BA53" s="222">
        <v>2</v>
      </c>
      <c r="BB53" s="222">
        <v>1</v>
      </c>
      <c r="BC53" s="222">
        <v>0</v>
      </c>
      <c r="BD53" s="222">
        <v>0</v>
      </c>
      <c r="BE53" s="244">
        <v>1</v>
      </c>
      <c r="BF53" s="222">
        <v>2</v>
      </c>
      <c r="BG53" s="222">
        <v>1</v>
      </c>
      <c r="BH53" s="222">
        <v>0</v>
      </c>
      <c r="BI53" s="222">
        <v>0</v>
      </c>
      <c r="BJ53" s="244">
        <v>1</v>
      </c>
      <c r="BK53" s="222">
        <v>0</v>
      </c>
      <c r="BL53" s="222">
        <v>0</v>
      </c>
      <c r="BM53" s="222">
        <v>0</v>
      </c>
      <c r="BN53" s="222">
        <v>0</v>
      </c>
      <c r="BO53" s="244">
        <v>1</v>
      </c>
      <c r="BP53" s="222">
        <v>2</v>
      </c>
      <c r="BQ53" s="222">
        <v>1</v>
      </c>
      <c r="BR53" s="222">
        <v>0</v>
      </c>
      <c r="BS53" s="222">
        <v>0</v>
      </c>
      <c r="BT53" s="244">
        <v>1</v>
      </c>
      <c r="BU53" s="222">
        <v>2</v>
      </c>
      <c r="BV53" s="222">
        <v>1</v>
      </c>
      <c r="BW53" s="222">
        <v>11</v>
      </c>
      <c r="BX53" s="222">
        <v>0</v>
      </c>
      <c r="BY53" s="244">
        <v>1</v>
      </c>
      <c r="BZ53" s="222">
        <v>2</v>
      </c>
      <c r="CA53" s="222">
        <v>1</v>
      </c>
      <c r="CB53" s="222">
        <v>0</v>
      </c>
      <c r="CC53" s="222">
        <v>0</v>
      </c>
      <c r="CD53" s="244">
        <v>1</v>
      </c>
      <c r="CE53" s="222">
        <v>2</v>
      </c>
      <c r="CF53" s="222">
        <v>0.5</v>
      </c>
      <c r="CG53" s="222">
        <v>0</v>
      </c>
      <c r="CH53" s="222">
        <v>0</v>
      </c>
      <c r="CI53" s="244">
        <v>1</v>
      </c>
      <c r="CJ53" s="222">
        <v>2</v>
      </c>
      <c r="CK53" s="222">
        <v>1</v>
      </c>
      <c r="CL53" s="222">
        <v>0</v>
      </c>
      <c r="CM53" s="222">
        <v>0</v>
      </c>
      <c r="CN53" s="244">
        <v>1</v>
      </c>
      <c r="CO53" s="222">
        <v>2</v>
      </c>
      <c r="CP53" s="222">
        <v>1.5</v>
      </c>
      <c r="CQ53" s="222">
        <v>0</v>
      </c>
      <c r="CR53" s="222">
        <v>0</v>
      </c>
      <c r="CS53" s="244">
        <v>1</v>
      </c>
      <c r="CT53" s="222">
        <v>0</v>
      </c>
      <c r="CU53" s="222">
        <v>0</v>
      </c>
      <c r="CV53" s="222">
        <v>0</v>
      </c>
      <c r="CW53" s="222">
        <v>0</v>
      </c>
      <c r="CX53" s="244">
        <v>1</v>
      </c>
      <c r="CY53" s="222">
        <v>2</v>
      </c>
      <c r="CZ53" s="222">
        <v>1</v>
      </c>
      <c r="DA53" s="222">
        <v>0</v>
      </c>
      <c r="DB53" s="222">
        <v>0</v>
      </c>
      <c r="DC53" s="244">
        <v>1</v>
      </c>
      <c r="DD53" s="222">
        <v>2</v>
      </c>
      <c r="DE53" s="222">
        <v>1</v>
      </c>
      <c r="DF53" s="222">
        <v>0</v>
      </c>
      <c r="DG53" s="222">
        <v>0</v>
      </c>
      <c r="DH53" s="244">
        <v>1</v>
      </c>
      <c r="DI53" s="222">
        <v>2</v>
      </c>
      <c r="DJ53" s="222">
        <v>1</v>
      </c>
      <c r="DK53" s="222">
        <v>0</v>
      </c>
      <c r="DL53" s="222">
        <v>0</v>
      </c>
      <c r="DM53" s="244">
        <v>1</v>
      </c>
      <c r="DN53" s="222">
        <v>2</v>
      </c>
      <c r="DO53" s="222">
        <v>1</v>
      </c>
      <c r="DP53" s="222">
        <v>0</v>
      </c>
      <c r="DQ53" s="222">
        <v>0</v>
      </c>
      <c r="DR53" s="244">
        <v>1</v>
      </c>
      <c r="DS53" s="222">
        <v>2</v>
      </c>
      <c r="DT53" s="222">
        <v>1</v>
      </c>
      <c r="DU53" s="222">
        <v>0</v>
      </c>
      <c r="DV53" s="222">
        <v>0</v>
      </c>
      <c r="DW53" s="244">
        <v>1</v>
      </c>
      <c r="DX53" s="222">
        <v>2</v>
      </c>
      <c r="DY53" s="222">
        <v>2</v>
      </c>
      <c r="DZ53" s="222">
        <v>0</v>
      </c>
      <c r="EA53" s="222">
        <v>0</v>
      </c>
      <c r="EB53" s="244">
        <v>1</v>
      </c>
      <c r="EC53" s="222">
        <v>0</v>
      </c>
      <c r="ED53" s="222">
        <v>0</v>
      </c>
      <c r="EE53" s="222">
        <v>8</v>
      </c>
      <c r="EF53" s="222">
        <v>0</v>
      </c>
      <c r="EG53" s="244">
        <v>1</v>
      </c>
      <c r="EH53" s="222">
        <v>2</v>
      </c>
      <c r="EI53" s="222">
        <v>1</v>
      </c>
      <c r="EJ53" s="222">
        <v>0</v>
      </c>
      <c r="EK53" s="222">
        <v>0</v>
      </c>
      <c r="EL53" s="244">
        <v>1</v>
      </c>
      <c r="EM53" s="222">
        <v>0</v>
      </c>
      <c r="EN53" s="222">
        <v>0</v>
      </c>
      <c r="EO53" s="222">
        <v>0</v>
      </c>
      <c r="EP53" s="222">
        <v>0</v>
      </c>
      <c r="EQ53" s="244">
        <v>1</v>
      </c>
      <c r="ER53" s="222">
        <v>2</v>
      </c>
      <c r="ES53" s="222">
        <v>1</v>
      </c>
      <c r="ET53" s="222">
        <v>0</v>
      </c>
      <c r="EU53" s="222">
        <v>0</v>
      </c>
      <c r="EV53" s="244">
        <v>1</v>
      </c>
      <c r="EW53" s="222">
        <v>0</v>
      </c>
      <c r="EX53" s="222">
        <v>0</v>
      </c>
      <c r="EY53" s="222">
        <v>0</v>
      </c>
      <c r="EZ53" s="222">
        <v>0</v>
      </c>
      <c r="FA53" s="223"/>
      <c r="FB53" s="90">
        <f t="shared" si="1"/>
        <v>30</v>
      </c>
      <c r="FC53" s="231">
        <f t="shared" si="6"/>
        <v>30</v>
      </c>
      <c r="FD53" s="235">
        <f t="shared" si="2"/>
        <v>44</v>
      </c>
      <c r="FE53" s="236">
        <f t="shared" si="3"/>
        <v>20</v>
      </c>
      <c r="FF53" s="237">
        <f t="shared" si="4"/>
        <v>19</v>
      </c>
      <c r="FG53" s="239">
        <f t="shared" si="5"/>
        <v>0</v>
      </c>
      <c r="FH53" s="232"/>
      <c r="FI53" s="233"/>
      <c r="FJ53" s="234"/>
    </row>
    <row r="54" spans="1:166" x14ac:dyDescent="0.25">
      <c r="A54" s="88" t="s">
        <v>125</v>
      </c>
      <c r="B54" s="81">
        <v>50</v>
      </c>
      <c r="C54" s="43" t="s">
        <v>78</v>
      </c>
      <c r="D54" s="81">
        <v>18158277</v>
      </c>
      <c r="E54" s="83">
        <v>43617</v>
      </c>
      <c r="F54" s="84" t="s">
        <v>15</v>
      </c>
      <c r="G54" s="244">
        <v>1</v>
      </c>
      <c r="H54" s="243">
        <v>0</v>
      </c>
      <c r="I54" s="242">
        <v>0</v>
      </c>
      <c r="J54" s="242">
        <v>0</v>
      </c>
      <c r="K54" s="242">
        <v>0</v>
      </c>
      <c r="L54" s="244">
        <v>1</v>
      </c>
      <c r="M54" s="243">
        <v>0</v>
      </c>
      <c r="N54" s="242">
        <v>0</v>
      </c>
      <c r="O54" s="242">
        <v>0</v>
      </c>
      <c r="P54" s="242">
        <v>0</v>
      </c>
      <c r="Q54" s="244">
        <v>1</v>
      </c>
      <c r="R54" s="243">
        <v>0</v>
      </c>
      <c r="S54" s="242">
        <v>0</v>
      </c>
      <c r="T54" s="242">
        <v>0</v>
      </c>
      <c r="U54" s="242">
        <v>0</v>
      </c>
      <c r="V54" s="244">
        <v>1</v>
      </c>
      <c r="W54" s="243">
        <v>0</v>
      </c>
      <c r="X54" s="242">
        <v>0</v>
      </c>
      <c r="Y54" s="242">
        <v>0</v>
      </c>
      <c r="Z54" s="242">
        <v>0</v>
      </c>
      <c r="AA54" s="244">
        <v>1</v>
      </c>
      <c r="AB54" s="243">
        <v>0</v>
      </c>
      <c r="AC54" s="242">
        <v>0</v>
      </c>
      <c r="AD54" s="242">
        <v>0</v>
      </c>
      <c r="AE54" s="242">
        <v>0</v>
      </c>
      <c r="AF54" s="244">
        <v>1</v>
      </c>
      <c r="AG54" s="243">
        <v>0</v>
      </c>
      <c r="AH54" s="242">
        <v>0</v>
      </c>
      <c r="AI54" s="242">
        <v>0</v>
      </c>
      <c r="AJ54" s="242">
        <v>0</v>
      </c>
      <c r="AK54" s="244">
        <v>1</v>
      </c>
      <c r="AL54" s="243">
        <v>0</v>
      </c>
      <c r="AM54" s="242">
        <v>0</v>
      </c>
      <c r="AN54" s="242">
        <v>0</v>
      </c>
      <c r="AO54" s="242">
        <v>0</v>
      </c>
      <c r="AP54" s="244">
        <v>1</v>
      </c>
      <c r="AQ54" s="243">
        <v>0</v>
      </c>
      <c r="AR54" s="242">
        <v>0</v>
      </c>
      <c r="AS54" s="242">
        <v>0</v>
      </c>
      <c r="AT54" s="242">
        <v>0</v>
      </c>
      <c r="AU54" s="244">
        <v>1</v>
      </c>
      <c r="AV54" s="243">
        <v>0</v>
      </c>
      <c r="AW54" s="242">
        <v>0</v>
      </c>
      <c r="AX54" s="242">
        <v>0</v>
      </c>
      <c r="AY54" s="242">
        <v>0</v>
      </c>
      <c r="AZ54" s="244">
        <v>1</v>
      </c>
      <c r="BA54" s="243">
        <v>0</v>
      </c>
      <c r="BB54" s="242">
        <v>0</v>
      </c>
      <c r="BC54" s="242">
        <v>0</v>
      </c>
      <c r="BD54" s="242">
        <v>0</v>
      </c>
      <c r="BE54" s="244">
        <v>1</v>
      </c>
      <c r="BF54" s="243">
        <v>0</v>
      </c>
      <c r="BG54" s="242">
        <v>0</v>
      </c>
      <c r="BH54" s="242">
        <v>0</v>
      </c>
      <c r="BI54" s="242">
        <v>0</v>
      </c>
      <c r="BJ54" s="244">
        <v>1</v>
      </c>
      <c r="BK54" s="243">
        <v>0</v>
      </c>
      <c r="BL54" s="242">
        <v>0</v>
      </c>
      <c r="BM54" s="242">
        <v>0</v>
      </c>
      <c r="BN54" s="242">
        <v>0</v>
      </c>
      <c r="BO54" s="244">
        <v>1</v>
      </c>
      <c r="BP54" s="243">
        <v>0</v>
      </c>
      <c r="BQ54" s="242">
        <v>0</v>
      </c>
      <c r="BR54" s="242">
        <v>0</v>
      </c>
      <c r="BS54" s="242">
        <v>0</v>
      </c>
      <c r="BT54" s="244">
        <v>1</v>
      </c>
      <c r="BU54" s="243">
        <v>0</v>
      </c>
      <c r="BV54" s="242">
        <v>0</v>
      </c>
      <c r="BW54" s="242">
        <v>0</v>
      </c>
      <c r="BX54" s="242">
        <v>0</v>
      </c>
      <c r="BY54" s="244">
        <v>1</v>
      </c>
      <c r="BZ54" s="243">
        <v>0</v>
      </c>
      <c r="CA54" s="242">
        <v>0</v>
      </c>
      <c r="CB54" s="242">
        <v>0</v>
      </c>
      <c r="CC54" s="242">
        <v>0</v>
      </c>
      <c r="CD54" s="244">
        <v>1</v>
      </c>
      <c r="CE54" s="243">
        <v>0</v>
      </c>
      <c r="CF54" s="242">
        <v>0</v>
      </c>
      <c r="CG54" s="242">
        <v>0</v>
      </c>
      <c r="CH54" s="242">
        <v>0</v>
      </c>
      <c r="CI54" s="244">
        <v>1</v>
      </c>
      <c r="CJ54" s="243">
        <v>0</v>
      </c>
      <c r="CK54" s="242">
        <v>0</v>
      </c>
      <c r="CL54" s="242">
        <v>0</v>
      </c>
      <c r="CM54" s="242">
        <v>0</v>
      </c>
      <c r="CN54" s="244">
        <v>1</v>
      </c>
      <c r="CO54" s="243">
        <v>0</v>
      </c>
      <c r="CP54" s="242">
        <v>0</v>
      </c>
      <c r="CQ54" s="242">
        <v>0</v>
      </c>
      <c r="CR54" s="242">
        <v>0</v>
      </c>
      <c r="CS54" s="244">
        <v>1</v>
      </c>
      <c r="CT54" s="243">
        <v>0</v>
      </c>
      <c r="CU54" s="242">
        <v>0</v>
      </c>
      <c r="CV54" s="242">
        <v>0</v>
      </c>
      <c r="CW54" s="242">
        <v>0</v>
      </c>
      <c r="CX54" s="244">
        <v>1</v>
      </c>
      <c r="CY54" s="243">
        <v>0</v>
      </c>
      <c r="CZ54" s="242">
        <v>0</v>
      </c>
      <c r="DA54" s="242">
        <v>0</v>
      </c>
      <c r="DB54" s="242">
        <v>0</v>
      </c>
      <c r="DC54" s="244">
        <v>1</v>
      </c>
      <c r="DD54" s="243">
        <v>0</v>
      </c>
      <c r="DE54" s="242">
        <v>0</v>
      </c>
      <c r="DF54" s="242">
        <v>0</v>
      </c>
      <c r="DG54" s="242">
        <v>0</v>
      </c>
      <c r="DH54" s="244">
        <v>1</v>
      </c>
      <c r="DI54" s="243">
        <v>0</v>
      </c>
      <c r="DJ54" s="242">
        <v>0</v>
      </c>
      <c r="DK54" s="242">
        <v>0</v>
      </c>
      <c r="DL54" s="242">
        <v>0</v>
      </c>
      <c r="DM54" s="244">
        <v>1</v>
      </c>
      <c r="DN54" s="243">
        <v>0</v>
      </c>
      <c r="DO54" s="242">
        <v>0</v>
      </c>
      <c r="DP54" s="242">
        <v>0</v>
      </c>
      <c r="DQ54" s="242">
        <v>0</v>
      </c>
      <c r="DR54" s="244">
        <v>1</v>
      </c>
      <c r="DS54" s="243">
        <v>0</v>
      </c>
      <c r="DT54" s="242">
        <v>0</v>
      </c>
      <c r="DU54" s="242">
        <v>0</v>
      </c>
      <c r="DV54" s="242">
        <v>0</v>
      </c>
      <c r="DW54" s="244">
        <v>1</v>
      </c>
      <c r="DX54" s="243">
        <v>0</v>
      </c>
      <c r="DY54" s="242">
        <v>0</v>
      </c>
      <c r="DZ54" s="242">
        <v>0</v>
      </c>
      <c r="EA54" s="242">
        <v>0</v>
      </c>
      <c r="EB54" s="244">
        <v>1</v>
      </c>
      <c r="EC54" s="243">
        <v>0</v>
      </c>
      <c r="ED54" s="242">
        <v>0</v>
      </c>
      <c r="EE54" s="242">
        <v>0</v>
      </c>
      <c r="EF54" s="242">
        <v>0</v>
      </c>
      <c r="EG54" s="244">
        <v>1</v>
      </c>
      <c r="EH54" s="243">
        <v>0</v>
      </c>
      <c r="EI54" s="242">
        <v>0</v>
      </c>
      <c r="EJ54" s="242">
        <v>0</v>
      </c>
      <c r="EK54" s="242">
        <v>0</v>
      </c>
      <c r="EL54" s="244">
        <v>1</v>
      </c>
      <c r="EM54" s="243">
        <v>0</v>
      </c>
      <c r="EN54" s="242">
        <v>0</v>
      </c>
      <c r="EO54" s="242">
        <v>0</v>
      </c>
      <c r="EP54" s="242">
        <v>0</v>
      </c>
      <c r="EQ54" s="244">
        <v>1</v>
      </c>
      <c r="ER54" s="243">
        <v>0</v>
      </c>
      <c r="ES54" s="242">
        <v>0</v>
      </c>
      <c r="ET54" s="242">
        <v>0</v>
      </c>
      <c r="EU54" s="242">
        <v>0</v>
      </c>
      <c r="EV54" s="244">
        <v>1</v>
      </c>
      <c r="EW54" s="243">
        <v>0</v>
      </c>
      <c r="EX54" s="242">
        <v>0</v>
      </c>
      <c r="EY54" s="242">
        <v>0</v>
      </c>
      <c r="EZ54" s="242">
        <v>0</v>
      </c>
      <c r="FA54" s="223">
        <f>7-(L54+Q54+V54+AA54+AF54+AK54+AP54)</f>
        <v>0</v>
      </c>
      <c r="FB54" s="90">
        <f t="shared" si="1"/>
        <v>30</v>
      </c>
      <c r="FC54" s="231">
        <f t="shared" si="6"/>
        <v>30</v>
      </c>
      <c r="FD54" s="235">
        <f t="shared" si="2"/>
        <v>0</v>
      </c>
      <c r="FE54" s="236">
        <f t="shared" si="3"/>
        <v>0</v>
      </c>
      <c r="FF54" s="237">
        <f t="shared" si="4"/>
        <v>0</v>
      </c>
      <c r="FG54" s="239">
        <f t="shared" si="5"/>
        <v>0</v>
      </c>
      <c r="FH54" s="232"/>
      <c r="FI54" s="233"/>
      <c r="FJ54" s="234"/>
    </row>
    <row r="55" spans="1:166" x14ac:dyDescent="0.25">
      <c r="AK55" s="2"/>
      <c r="AL55" s="2"/>
      <c r="AM55" s="2"/>
      <c r="AN55" s="2"/>
      <c r="CW55" s="2"/>
      <c r="CX55" s="47"/>
      <c r="CY55" s="47"/>
      <c r="CZ55" s="47"/>
      <c r="DA55" s="47"/>
      <c r="DB55" s="47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47"/>
      <c r="EH55" s="47"/>
      <c r="EI55" s="47"/>
      <c r="EJ55" s="47"/>
      <c r="EK55" s="47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B55" s="8">
        <f>SUM(FB5:FB54)</f>
        <v>1495</v>
      </c>
      <c r="FC55" s="8">
        <f t="shared" ref="FC55:FJ55" si="13">SUM(FC5:FC54)</f>
        <v>1495</v>
      </c>
      <c r="FD55" s="8">
        <f t="shared" si="13"/>
        <v>1512</v>
      </c>
      <c r="FE55" s="8">
        <f t="shared" si="13"/>
        <v>585.5</v>
      </c>
      <c r="FF55" s="8">
        <f t="shared" si="13"/>
        <v>421</v>
      </c>
      <c r="FG55" s="8">
        <f t="shared" si="13"/>
        <v>958</v>
      </c>
      <c r="FH55" s="8">
        <f t="shared" si="13"/>
        <v>0</v>
      </c>
      <c r="FI55" s="8">
        <f t="shared" si="13"/>
        <v>0</v>
      </c>
      <c r="FJ55" s="8">
        <f t="shared" si="13"/>
        <v>0</v>
      </c>
    </row>
    <row r="56" spans="1:166" x14ac:dyDescent="0.25">
      <c r="G56" s="6">
        <f>SUM(G5:G55)</f>
        <v>48</v>
      </c>
      <c r="H56" s="6">
        <f t="shared" ref="H56:BS56" si="14">SUM(H5:H55)</f>
        <v>44</v>
      </c>
      <c r="I56" s="6">
        <f t="shared" si="14"/>
        <v>8</v>
      </c>
      <c r="J56" s="6">
        <f t="shared" si="14"/>
        <v>0</v>
      </c>
      <c r="K56" s="6">
        <f t="shared" si="14"/>
        <v>9</v>
      </c>
      <c r="L56" s="6">
        <f t="shared" si="14"/>
        <v>48</v>
      </c>
      <c r="M56" s="6">
        <f t="shared" si="14"/>
        <v>50.5</v>
      </c>
      <c r="N56" s="6">
        <f t="shared" si="14"/>
        <v>19.5</v>
      </c>
      <c r="O56" s="6">
        <f t="shared" si="14"/>
        <v>0</v>
      </c>
      <c r="P56" s="6">
        <f t="shared" si="14"/>
        <v>9</v>
      </c>
      <c r="Q56" s="6">
        <f t="shared" si="14"/>
        <v>48</v>
      </c>
      <c r="R56" s="6">
        <f t="shared" si="14"/>
        <v>51.5</v>
      </c>
      <c r="S56" s="6">
        <f t="shared" si="14"/>
        <v>12.5</v>
      </c>
      <c r="T56" s="6">
        <f t="shared" si="14"/>
        <v>0</v>
      </c>
      <c r="U56" s="6">
        <f t="shared" si="14"/>
        <v>9</v>
      </c>
      <c r="V56" s="6">
        <f t="shared" si="14"/>
        <v>48</v>
      </c>
      <c r="W56" s="6">
        <f t="shared" si="14"/>
        <v>34.5</v>
      </c>
      <c r="X56" s="6">
        <f t="shared" si="14"/>
        <v>5.5</v>
      </c>
      <c r="Y56" s="6">
        <f t="shared" si="14"/>
        <v>0</v>
      </c>
      <c r="Z56" s="6">
        <f t="shared" si="14"/>
        <v>13</v>
      </c>
      <c r="AA56" s="6">
        <f t="shared" si="14"/>
        <v>48</v>
      </c>
      <c r="AB56" s="6">
        <f t="shared" si="14"/>
        <v>0</v>
      </c>
      <c r="AC56" s="6">
        <f t="shared" si="14"/>
        <v>0</v>
      </c>
      <c r="AD56" s="6">
        <f t="shared" si="14"/>
        <v>0</v>
      </c>
      <c r="AE56" s="6">
        <f t="shared" si="14"/>
        <v>0</v>
      </c>
      <c r="AF56" s="6">
        <f t="shared" si="14"/>
        <v>48</v>
      </c>
      <c r="AG56" s="6">
        <f t="shared" si="14"/>
        <v>46.5</v>
      </c>
      <c r="AH56" s="6">
        <f t="shared" si="14"/>
        <v>14</v>
      </c>
      <c r="AI56" s="6">
        <f t="shared" si="14"/>
        <v>0</v>
      </c>
      <c r="AJ56" s="6">
        <f t="shared" si="14"/>
        <v>9</v>
      </c>
      <c r="AK56" s="6">
        <f t="shared" si="14"/>
        <v>50</v>
      </c>
      <c r="AL56" s="6">
        <f t="shared" si="14"/>
        <v>48</v>
      </c>
      <c r="AM56" s="6">
        <f t="shared" si="14"/>
        <v>11.5</v>
      </c>
      <c r="AN56" s="6">
        <f t="shared" si="14"/>
        <v>0</v>
      </c>
      <c r="AO56" s="6">
        <f t="shared" si="14"/>
        <v>17</v>
      </c>
      <c r="AP56" s="6">
        <f t="shared" si="14"/>
        <v>50</v>
      </c>
      <c r="AQ56" s="6">
        <f t="shared" si="14"/>
        <v>53</v>
      </c>
      <c r="AR56" s="6">
        <f t="shared" si="14"/>
        <v>17.5</v>
      </c>
      <c r="AS56" s="6">
        <f t="shared" si="14"/>
        <v>0</v>
      </c>
      <c r="AT56" s="6">
        <f t="shared" si="14"/>
        <v>47</v>
      </c>
      <c r="AU56" s="6">
        <f t="shared" si="14"/>
        <v>50</v>
      </c>
      <c r="AV56" s="6">
        <f t="shared" si="14"/>
        <v>58</v>
      </c>
      <c r="AW56" s="6">
        <f t="shared" si="14"/>
        <v>17</v>
      </c>
      <c r="AX56" s="6">
        <f t="shared" si="14"/>
        <v>0</v>
      </c>
      <c r="AY56" s="6">
        <f t="shared" si="14"/>
        <v>45</v>
      </c>
      <c r="AZ56" s="6">
        <f t="shared" si="14"/>
        <v>50</v>
      </c>
      <c r="BA56" s="6">
        <f t="shared" si="14"/>
        <v>64</v>
      </c>
      <c r="BB56" s="6">
        <f t="shared" si="14"/>
        <v>24</v>
      </c>
      <c r="BC56" s="6">
        <f t="shared" si="14"/>
        <v>0</v>
      </c>
      <c r="BD56" s="6">
        <f t="shared" si="14"/>
        <v>46.5</v>
      </c>
      <c r="BE56" s="6">
        <f t="shared" si="14"/>
        <v>50</v>
      </c>
      <c r="BF56" s="6">
        <f t="shared" si="14"/>
        <v>56</v>
      </c>
      <c r="BG56" s="6">
        <f t="shared" si="14"/>
        <v>16.5</v>
      </c>
      <c r="BH56" s="6">
        <f t="shared" si="14"/>
        <v>0</v>
      </c>
      <c r="BI56" s="6">
        <f t="shared" si="14"/>
        <v>42</v>
      </c>
      <c r="BJ56" s="6">
        <f t="shared" si="14"/>
        <v>50</v>
      </c>
      <c r="BK56" s="6">
        <f t="shared" si="14"/>
        <v>0</v>
      </c>
      <c r="BL56" s="6">
        <f t="shared" si="14"/>
        <v>0</v>
      </c>
      <c r="BM56" s="6">
        <f t="shared" si="14"/>
        <v>24</v>
      </c>
      <c r="BN56" s="6">
        <f t="shared" si="14"/>
        <v>0</v>
      </c>
      <c r="BO56" s="6">
        <f t="shared" si="14"/>
        <v>50</v>
      </c>
      <c r="BP56" s="6">
        <f t="shared" si="14"/>
        <v>58.5</v>
      </c>
      <c r="BQ56" s="6">
        <f t="shared" si="14"/>
        <v>21.5</v>
      </c>
      <c r="BR56" s="6">
        <f t="shared" si="14"/>
        <v>0</v>
      </c>
      <c r="BS56" s="6">
        <f t="shared" si="14"/>
        <v>41</v>
      </c>
      <c r="BT56" s="6">
        <f t="shared" ref="BT56:EE56" si="15">SUM(BT5:BT55)</f>
        <v>50</v>
      </c>
      <c r="BU56" s="6">
        <f t="shared" si="15"/>
        <v>29</v>
      </c>
      <c r="BV56" s="6">
        <f t="shared" si="15"/>
        <v>11</v>
      </c>
      <c r="BW56" s="6">
        <f t="shared" si="15"/>
        <v>208</v>
      </c>
      <c r="BX56" s="6">
        <f t="shared" si="15"/>
        <v>15</v>
      </c>
      <c r="BY56" s="6">
        <f t="shared" si="15"/>
        <v>49</v>
      </c>
      <c r="BZ56" s="6">
        <f t="shared" si="15"/>
        <v>72</v>
      </c>
      <c r="CA56" s="6">
        <f t="shared" si="15"/>
        <v>31.5</v>
      </c>
      <c r="CB56" s="6">
        <f t="shared" si="15"/>
        <v>0</v>
      </c>
      <c r="CC56" s="6">
        <f t="shared" si="15"/>
        <v>46.5</v>
      </c>
      <c r="CD56" s="6">
        <f t="shared" si="15"/>
        <v>50</v>
      </c>
      <c r="CE56" s="6">
        <f t="shared" si="15"/>
        <v>72</v>
      </c>
      <c r="CF56" s="6">
        <f t="shared" si="15"/>
        <v>23.5</v>
      </c>
      <c r="CG56" s="6">
        <f t="shared" si="15"/>
        <v>0</v>
      </c>
      <c r="CH56" s="6">
        <f t="shared" si="15"/>
        <v>46</v>
      </c>
      <c r="CI56" s="6">
        <f t="shared" si="15"/>
        <v>50</v>
      </c>
      <c r="CJ56" s="6">
        <f t="shared" si="15"/>
        <v>69</v>
      </c>
      <c r="CK56" s="6">
        <f t="shared" si="15"/>
        <v>25</v>
      </c>
      <c r="CL56" s="6">
        <f t="shared" si="15"/>
        <v>0</v>
      </c>
      <c r="CM56" s="6">
        <f t="shared" si="15"/>
        <v>41</v>
      </c>
      <c r="CN56" s="6">
        <f t="shared" si="15"/>
        <v>49</v>
      </c>
      <c r="CO56" s="6">
        <f t="shared" si="15"/>
        <v>53</v>
      </c>
      <c r="CP56" s="6">
        <f t="shared" si="15"/>
        <v>20</v>
      </c>
      <c r="CQ56" s="6">
        <f t="shared" si="15"/>
        <v>0</v>
      </c>
      <c r="CR56" s="6">
        <f t="shared" si="15"/>
        <v>33</v>
      </c>
      <c r="CS56" s="6">
        <f t="shared" si="15"/>
        <v>49</v>
      </c>
      <c r="CT56" s="6">
        <f t="shared" si="15"/>
        <v>0</v>
      </c>
      <c r="CU56" s="6">
        <f t="shared" si="15"/>
        <v>0</v>
      </c>
      <c r="CV56" s="6">
        <f t="shared" si="15"/>
        <v>16</v>
      </c>
      <c r="CW56" s="6">
        <f t="shared" si="15"/>
        <v>0</v>
      </c>
      <c r="CX56" s="6">
        <f t="shared" si="15"/>
        <v>50</v>
      </c>
      <c r="CY56" s="6">
        <f t="shared" si="15"/>
        <v>75</v>
      </c>
      <c r="CZ56" s="6">
        <f t="shared" si="15"/>
        <v>33</v>
      </c>
      <c r="DA56" s="6">
        <f t="shared" si="15"/>
        <v>0</v>
      </c>
      <c r="DB56" s="6">
        <f t="shared" si="15"/>
        <v>52</v>
      </c>
      <c r="DC56" s="6">
        <f t="shared" si="15"/>
        <v>50</v>
      </c>
      <c r="DD56" s="6">
        <f t="shared" si="15"/>
        <v>74</v>
      </c>
      <c r="DE56" s="6">
        <f t="shared" si="15"/>
        <v>32.5</v>
      </c>
      <c r="DF56" s="6">
        <f t="shared" si="15"/>
        <v>0</v>
      </c>
      <c r="DG56" s="6">
        <f t="shared" si="15"/>
        <v>51</v>
      </c>
      <c r="DH56" s="6">
        <f t="shared" si="15"/>
        <v>50</v>
      </c>
      <c r="DI56" s="6">
        <f t="shared" si="15"/>
        <v>74</v>
      </c>
      <c r="DJ56" s="6">
        <f t="shared" si="15"/>
        <v>35.5</v>
      </c>
      <c r="DK56" s="6">
        <f t="shared" si="15"/>
        <v>0</v>
      </c>
      <c r="DL56" s="6">
        <f t="shared" si="15"/>
        <v>51</v>
      </c>
      <c r="DM56" s="6">
        <f t="shared" si="15"/>
        <v>50</v>
      </c>
      <c r="DN56" s="6">
        <f t="shared" si="15"/>
        <v>78</v>
      </c>
      <c r="DO56" s="6">
        <f t="shared" si="15"/>
        <v>40</v>
      </c>
      <c r="DP56" s="6">
        <f t="shared" si="15"/>
        <v>0</v>
      </c>
      <c r="DQ56" s="6">
        <f t="shared" si="15"/>
        <v>55</v>
      </c>
      <c r="DR56" s="6">
        <f t="shared" si="15"/>
        <v>49</v>
      </c>
      <c r="DS56" s="6">
        <f t="shared" si="15"/>
        <v>71</v>
      </c>
      <c r="DT56" s="6">
        <f t="shared" si="15"/>
        <v>30.5</v>
      </c>
      <c r="DU56" s="6">
        <f t="shared" si="15"/>
        <v>0</v>
      </c>
      <c r="DV56" s="6">
        <f t="shared" si="15"/>
        <v>53</v>
      </c>
      <c r="DW56" s="6">
        <f t="shared" si="15"/>
        <v>49</v>
      </c>
      <c r="DX56" s="6">
        <f t="shared" si="15"/>
        <v>60</v>
      </c>
      <c r="DY56" s="6">
        <f t="shared" si="15"/>
        <v>32</v>
      </c>
      <c r="DZ56" s="6">
        <f t="shared" si="15"/>
        <v>0</v>
      </c>
      <c r="EA56" s="6">
        <f t="shared" si="15"/>
        <v>46</v>
      </c>
      <c r="EB56" s="6">
        <f t="shared" si="15"/>
        <v>50</v>
      </c>
      <c r="EC56" s="6">
        <f t="shared" si="15"/>
        <v>4</v>
      </c>
      <c r="ED56" s="6">
        <f t="shared" si="15"/>
        <v>1</v>
      </c>
      <c r="EE56" s="6">
        <f t="shared" si="15"/>
        <v>173</v>
      </c>
      <c r="EF56" s="6">
        <f t="shared" ref="EF56:EZ56" si="16">SUM(EF5:EF55)</f>
        <v>8</v>
      </c>
      <c r="EG56" s="6">
        <f t="shared" si="16"/>
        <v>50</v>
      </c>
      <c r="EH56" s="6">
        <f t="shared" si="16"/>
        <v>70</v>
      </c>
      <c r="EI56" s="6">
        <f t="shared" si="16"/>
        <v>33</v>
      </c>
      <c r="EJ56" s="6">
        <f t="shared" si="16"/>
        <v>0</v>
      </c>
      <c r="EK56" s="6">
        <f t="shared" si="16"/>
        <v>55</v>
      </c>
      <c r="EL56" s="6">
        <f t="shared" si="16"/>
        <v>50</v>
      </c>
      <c r="EM56" s="6">
        <f t="shared" si="16"/>
        <v>70</v>
      </c>
      <c r="EN56" s="6">
        <f t="shared" si="16"/>
        <v>35.5</v>
      </c>
      <c r="EO56" s="6">
        <f t="shared" si="16"/>
        <v>0</v>
      </c>
      <c r="EP56" s="6">
        <f t="shared" si="16"/>
        <v>54</v>
      </c>
      <c r="EQ56" s="6">
        <f t="shared" si="16"/>
        <v>50</v>
      </c>
      <c r="ER56" s="6">
        <f t="shared" si="16"/>
        <v>68.5</v>
      </c>
      <c r="ES56" s="6">
        <f t="shared" si="16"/>
        <v>29</v>
      </c>
      <c r="ET56" s="6">
        <f t="shared" si="16"/>
        <v>0</v>
      </c>
      <c r="EU56" s="6">
        <f t="shared" si="16"/>
        <v>54</v>
      </c>
      <c r="EV56" s="6">
        <f t="shared" si="16"/>
        <v>50</v>
      </c>
      <c r="EW56" s="6">
        <f t="shared" si="16"/>
        <v>8</v>
      </c>
      <c r="EX56" s="6">
        <f t="shared" si="16"/>
        <v>5</v>
      </c>
      <c r="EY56" s="6">
        <f t="shared" si="16"/>
        <v>0</v>
      </c>
      <c r="EZ56" s="6">
        <f t="shared" si="16"/>
        <v>10</v>
      </c>
    </row>
    <row r="57" spans="1:166" x14ac:dyDescent="0.25">
      <c r="AK57" s="2"/>
      <c r="AL57" s="2"/>
      <c r="AM57" s="2"/>
      <c r="AN57" s="2"/>
      <c r="FB57" s="245">
        <v>30</v>
      </c>
    </row>
    <row r="58" spans="1:166" x14ac:dyDescent="0.25">
      <c r="AK58" s="2"/>
      <c r="AL58" s="2"/>
      <c r="AM58" s="2"/>
      <c r="AN58" s="2"/>
    </row>
    <row r="59" spans="1:166" x14ac:dyDescent="0.25">
      <c r="AK59" s="2"/>
      <c r="AL59" s="2"/>
      <c r="AM59" s="2"/>
      <c r="AN59" s="2"/>
      <c r="FB59" s="8">
        <f>SUM(FB55:FB57)</f>
        <v>1525</v>
      </c>
    </row>
    <row r="60" spans="1:166" x14ac:dyDescent="0.25">
      <c r="AK60" s="2"/>
      <c r="AL60" s="2"/>
      <c r="AM60" s="2"/>
      <c r="AN60" s="2"/>
    </row>
    <row r="61" spans="1:166" x14ac:dyDescent="0.25">
      <c r="AK61" s="2"/>
      <c r="AL61" s="2"/>
      <c r="AM61" s="2"/>
      <c r="AN61" s="2"/>
    </row>
    <row r="62" spans="1:166" x14ac:dyDescent="0.25">
      <c r="AK62" s="2"/>
      <c r="AL62" s="2"/>
      <c r="AM62" s="2"/>
      <c r="AN62" s="2"/>
    </row>
    <row r="63" spans="1:166" x14ac:dyDescent="0.25">
      <c r="AK63" s="2"/>
      <c r="AL63" s="2"/>
      <c r="AM63" s="2"/>
      <c r="AN63" s="2"/>
    </row>
    <row r="64" spans="1:166" x14ac:dyDescent="0.25">
      <c r="AK64" s="2"/>
      <c r="AL64" s="2"/>
      <c r="AM64" s="2"/>
      <c r="AN64" s="2"/>
    </row>
    <row r="65" spans="37:40" x14ac:dyDescent="0.25">
      <c r="AK65" s="2"/>
      <c r="AL65" s="2"/>
      <c r="AM65" s="2"/>
      <c r="AN65" s="2"/>
    </row>
    <row r="66" spans="37:40" x14ac:dyDescent="0.25">
      <c r="AK66" s="2"/>
      <c r="AL66" s="2"/>
      <c r="AM66" s="2"/>
      <c r="AN66" s="2"/>
    </row>
    <row r="67" spans="37:40" x14ac:dyDescent="0.25">
      <c r="AK67" s="2"/>
      <c r="AL67" s="2"/>
      <c r="AM67" s="2"/>
      <c r="AN67" s="2"/>
    </row>
    <row r="68" spans="37:40" x14ac:dyDescent="0.25">
      <c r="AK68" s="2"/>
      <c r="AL68" s="2"/>
      <c r="AM68" s="2"/>
      <c r="AN68" s="2"/>
    </row>
    <row r="69" spans="37:40" x14ac:dyDescent="0.25">
      <c r="AK69" s="2"/>
      <c r="AL69" s="2"/>
      <c r="AM69" s="2"/>
      <c r="AN69" s="2"/>
    </row>
    <row r="70" spans="37:40" x14ac:dyDescent="0.25">
      <c r="AK70" s="2"/>
      <c r="AL70" s="2"/>
      <c r="AM70" s="2"/>
      <c r="AN70" s="2"/>
    </row>
    <row r="71" spans="37:40" x14ac:dyDescent="0.25">
      <c r="AK71" s="2"/>
      <c r="AL71" s="2"/>
      <c r="AM71" s="2"/>
      <c r="AN71" s="2"/>
    </row>
    <row r="72" spans="37:40" x14ac:dyDescent="0.25">
      <c r="AK72" s="2"/>
      <c r="AL72" s="2"/>
      <c r="AM72" s="2"/>
      <c r="AN72" s="2"/>
    </row>
    <row r="73" spans="37:40" x14ac:dyDescent="0.25">
      <c r="AK73" s="2"/>
      <c r="AL73" s="2"/>
      <c r="AM73" s="2"/>
      <c r="AN73" s="2"/>
    </row>
    <row r="74" spans="37:40" x14ac:dyDescent="0.25">
      <c r="AK74" s="2"/>
      <c r="AL74" s="2"/>
      <c r="AM74" s="2"/>
      <c r="AN74" s="2"/>
    </row>
    <row r="75" spans="37:40" x14ac:dyDescent="0.25">
      <c r="AK75" s="2"/>
      <c r="AL75" s="2"/>
      <c r="AM75" s="2"/>
      <c r="AN75" s="2"/>
    </row>
    <row r="76" spans="37:40" x14ac:dyDescent="0.25">
      <c r="AK76" s="2"/>
      <c r="AL76" s="2"/>
      <c r="AM76" s="2"/>
      <c r="AN76" s="2"/>
    </row>
    <row r="77" spans="37:40" x14ac:dyDescent="0.25">
      <c r="AK77" s="2"/>
      <c r="AL77" s="2"/>
      <c r="AM77" s="2"/>
      <c r="AN77" s="2"/>
    </row>
    <row r="78" spans="37:40" x14ac:dyDescent="0.25">
      <c r="AK78" s="2"/>
      <c r="AL78" s="2"/>
      <c r="AM78" s="2"/>
      <c r="AN78" s="2"/>
    </row>
    <row r="79" spans="37:40" x14ac:dyDescent="0.25">
      <c r="AK79" s="2"/>
      <c r="AL79" s="2"/>
      <c r="AM79" s="2"/>
      <c r="AN79" s="2"/>
    </row>
  </sheetData>
  <mergeCells count="37">
    <mergeCell ref="FA3:FG3"/>
    <mergeCell ref="FH3:FI3"/>
    <mergeCell ref="FJ3:FJ4"/>
    <mergeCell ref="DW3:EA3"/>
    <mergeCell ref="EB3:EF3"/>
    <mergeCell ref="EG3:EK3"/>
    <mergeCell ref="EL3:EP3"/>
    <mergeCell ref="EQ3:EU3"/>
    <mergeCell ref="EV3:EZ3"/>
    <mergeCell ref="DR3:DV3"/>
    <mergeCell ref="BO3:BS3"/>
    <mergeCell ref="BT3:BX3"/>
    <mergeCell ref="BY3:CC3"/>
    <mergeCell ref="CD3:CH3"/>
    <mergeCell ref="CI3:CM3"/>
    <mergeCell ref="CN3:CR3"/>
    <mergeCell ref="CS3:CW3"/>
    <mergeCell ref="CX3:DB3"/>
    <mergeCell ref="DC3:DG3"/>
    <mergeCell ref="DH3:DL3"/>
    <mergeCell ref="DM3:DQ3"/>
    <mergeCell ref="BJ3:BN3"/>
    <mergeCell ref="A1:C3"/>
    <mergeCell ref="FA1:FE1"/>
    <mergeCell ref="AK2:AO2"/>
    <mergeCell ref="AU2:AY2"/>
    <mergeCell ref="G3:K3"/>
    <mergeCell ref="L3:P3"/>
    <mergeCell ref="Q3:U3"/>
    <mergeCell ref="V3:Z3"/>
    <mergeCell ref="AA3:AE3"/>
    <mergeCell ref="AF3:AJ3"/>
    <mergeCell ref="AK3:AO3"/>
    <mergeCell ref="AP3:AT3"/>
    <mergeCell ref="AU3:AY3"/>
    <mergeCell ref="AZ3:BD3"/>
    <mergeCell ref="BE3:BI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abril</vt:lpstr>
      <vt:lpstr>mayo</vt:lpstr>
      <vt:lpstr>junio</vt:lpstr>
      <vt:lpstr>julio</vt:lpstr>
      <vt:lpstr>agosto</vt:lpstr>
      <vt:lpstr>Setiembre</vt:lpstr>
      <vt:lpstr>octubre </vt:lpstr>
      <vt:lpstr>NOVIEMBRE</vt:lpstr>
      <vt:lpstr>diciembre</vt:lpstr>
      <vt:lpstr>ENERO</vt:lpstr>
      <vt:lpstr>febrero</vt:lpstr>
      <vt:lpstr>marzo</vt:lpstr>
      <vt:lpstr> ABRIL 2021</vt:lpstr>
      <vt:lpstr>mayo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 SOLON</dc:creator>
  <cp:lastModifiedBy>MARIO</cp:lastModifiedBy>
  <cp:lastPrinted>2021-04-03T17:39:38Z</cp:lastPrinted>
  <dcterms:created xsi:type="dcterms:W3CDTF">2020-04-15T15:46:39Z</dcterms:created>
  <dcterms:modified xsi:type="dcterms:W3CDTF">2022-01-18T20:27:28Z</dcterms:modified>
</cp:coreProperties>
</file>