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4BF3119E-6685-423F-9C2E-935EB5E343BE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17" i="1"/>
  <c r="AB2" i="1"/>
  <c r="AB5" i="1"/>
  <c r="AB61" i="1"/>
  <c r="AB64" i="1"/>
  <c r="AB106" i="1" l="1"/>
  <c r="AB89" i="1"/>
  <c r="AB50" i="1"/>
  <c r="AB121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34" i="1"/>
  <c r="AB19" i="1"/>
  <c r="AB20" i="1"/>
  <c r="AB21" i="1"/>
  <c r="AB22" i="1"/>
  <c r="AB23" i="1"/>
  <c r="AB24" i="1"/>
  <c r="AB25" i="1"/>
  <c r="AB26" i="1"/>
  <c r="AB27" i="1"/>
  <c r="AB83" i="1"/>
  <c r="AB29" i="1"/>
  <c r="AB30" i="1"/>
  <c r="AB31" i="1"/>
  <c r="AB32" i="1"/>
  <c r="AB60" i="1"/>
  <c r="AB35" i="1"/>
  <c r="AB36" i="1"/>
  <c r="AB37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100" i="1"/>
  <c r="AB82" i="1"/>
  <c r="AB84" i="1"/>
  <c r="AB85" i="1"/>
  <c r="AB86" i="1"/>
  <c r="AB90" i="1"/>
  <c r="AB92" i="1"/>
  <c r="AB93" i="1"/>
  <c r="AB94" i="1"/>
  <c r="AB95" i="1"/>
  <c r="AB96" i="1"/>
  <c r="AB97" i="1"/>
  <c r="AB98" i="1"/>
  <c r="AB99" i="1"/>
  <c r="AB18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8" i="1"/>
  <c r="H18" i="1"/>
  <c r="O93" i="1"/>
  <c r="H93" i="1"/>
  <c r="O92" i="1"/>
  <c r="H92" i="1"/>
  <c r="O90" i="1"/>
  <c r="H90" i="1"/>
  <c r="O84" i="1"/>
  <c r="H84" i="1"/>
  <c r="O82" i="1"/>
  <c r="H82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37" i="1"/>
  <c r="H37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<sst xmlns="http://schemas.openxmlformats.org/spreadsheetml/2006/main" count="1925" uniqueCount="923">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</sst>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" zoomScaleNormal="100" workbookViewId="0">
      <selection activeCell="L125" sqref="L12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792</v>
      </c>
      <c r="Z1" s="36" t="s">
        <v>794</v>
      </c>
      <c r="AA1" s="36" t="s">
        <v>796</v>
      </c>
      <c r="AB1" s="36" t="s">
        <v>819</v>
      </c>
    </row>
    <row r="2" spans="1:28" hidden="1" x14ac:dyDescent="0.25">
      <c r="A2" s="95"/>
      <c r="B2" s="96"/>
      <c r="C2" s="239" t="s">
        <v>903</v>
      </c>
      <c r="D2" s="239" t="s">
        <v>904</v>
      </c>
      <c r="E2" s="99">
        <v>29658</v>
      </c>
      <c r="F2" s="104" t="s">
        <v>905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906</v>
      </c>
      <c r="Q2" s="106" t="s">
        <v>907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27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569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634</v>
      </c>
      <c r="T3" s="96">
        <v>3</v>
      </c>
      <c r="U3" s="96" t="s">
        <v>677</v>
      </c>
      <c r="V3" s="102"/>
      <c r="W3" s="102"/>
      <c r="X3" s="102"/>
      <c r="Y3" s="96" t="s">
        <v>793</v>
      </c>
      <c r="Z3" s="96" t="s">
        <v>793</v>
      </c>
      <c r="AA3" s="96" t="s">
        <v>820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793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39" t="s">
        <v>898</v>
      </c>
      <c r="D5" s="239" t="s">
        <v>899</v>
      </c>
      <c r="E5" s="99">
        <v>25885</v>
      </c>
      <c r="F5" s="104" t="s">
        <v>900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901</v>
      </c>
      <c r="Q5" s="106" t="s">
        <v>902</v>
      </c>
      <c r="R5" s="96" t="s">
        <v>472</v>
      </c>
      <c r="S5" s="96" t="s">
        <v>634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6" t="s">
        <v>619</v>
      </c>
      <c r="D6" s="236" t="s">
        <v>620</v>
      </c>
      <c r="E6" s="107">
        <v>30679</v>
      </c>
      <c r="F6" s="133" t="s">
        <v>621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654</v>
      </c>
      <c r="Q6" s="102"/>
      <c r="R6" s="96" t="s">
        <v>472</v>
      </c>
      <c r="S6" s="96" t="s">
        <v>634</v>
      </c>
      <c r="T6" s="96">
        <v>4</v>
      </c>
      <c r="U6" s="96"/>
      <c r="V6" s="102"/>
      <c r="W6" s="96"/>
      <c r="X6" s="96"/>
      <c r="Y6" s="96"/>
      <c r="Z6" s="96"/>
      <c r="AA6" s="229" t="s">
        <v>797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6" t="s">
        <v>41</v>
      </c>
      <c r="D7" s="236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634</v>
      </c>
      <c r="T7" s="96">
        <v>3</v>
      </c>
      <c r="U7" s="96" t="s">
        <v>664</v>
      </c>
      <c r="V7" s="102"/>
      <c r="W7" s="102"/>
      <c r="X7" s="102"/>
      <c r="Y7" s="96" t="s">
        <v>793</v>
      </c>
      <c r="Z7" s="96" t="s">
        <v>793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6" t="s">
        <v>768</v>
      </c>
      <c r="D8" s="236" t="s">
        <v>769</v>
      </c>
      <c r="E8" s="107">
        <v>34144</v>
      </c>
      <c r="F8" s="133" t="s">
        <v>770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771</v>
      </c>
      <c r="Q8" s="106" t="s">
        <v>772</v>
      </c>
      <c r="R8" s="96" t="s">
        <v>472</v>
      </c>
      <c r="S8" s="96" t="s">
        <v>634</v>
      </c>
      <c r="T8" s="96">
        <v>2</v>
      </c>
      <c r="U8" s="96" t="s">
        <v>773</v>
      </c>
      <c r="V8" s="96" t="s">
        <v>650</v>
      </c>
      <c r="W8" s="218" t="s">
        <v>774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7" t="s">
        <v>44</v>
      </c>
      <c r="D9" s="237" t="s">
        <v>45</v>
      </c>
      <c r="E9" s="235">
        <v>26738</v>
      </c>
      <c r="F9" s="244">
        <v>32286935</v>
      </c>
      <c r="G9" s="223">
        <v>1</v>
      </c>
      <c r="H9" s="246" t="str">
        <f>VLOOKUP(G9,AREAS,2)</f>
        <v>Operaciones</v>
      </c>
      <c r="I9" s="235">
        <v>44412</v>
      </c>
      <c r="J9" s="235"/>
      <c r="K9" s="235"/>
      <c r="L9" s="235"/>
      <c r="M9" s="247">
        <v>989424824</v>
      </c>
      <c r="N9" s="223">
        <v>1</v>
      </c>
      <c r="O9" s="223" t="str">
        <f>VLOOKUP([1]Empleados!M6,TURNOS,2)</f>
        <v>MAÑANA</v>
      </c>
      <c r="P9" s="248"/>
      <c r="Q9" s="220" t="s">
        <v>922</v>
      </c>
      <c r="R9" s="96" t="s">
        <v>472</v>
      </c>
      <c r="S9" s="96"/>
      <c r="T9" s="96"/>
      <c r="U9" s="96"/>
      <c r="V9" s="102"/>
      <c r="W9" s="102"/>
      <c r="X9" s="102"/>
      <c r="Y9" s="96" t="s">
        <v>793</v>
      </c>
      <c r="Z9" s="96" t="s">
        <v>793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6" t="s">
        <v>532</v>
      </c>
      <c r="D10" s="236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793</v>
      </c>
      <c r="Z10" s="96" t="s">
        <v>793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6" t="s">
        <v>615</v>
      </c>
      <c r="D11" s="236" t="s">
        <v>616</v>
      </c>
      <c r="E11" s="107">
        <v>37685</v>
      </c>
      <c r="F11" s="133" t="s">
        <v>617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644</v>
      </c>
      <c r="Q11" s="106" t="s">
        <v>643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29" t="s">
        <v>798</v>
      </c>
      <c r="AB11" s="96" t="str">
        <f t="shared" si="0"/>
        <v>ARIAS CONDORI LUIS ANGEL</v>
      </c>
    </row>
    <row r="12" spans="1:28" hidden="1" x14ac:dyDescent="0.25">
      <c r="A12" s="95"/>
      <c r="B12" s="96"/>
      <c r="C12" s="240" t="s">
        <v>775</v>
      </c>
      <c r="D12" s="240" t="s">
        <v>776</v>
      </c>
      <c r="E12" s="107">
        <v>37823</v>
      </c>
      <c r="F12" s="133" t="s">
        <v>777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778</v>
      </c>
      <c r="Q12" s="106" t="s">
        <v>779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 t="shared" si="0"/>
        <v>AVALOS VEGA YHEIK HENRY</v>
      </c>
    </row>
    <row r="13" spans="1:28" hidden="1" x14ac:dyDescent="0.25">
      <c r="A13" s="95"/>
      <c r="B13" s="96"/>
      <c r="C13" s="240" t="s">
        <v>758</v>
      </c>
      <c r="D13" s="240" t="s">
        <v>759</v>
      </c>
      <c r="E13" s="107">
        <v>37517</v>
      </c>
      <c r="F13" s="133" t="s">
        <v>760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761</v>
      </c>
      <c r="Q13" s="225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0"/>
        <v>MANCO FERNANDEZ ROSA MILAGROS</v>
      </c>
    </row>
    <row r="14" spans="1:28" hidden="1" x14ac:dyDescent="0.25">
      <c r="A14" s="95"/>
      <c r="B14" s="96">
        <v>1</v>
      </c>
      <c r="C14" s="236" t="s">
        <v>529</v>
      </c>
      <c r="D14" s="236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634</v>
      </c>
      <c r="T14" s="96">
        <v>1</v>
      </c>
      <c r="U14" s="96">
        <v>2</v>
      </c>
      <c r="V14" s="102"/>
      <c r="W14" s="102"/>
      <c r="X14" s="102"/>
      <c r="Y14" s="96" t="s">
        <v>793</v>
      </c>
      <c r="Z14" s="96"/>
      <c r="AA14" s="96"/>
      <c r="AB14" s="96" t="str">
        <f t="shared" si="0"/>
        <v>ATAHUA LINARES KAMILA ALEXANDRA</v>
      </c>
    </row>
    <row r="15" spans="1:28" hidden="1" x14ac:dyDescent="0.25">
      <c r="A15" s="95"/>
      <c r="B15" s="96"/>
      <c r="C15" s="236" t="s">
        <v>688</v>
      </c>
      <c r="D15" s="236" t="s">
        <v>689</v>
      </c>
      <c r="E15" s="107">
        <v>35727</v>
      </c>
      <c r="F15" s="133" t="s">
        <v>690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698</v>
      </c>
      <c r="Q15" s="106" t="s">
        <v>697</v>
      </c>
      <c r="R15" s="96" t="s">
        <v>475</v>
      </c>
      <c r="S15" s="96"/>
      <c r="T15" s="96"/>
      <c r="U15" s="96"/>
      <c r="V15" s="102"/>
      <c r="W15" s="221"/>
      <c r="X15" s="96"/>
      <c r="Y15" s="96"/>
      <c r="Z15" s="96"/>
      <c r="AA15" s="229" t="s">
        <v>799</v>
      </c>
      <c r="AB15" s="96" t="str">
        <f t="shared" si="0"/>
        <v>AYALA MONTES JORGE LUIS</v>
      </c>
    </row>
    <row r="16" spans="1:28" hidden="1" x14ac:dyDescent="0.25">
      <c r="A16" s="95" t="s">
        <v>46</v>
      </c>
      <c r="B16" s="96">
        <v>1</v>
      </c>
      <c r="C16" s="236" t="s">
        <v>47</v>
      </c>
      <c r="D16" s="236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793</v>
      </c>
      <c r="Z16" s="96"/>
      <c r="AA16" s="96"/>
      <c r="AB16" s="96" t="str">
        <f t="shared" si="0"/>
        <v>BALCAZAR CORI ANGELICA MARIA</v>
      </c>
    </row>
    <row r="17" spans="1:28" hidden="1" x14ac:dyDescent="0.25">
      <c r="A17" s="95"/>
      <c r="B17" s="96">
        <v>1</v>
      </c>
      <c r="C17" s="236" t="s">
        <v>521</v>
      </c>
      <c r="D17" s="236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1"/>
      <c r="L17" s="231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793</v>
      </c>
      <c r="Z17" s="96"/>
      <c r="AA17" s="96"/>
      <c r="AB17" s="96" t="str">
        <f t="shared" si="0"/>
        <v>BANCES CHAPOÑAN YANINA IBONNE</v>
      </c>
    </row>
    <row r="18" spans="1:28" hidden="1" x14ac:dyDescent="0.25">
      <c r="A18" s="95" t="s">
        <v>187</v>
      </c>
      <c r="B18" s="96">
        <v>1</v>
      </c>
      <c r="C18" s="240" t="s">
        <v>188</v>
      </c>
      <c r="D18" s="240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793</v>
      </c>
      <c r="Z18" s="96"/>
      <c r="AA18" s="96"/>
      <c r="AB18" s="96" t="str">
        <f t="shared" si="0"/>
        <v>SUEL CAYLLAHUA LISET</v>
      </c>
    </row>
    <row r="19" spans="1:28" hidden="1" x14ac:dyDescent="0.25">
      <c r="A19" s="95"/>
      <c r="B19" s="96">
        <v>1</v>
      </c>
      <c r="C19" s="238" t="s">
        <v>487</v>
      </c>
      <c r="D19" s="238" t="s">
        <v>488</v>
      </c>
      <c r="E19" s="243">
        <v>36733</v>
      </c>
      <c r="F19" s="245" t="s">
        <v>489</v>
      </c>
      <c r="G19" s="205">
        <v>1</v>
      </c>
      <c r="H19" s="231" t="s">
        <v>281</v>
      </c>
      <c r="I19" s="243">
        <v>44634</v>
      </c>
      <c r="J19" s="231"/>
      <c r="K19" s="231"/>
      <c r="L19" s="231"/>
      <c r="M19" s="234">
        <v>950778845</v>
      </c>
      <c r="N19" s="205">
        <v>1</v>
      </c>
      <c r="O19" s="205" t="s">
        <v>217</v>
      </c>
      <c r="P19" s="233" t="s">
        <v>490</v>
      </c>
      <c r="Q19" s="249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793</v>
      </c>
      <c r="Z19" s="96"/>
      <c r="AA19" s="96"/>
      <c r="AB19" s="96" t="str">
        <f t="shared" si="0"/>
        <v>BERNALES CASTRO JORDY JAMPIER</v>
      </c>
    </row>
    <row r="20" spans="1:28" hidden="1" x14ac:dyDescent="0.25">
      <c r="A20" s="95"/>
      <c r="B20" s="96"/>
      <c r="C20" s="236" t="s">
        <v>730</v>
      </c>
      <c r="D20" s="236" t="s">
        <v>731</v>
      </c>
      <c r="E20" s="107">
        <v>30737</v>
      </c>
      <c r="F20" s="133" t="s">
        <v>732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734</v>
      </c>
      <c r="Q20" s="106" t="s">
        <v>735</v>
      </c>
      <c r="R20" s="96" t="s">
        <v>472</v>
      </c>
      <c r="S20" s="96" t="s">
        <v>634</v>
      </c>
      <c r="T20" s="96">
        <v>2</v>
      </c>
      <c r="U20" s="96" t="s">
        <v>737</v>
      </c>
      <c r="V20" s="96" t="s">
        <v>650</v>
      </c>
      <c r="W20" s="218" t="s">
        <v>736</v>
      </c>
      <c r="X20" s="96"/>
      <c r="Y20" s="96"/>
      <c r="Z20" s="96"/>
      <c r="AA20" s="229" t="s">
        <v>800</v>
      </c>
      <c r="AB20" s="96" t="str">
        <f t="shared" si="0"/>
        <v>CAJAS CARDENAS KELLY GRIS</v>
      </c>
    </row>
    <row r="21" spans="1:28" hidden="1" x14ac:dyDescent="0.25">
      <c r="A21" s="135" t="s">
        <v>52</v>
      </c>
      <c r="B21" s="96">
        <v>1</v>
      </c>
      <c r="C21" s="236" t="s">
        <v>53</v>
      </c>
      <c r="D21" s="236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793</v>
      </c>
      <c r="Z21" s="96" t="s">
        <v>793</v>
      </c>
      <c r="AA21" s="96"/>
      <c r="AB21" s="96" t="str">
        <f t="shared" si="0"/>
        <v>CALVAY CASTRO MIGUEL ALONSO</v>
      </c>
    </row>
    <row r="22" spans="1:28" hidden="1" x14ac:dyDescent="0.25">
      <c r="A22" s="135"/>
      <c r="B22" s="96"/>
      <c r="C22" s="236" t="s">
        <v>631</v>
      </c>
      <c r="D22" s="236" t="s">
        <v>632</v>
      </c>
      <c r="E22" s="107">
        <v>37206</v>
      </c>
      <c r="F22" s="133" t="s">
        <v>633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659</v>
      </c>
      <c r="Q22" s="106" t="s">
        <v>921</v>
      </c>
      <c r="R22" s="96" t="s">
        <v>472</v>
      </c>
      <c r="S22" s="96" t="s">
        <v>634</v>
      </c>
      <c r="T22" s="96">
        <v>1</v>
      </c>
      <c r="U22" s="96"/>
      <c r="V22" s="102" t="s">
        <v>651</v>
      </c>
      <c r="W22" s="218" t="s">
        <v>660</v>
      </c>
      <c r="X22" s="218" t="s">
        <v>661</v>
      </c>
      <c r="Y22" s="218"/>
      <c r="Z22" s="218"/>
      <c r="AA22" s="229" t="s">
        <v>801</v>
      </c>
      <c r="AB22" s="96" t="str">
        <f t="shared" si="0"/>
        <v>CAMASCA QUINTO LEYDI HELEN</v>
      </c>
    </row>
    <row r="23" spans="1:28" hidden="1" x14ac:dyDescent="0.25">
      <c r="A23" s="135" t="s">
        <v>55</v>
      </c>
      <c r="B23" s="96">
        <v>1</v>
      </c>
      <c r="C23" s="236" t="s">
        <v>56</v>
      </c>
      <c r="D23" s="236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634</v>
      </c>
      <c r="T23" s="96">
        <v>2</v>
      </c>
      <c r="U23" s="96" t="s">
        <v>665</v>
      </c>
      <c r="V23" s="102"/>
      <c r="W23" s="102"/>
      <c r="X23" s="102"/>
      <c r="Y23" s="96" t="s">
        <v>793</v>
      </c>
      <c r="Z23" s="96"/>
      <c r="AA23" s="96"/>
      <c r="AB23" s="96" t="str">
        <f t="shared" si="0"/>
        <v>CAMPOS ASIN MARIA LUISA</v>
      </c>
    </row>
    <row r="24" spans="1:28" hidden="1" x14ac:dyDescent="0.25">
      <c r="A24" s="135" t="s">
        <v>58</v>
      </c>
      <c r="B24" s="96">
        <v>1</v>
      </c>
      <c r="C24" s="236" t="s">
        <v>59</v>
      </c>
      <c r="D24" s="236" t="s">
        <v>60</v>
      </c>
      <c r="E24" s="99">
        <v>34222</v>
      </c>
      <c r="F24" s="228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793</v>
      </c>
      <c r="Z24" s="96"/>
      <c r="AA24" s="96"/>
      <c r="AB24" s="96" t="str">
        <f t="shared" si="0"/>
        <v>CAMPOS VILLALTA LOURDES ISABEL</v>
      </c>
    </row>
    <row r="25" spans="1:28" x14ac:dyDescent="0.25">
      <c r="A25" s="135"/>
      <c r="B25" s="96">
        <v>1</v>
      </c>
      <c r="C25" s="236" t="s">
        <v>497</v>
      </c>
      <c r="D25" s="236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107">
        <v>44742</v>
      </c>
      <c r="L25" s="107">
        <v>44747</v>
      </c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793</v>
      </c>
      <c r="Z25" s="96"/>
      <c r="AA25" s="96"/>
      <c r="AB25" s="96" t="str">
        <f t="shared" si="0"/>
        <v>CANALES CAJA ANDERSON HONORIO ANGEL</v>
      </c>
    </row>
    <row r="26" spans="1:28" hidden="1" x14ac:dyDescent="0.25">
      <c r="A26" s="135" t="s">
        <v>61</v>
      </c>
      <c r="B26" s="35">
        <v>1</v>
      </c>
      <c r="C26" s="236" t="s">
        <v>62</v>
      </c>
      <c r="D26" s="236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634</v>
      </c>
      <c r="T26" s="96">
        <v>4</v>
      </c>
      <c r="U26" s="96" t="s">
        <v>666</v>
      </c>
      <c r="V26" s="102"/>
      <c r="W26" s="102"/>
      <c r="X26" s="102"/>
      <c r="Y26" s="96" t="s">
        <v>793</v>
      </c>
      <c r="Z26" s="96"/>
      <c r="AA26" s="96"/>
      <c r="AB26" s="96" t="str">
        <f t="shared" si="0"/>
        <v>CANTA SHUAN SONIA</v>
      </c>
    </row>
    <row r="27" spans="1:28" hidden="1" x14ac:dyDescent="0.25">
      <c r="A27" s="135" t="s">
        <v>64</v>
      </c>
      <c r="B27" s="96">
        <v>1</v>
      </c>
      <c r="C27" s="236" t="s">
        <v>65</v>
      </c>
      <c r="D27" s="236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634</v>
      </c>
      <c r="T27" s="96"/>
      <c r="U27" s="96"/>
      <c r="V27" s="102"/>
      <c r="W27" s="102"/>
      <c r="X27" s="102"/>
      <c r="Y27" s="96" t="s">
        <v>793</v>
      </c>
      <c r="Z27" s="96" t="s">
        <v>793</v>
      </c>
      <c r="AA27" s="96"/>
      <c r="AB27" s="96" t="str">
        <f t="shared" si="0"/>
        <v>CARDENAS LAVAGGE PERCY ENRIQUE</v>
      </c>
    </row>
    <row r="28" spans="1:28" hidden="1" x14ac:dyDescent="0.25">
      <c r="A28" s="135"/>
      <c r="B28" s="96"/>
      <c r="C28" s="240" t="s">
        <v>840</v>
      </c>
      <c r="D28" s="240" t="s">
        <v>836</v>
      </c>
      <c r="E28" s="107">
        <v>36445</v>
      </c>
      <c r="F28" s="133" t="s">
        <v>837</v>
      </c>
      <c r="G28" s="96">
        <v>1</v>
      </c>
      <c r="H28" s="95" t="s">
        <v>281</v>
      </c>
      <c r="I28" s="99">
        <v>44723</v>
      </c>
      <c r="J28" s="95"/>
      <c r="K28" s="107">
        <v>44729</v>
      </c>
      <c r="L28" s="107">
        <v>44742</v>
      </c>
      <c r="M28" s="96">
        <v>910868042</v>
      </c>
      <c r="N28" s="96">
        <v>1</v>
      </c>
      <c r="O28" s="96" t="s">
        <v>217</v>
      </c>
      <c r="P28" s="102" t="s">
        <v>839</v>
      </c>
      <c r="Q28" s="106" t="s">
        <v>838</v>
      </c>
      <c r="R28" s="96" t="s">
        <v>475</v>
      </c>
      <c r="S28" s="96" t="s">
        <v>634</v>
      </c>
      <c r="T28" s="96">
        <v>1</v>
      </c>
      <c r="U28" s="96">
        <v>0</v>
      </c>
      <c r="V28" s="96"/>
      <c r="W28" s="96"/>
      <c r="X28" s="96"/>
      <c r="Y28" s="96"/>
      <c r="Z28" s="96"/>
      <c r="AA28" s="96"/>
      <c r="AB28" s="96"/>
    </row>
    <row r="29" spans="1:28" hidden="1" x14ac:dyDescent="0.25">
      <c r="A29" s="135" t="s">
        <v>71</v>
      </c>
      <c r="B29" s="96">
        <v>1</v>
      </c>
      <c r="C29" s="236" t="s">
        <v>72</v>
      </c>
      <c r="D29" s="236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634</v>
      </c>
      <c r="T29" s="96">
        <v>1</v>
      </c>
      <c r="U29" s="96">
        <v>4</v>
      </c>
      <c r="V29" s="102"/>
      <c r="W29" s="102"/>
      <c r="X29" s="102"/>
      <c r="Y29" s="96" t="s">
        <v>793</v>
      </c>
      <c r="Z29" s="96" t="s">
        <v>793</v>
      </c>
      <c r="AA29" s="96"/>
      <c r="AB29" s="96" t="str">
        <f>CONCATENATE(C29," ", D29)</f>
        <v>CHINGUEL FACUNDO BRENDA</v>
      </c>
    </row>
    <row r="30" spans="1:28" hidden="1" x14ac:dyDescent="0.25">
      <c r="A30" s="135"/>
      <c r="B30" s="35">
        <v>1</v>
      </c>
      <c r="C30" s="236" t="s">
        <v>285</v>
      </c>
      <c r="D30" s="236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634</v>
      </c>
      <c r="T30" s="96">
        <v>2</v>
      </c>
      <c r="U30" s="96" t="s">
        <v>667</v>
      </c>
      <c r="V30" s="102"/>
      <c r="W30" s="102"/>
      <c r="X30" s="102"/>
      <c r="Y30" s="96" t="s">
        <v>793</v>
      </c>
      <c r="Z30" s="96" t="s">
        <v>793</v>
      </c>
      <c r="AA30" s="96"/>
      <c r="AB30" s="96" t="str">
        <f>CONCATENATE(C30," ", D30)</f>
        <v>CHINO FLORES MARGARITA EDITH</v>
      </c>
    </row>
    <row r="31" spans="1:28" hidden="1" x14ac:dyDescent="0.25">
      <c r="A31" s="135" t="s">
        <v>76</v>
      </c>
      <c r="B31" s="96">
        <v>1</v>
      </c>
      <c r="C31" s="236" t="s">
        <v>77</v>
      </c>
      <c r="D31" s="236" t="s">
        <v>78</v>
      </c>
      <c r="E31" s="99">
        <v>27634</v>
      </c>
      <c r="F31" s="214" t="s">
        <v>570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793</v>
      </c>
      <c r="Z31" s="96"/>
      <c r="AA31" s="96"/>
      <c r="AB31" s="96" t="str">
        <f>CONCATENATE(C31," ", D31)</f>
        <v>COLMENARES IPANAQUE MARIA NERY</v>
      </c>
    </row>
    <row r="32" spans="1:28" hidden="1" x14ac:dyDescent="0.25">
      <c r="A32" s="135" t="s">
        <v>79</v>
      </c>
      <c r="B32" s="96">
        <v>1</v>
      </c>
      <c r="C32" s="236" t="s">
        <v>80</v>
      </c>
      <c r="D32" s="236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793</v>
      </c>
      <c r="Z32" s="96" t="s">
        <v>793</v>
      </c>
      <c r="AA32" s="96"/>
      <c r="AB32" s="96" t="str">
        <f>CONCATENATE(C32," ", D32)</f>
        <v>CONDORI LANDEO LUCY</v>
      </c>
    </row>
    <row r="33" spans="1:28" hidden="1" x14ac:dyDescent="0.25">
      <c r="A33" s="135"/>
      <c r="B33" s="96"/>
      <c r="C33" s="236" t="s">
        <v>858</v>
      </c>
      <c r="D33" s="236" t="s">
        <v>859</v>
      </c>
      <c r="E33" s="107">
        <v>36147</v>
      </c>
      <c r="F33" s="133" t="s">
        <v>860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861</v>
      </c>
      <c r="Q33" s="106" t="s">
        <v>862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>
        <v>1</v>
      </c>
      <c r="C34" s="240" t="s">
        <v>49</v>
      </c>
      <c r="D34" s="240" t="s">
        <v>565</v>
      </c>
      <c r="E34" s="107">
        <v>38074</v>
      </c>
      <c r="F34" s="133" t="s">
        <v>566</v>
      </c>
      <c r="G34" s="96">
        <v>1</v>
      </c>
      <c r="H34" s="95" t="s">
        <v>281</v>
      </c>
      <c r="I34" s="107">
        <v>44660</v>
      </c>
      <c r="J34" s="95"/>
      <c r="K34" s="107">
        <v>44742</v>
      </c>
      <c r="L34" s="107">
        <v>44743</v>
      </c>
      <c r="M34" s="98">
        <v>973294810</v>
      </c>
      <c r="N34" s="96">
        <v>1</v>
      </c>
      <c r="O34" s="96" t="s">
        <v>217</v>
      </c>
      <c r="P34" s="101" t="s">
        <v>568</v>
      </c>
      <c r="Q34" s="106" t="s">
        <v>567</v>
      </c>
      <c r="R34" s="96" t="s">
        <v>472</v>
      </c>
      <c r="S34" s="96"/>
      <c r="T34" s="96"/>
      <c r="U34" s="96"/>
      <c r="V34" s="102"/>
      <c r="W34" s="96"/>
      <c r="X34" s="102"/>
      <c r="Y34" s="96" t="s">
        <v>793</v>
      </c>
      <c r="Z34" s="96"/>
      <c r="AA34" s="96"/>
      <c r="AB34" s="96" t="str">
        <f t="shared" ref="AB34:AB43" si="1">CONCATENATE(C34," ", D34)</f>
        <v>BARTOLO SANTOS EVELYN ROSALYNDA</v>
      </c>
    </row>
    <row r="35" spans="1:28" hidden="1" x14ac:dyDescent="0.25">
      <c r="A35" s="135"/>
      <c r="B35" s="96">
        <v>1</v>
      </c>
      <c r="C35" s="236" t="s">
        <v>516</v>
      </c>
      <c r="D35" s="236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793</v>
      </c>
      <c r="Z35" s="96"/>
      <c r="AA35" s="96"/>
      <c r="AB35" s="96" t="str">
        <f t="shared" si="1"/>
        <v>DIAZ CORTEZ DANITZA KATHERINE</v>
      </c>
    </row>
    <row r="36" spans="1:28" hidden="1" x14ac:dyDescent="0.25">
      <c r="A36" s="135" t="s">
        <v>85</v>
      </c>
      <c r="B36" s="96">
        <v>1</v>
      </c>
      <c r="C36" s="236" t="s">
        <v>86</v>
      </c>
      <c r="D36" s="236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793</v>
      </c>
      <c r="Z36" s="96" t="s">
        <v>793</v>
      </c>
      <c r="AA36" s="96"/>
      <c r="AB36" s="96" t="str">
        <f t="shared" si="1"/>
        <v>DIAZ HERRERA ROSITA</v>
      </c>
    </row>
    <row r="37" spans="1:28" hidden="1" x14ac:dyDescent="0.25">
      <c r="A37" s="135" t="s">
        <v>82</v>
      </c>
      <c r="B37" s="35">
        <v>1</v>
      </c>
      <c r="C37" s="240" t="s">
        <v>83</v>
      </c>
      <c r="D37" s="240" t="s">
        <v>84</v>
      </c>
      <c r="E37" s="99">
        <v>37453</v>
      </c>
      <c r="F37" s="104">
        <v>76438151</v>
      </c>
      <c r="G37" s="98">
        <v>1</v>
      </c>
      <c r="H37" s="103" t="str">
        <f>VLOOKUP(G37,AREAS,2)</f>
        <v>Operaciones</v>
      </c>
      <c r="I37" s="99">
        <v>44648</v>
      </c>
      <c r="J37" s="99"/>
      <c r="K37" s="99">
        <v>44740</v>
      </c>
      <c r="L37" s="99">
        <v>44743</v>
      </c>
      <c r="M37" s="100" t="s">
        <v>267</v>
      </c>
      <c r="N37" s="98">
        <v>1</v>
      </c>
      <c r="O37" s="98" t="str">
        <f>VLOOKUP([1]Empleados!M23,TURNOS,2)</f>
        <v>MAÑANA</v>
      </c>
      <c r="P37" s="101"/>
      <c r="Q37" s="102"/>
      <c r="R37" s="96" t="s">
        <v>472</v>
      </c>
      <c r="S37" s="96"/>
      <c r="T37" s="96"/>
      <c r="U37" s="96"/>
      <c r="V37" s="102"/>
      <c r="W37" s="102"/>
      <c r="X37" s="102"/>
      <c r="Y37" s="96" t="s">
        <v>793</v>
      </c>
      <c r="Z37" s="96" t="s">
        <v>793</v>
      </c>
      <c r="AA37" s="96"/>
      <c r="AB37" s="96" t="str">
        <f t="shared" si="1"/>
        <v>DIAZ ORTIZ GLADYS SUSANA</v>
      </c>
    </row>
    <row r="38" spans="1:28" hidden="1" x14ac:dyDescent="0.25">
      <c r="A38" s="135" t="s">
        <v>88</v>
      </c>
      <c r="B38" s="96">
        <v>1</v>
      </c>
      <c r="C38" s="236" t="s">
        <v>89</v>
      </c>
      <c r="D38" s="236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634</v>
      </c>
      <c r="T38" s="96">
        <v>2</v>
      </c>
      <c r="U38" s="96" t="s">
        <v>668</v>
      </c>
      <c r="V38" s="102"/>
      <c r="W38" s="102"/>
      <c r="X38" s="102"/>
      <c r="Y38" s="96" t="s">
        <v>793</v>
      </c>
      <c r="Z38" s="96" t="s">
        <v>793</v>
      </c>
      <c r="AA38" s="96"/>
      <c r="AB38" s="96" t="str">
        <f t="shared" si="1"/>
        <v>DIAZ SARMIENTO KAROLAY ESTHEFANY</v>
      </c>
    </row>
    <row r="39" spans="1:28" hidden="1" x14ac:dyDescent="0.25">
      <c r="A39" s="135"/>
      <c r="B39" s="96"/>
      <c r="C39" s="236" t="s">
        <v>597</v>
      </c>
      <c r="D39" s="236" t="s">
        <v>598</v>
      </c>
      <c r="E39" s="107">
        <v>37678</v>
      </c>
      <c r="F39" s="133" t="s">
        <v>599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642</v>
      </c>
      <c r="Q39" s="106" t="s">
        <v>641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29" t="s">
        <v>803</v>
      </c>
      <c r="AB39" s="96" t="str">
        <f t="shared" si="1"/>
        <v>ENCALADA LAZARO BRAYAN MANUEL</v>
      </c>
    </row>
    <row r="40" spans="1:28" hidden="1" x14ac:dyDescent="0.25">
      <c r="A40" s="135"/>
      <c r="B40" s="96"/>
      <c r="C40" s="236" t="s">
        <v>694</v>
      </c>
      <c r="D40" s="236" t="s">
        <v>695</v>
      </c>
      <c r="E40" s="107">
        <v>36848</v>
      </c>
      <c r="F40" s="133" t="s">
        <v>696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700</v>
      </c>
      <c r="Q40" s="106" t="s">
        <v>699</v>
      </c>
      <c r="R40" s="96" t="s">
        <v>475</v>
      </c>
      <c r="S40" s="96"/>
      <c r="T40" s="96"/>
      <c r="U40" s="96"/>
      <c r="V40" s="102" t="s">
        <v>650</v>
      </c>
      <c r="W40" s="222" t="s">
        <v>701</v>
      </c>
      <c r="X40" s="96"/>
      <c r="Y40" s="96"/>
      <c r="Z40" s="96"/>
      <c r="AA40" s="229" t="s">
        <v>804</v>
      </c>
      <c r="AB40" s="96" t="str">
        <f t="shared" si="1"/>
        <v>ESPINOZA RUBIO WILLY</v>
      </c>
    </row>
    <row r="41" spans="1:28" hidden="1" x14ac:dyDescent="0.25">
      <c r="A41" s="135" t="s">
        <v>93</v>
      </c>
      <c r="B41" s="96">
        <v>1</v>
      </c>
      <c r="C41" s="236" t="s">
        <v>94</v>
      </c>
      <c r="D41" s="236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634</v>
      </c>
      <c r="T41" s="96">
        <v>2</v>
      </c>
      <c r="U41" s="96" t="s">
        <v>669</v>
      </c>
      <c r="V41" s="102"/>
      <c r="W41" s="102"/>
      <c r="X41" s="102"/>
      <c r="Y41" s="96" t="s">
        <v>793</v>
      </c>
      <c r="Z41" s="96"/>
      <c r="AA41" s="96"/>
      <c r="AB41" s="96" t="str">
        <f t="shared" si="1"/>
        <v>FLORES LOPEZ DIANA</v>
      </c>
    </row>
    <row r="42" spans="1:28" hidden="1" x14ac:dyDescent="0.25">
      <c r="A42" s="135" t="s">
        <v>96</v>
      </c>
      <c r="B42" s="96">
        <v>1</v>
      </c>
      <c r="C42" s="236" t="s">
        <v>97</v>
      </c>
      <c r="D42" s="236" t="s">
        <v>98</v>
      </c>
      <c r="E42" s="235">
        <v>36703</v>
      </c>
      <c r="F42" s="244">
        <v>75447318</v>
      </c>
      <c r="G42" s="223">
        <v>1</v>
      </c>
      <c r="H42" s="246" t="str">
        <f>VLOOKUP(G42,AREAS,2)</f>
        <v>Operaciones</v>
      </c>
      <c r="I42" s="235">
        <v>44491</v>
      </c>
      <c r="J42" s="235"/>
      <c r="K42" s="235"/>
      <c r="L42" s="99"/>
      <c r="M42" s="247">
        <v>932826338</v>
      </c>
      <c r="N42" s="223">
        <v>1</v>
      </c>
      <c r="O42" s="223" t="str">
        <f>VLOOKUP([1]Empleados!M28,TURNOS,2)</f>
        <v>MAÑANA</v>
      </c>
      <c r="P42" s="248"/>
      <c r="Q42" s="215"/>
      <c r="R42" s="202" t="s">
        <v>472</v>
      </c>
      <c r="S42" s="96" t="s">
        <v>634</v>
      </c>
      <c r="T42" s="96">
        <v>1</v>
      </c>
      <c r="U42" s="96">
        <v>3</v>
      </c>
      <c r="V42" s="102"/>
      <c r="W42" s="102"/>
      <c r="X42" s="102"/>
      <c r="Y42" s="96" t="s">
        <v>793</v>
      </c>
      <c r="Z42" s="96" t="s">
        <v>793</v>
      </c>
      <c r="AA42" s="96"/>
      <c r="AB42" s="96" t="str">
        <f t="shared" si="1"/>
        <v>FLORES SOSA ANGIE DEL CIELO</v>
      </c>
    </row>
    <row r="43" spans="1:28" hidden="1" x14ac:dyDescent="0.25">
      <c r="A43" s="135" t="s">
        <v>99</v>
      </c>
      <c r="B43" s="96">
        <v>1</v>
      </c>
      <c r="C43" s="236" t="s">
        <v>100</v>
      </c>
      <c r="D43" s="236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634</v>
      </c>
      <c r="T43" s="96">
        <v>2</v>
      </c>
      <c r="U43" s="96" t="s">
        <v>670</v>
      </c>
      <c r="V43" s="102"/>
      <c r="W43" s="102"/>
      <c r="X43" s="102"/>
      <c r="Y43" s="96" t="s">
        <v>793</v>
      </c>
      <c r="Z43" s="96"/>
      <c r="AA43" s="96"/>
      <c r="AB43" s="96" t="str">
        <f t="shared" si="1"/>
        <v>GABRIEL CAMPOS ANA</v>
      </c>
    </row>
    <row r="44" spans="1:28" hidden="1" x14ac:dyDescent="0.25">
      <c r="A44" s="135"/>
      <c r="B44" s="96"/>
      <c r="C44" s="236" t="s">
        <v>821</v>
      </c>
      <c r="D44" s="236" t="s">
        <v>822</v>
      </c>
      <c r="E44" s="107">
        <v>37496</v>
      </c>
      <c r="F44" s="133" t="s">
        <v>823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824</v>
      </c>
      <c r="Q44" s="106" t="s">
        <v>825</v>
      </c>
      <c r="R44" s="96" t="s">
        <v>472</v>
      </c>
      <c r="S44" s="96"/>
      <c r="T44" s="96"/>
      <c r="U44" s="96"/>
      <c r="V44" s="96" t="s">
        <v>650</v>
      </c>
      <c r="W44" s="218" t="s">
        <v>826</v>
      </c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6" t="s">
        <v>435</v>
      </c>
      <c r="D45" s="236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634</v>
      </c>
      <c r="T45" s="96">
        <v>1</v>
      </c>
      <c r="U45" s="96">
        <v>3</v>
      </c>
      <c r="V45" s="102"/>
      <c r="W45" s="102"/>
      <c r="X45" s="102"/>
      <c r="Y45" s="96" t="s">
        <v>793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6" t="s">
        <v>105</v>
      </c>
      <c r="D46" s="236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634</v>
      </c>
      <c r="T46" s="96">
        <v>2</v>
      </c>
      <c r="U46" s="96" t="s">
        <v>676</v>
      </c>
      <c r="V46" s="102"/>
      <c r="W46" s="102"/>
      <c r="X46" s="102"/>
      <c r="Y46" s="96" t="s">
        <v>793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6" t="s">
        <v>589</v>
      </c>
      <c r="D47" s="236" t="s">
        <v>592</v>
      </c>
      <c r="E47" s="107">
        <v>36930</v>
      </c>
      <c r="F47" s="133" t="s">
        <v>590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559</v>
      </c>
      <c r="Q47" s="106" t="s">
        <v>591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29" t="s">
        <v>805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6" t="s">
        <v>582</v>
      </c>
      <c r="D48" s="236" t="s">
        <v>583</v>
      </c>
      <c r="E48" s="99">
        <v>37584</v>
      </c>
      <c r="F48" s="104" t="s">
        <v>584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585</v>
      </c>
      <c r="Q48" s="106" t="s">
        <v>586</v>
      </c>
      <c r="R48" s="96" t="s">
        <v>475</v>
      </c>
      <c r="S48" s="96"/>
      <c r="T48" s="96"/>
      <c r="U48" s="96"/>
      <c r="V48" s="102" t="s">
        <v>650</v>
      </c>
      <c r="W48" s="218" t="s">
        <v>662</v>
      </c>
      <c r="X48" s="102"/>
      <c r="Y48" s="96" t="s">
        <v>793</v>
      </c>
      <c r="Z48" s="96"/>
      <c r="AA48" s="96"/>
      <c r="AB48" s="96" t="str">
        <f>CONCATENATE(C48," ", D48)</f>
        <v>HUAMALI VELASQUEZ DEYBI BRAYTON</v>
      </c>
    </row>
    <row r="49" spans="1:28" hidden="1" x14ac:dyDescent="0.25">
      <c r="B49" s="216"/>
      <c r="C49" s="236" t="s">
        <v>852</v>
      </c>
      <c r="D49" s="236" t="s">
        <v>853</v>
      </c>
      <c r="E49" s="107">
        <v>28425</v>
      </c>
      <c r="F49" s="133" t="s">
        <v>854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855</v>
      </c>
      <c r="Q49" s="106" t="s">
        <v>856</v>
      </c>
      <c r="R49" s="96" t="s">
        <v>472</v>
      </c>
      <c r="S49" s="96" t="s">
        <v>634</v>
      </c>
      <c r="T49" s="96">
        <v>2</v>
      </c>
      <c r="U49" s="96" t="s">
        <v>857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39" t="s">
        <v>871</v>
      </c>
      <c r="D50" s="239" t="s">
        <v>872</v>
      </c>
      <c r="E50" s="99">
        <v>30572</v>
      </c>
      <c r="F50" s="104" t="s">
        <v>873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874</v>
      </c>
      <c r="Q50" s="106" t="s">
        <v>875</v>
      </c>
      <c r="R50" s="96" t="s">
        <v>472</v>
      </c>
      <c r="S50" s="96" t="s">
        <v>634</v>
      </c>
      <c r="T50" s="96">
        <v>4</v>
      </c>
      <c r="U50" s="96" t="s">
        <v>876</v>
      </c>
      <c r="V50" s="102"/>
      <c r="W50" s="96"/>
      <c r="X50" s="102"/>
      <c r="Y50" s="96"/>
      <c r="Z50" s="96"/>
      <c r="AA50" s="96"/>
      <c r="AB50" s="96" t="str">
        <f t="shared" ref="AB50:AB79" si="2">CONCATENATE(C50," ", D50)</f>
        <v>HUARI NAVARRO JULIANA</v>
      </c>
    </row>
    <row r="51" spans="1:28" hidden="1" x14ac:dyDescent="0.25">
      <c r="A51" s="135"/>
      <c r="B51" s="216"/>
      <c r="C51" s="236" t="s">
        <v>600</v>
      </c>
      <c r="D51" s="236" t="s">
        <v>601</v>
      </c>
      <c r="E51" s="107">
        <v>36312</v>
      </c>
      <c r="F51" s="133" t="s">
        <v>602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640</v>
      </c>
      <c r="Q51" s="106" t="s">
        <v>639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29" t="s">
        <v>806</v>
      </c>
      <c r="AB51" s="96" t="str">
        <f t="shared" si="2"/>
        <v>INCHE ALMERCO DAVID RENZO</v>
      </c>
    </row>
    <row r="52" spans="1:28" hidden="1" x14ac:dyDescent="0.25">
      <c r="A52" s="135" t="s">
        <v>113</v>
      </c>
      <c r="B52" s="35">
        <v>1</v>
      </c>
      <c r="C52" s="236" t="s">
        <v>114</v>
      </c>
      <c r="D52" s="236" t="s">
        <v>115</v>
      </c>
      <c r="E52" s="99">
        <v>28635</v>
      </c>
      <c r="F52" s="214" t="s">
        <v>571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793</v>
      </c>
      <c r="Z52" s="96"/>
      <c r="AA52" s="96"/>
      <c r="AB52" s="96" t="str">
        <f t="shared" si="2"/>
        <v>JAVIER RESURRECCION BLANCA</v>
      </c>
    </row>
    <row r="53" spans="1:28" hidden="1" x14ac:dyDescent="0.25">
      <c r="A53" s="135" t="s">
        <v>120</v>
      </c>
      <c r="B53" s="216">
        <v>1</v>
      </c>
      <c r="C53" s="236" t="s">
        <v>121</v>
      </c>
      <c r="D53" s="236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634</v>
      </c>
      <c r="T53" s="96">
        <v>4</v>
      </c>
      <c r="U53" s="96" t="s">
        <v>672</v>
      </c>
      <c r="V53" s="102"/>
      <c r="W53" s="102"/>
      <c r="X53" s="102"/>
      <c r="Y53" s="96" t="s">
        <v>793</v>
      </c>
      <c r="Z53" s="96"/>
      <c r="AA53" s="96"/>
      <c r="AB53" s="96" t="str">
        <f t="shared" si="2"/>
        <v>LITANO ROSAS IRMA</v>
      </c>
    </row>
    <row r="54" spans="1:28" hidden="1" x14ac:dyDescent="0.25">
      <c r="A54" s="135"/>
      <c r="B54" s="216"/>
      <c r="C54" s="236" t="s">
        <v>622</v>
      </c>
      <c r="D54" s="236" t="s">
        <v>623</v>
      </c>
      <c r="E54" s="107">
        <v>32806</v>
      </c>
      <c r="F54" s="133" t="s">
        <v>624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655</v>
      </c>
      <c r="Q54" s="106" t="s">
        <v>795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29" t="s">
        <v>807</v>
      </c>
      <c r="AB54" s="96" t="str">
        <f t="shared" si="2"/>
        <v>LLANOS RAYMUNDO JUAN LEVIN</v>
      </c>
    </row>
    <row r="55" spans="1:28" hidden="1" x14ac:dyDescent="0.25">
      <c r="B55" s="216"/>
      <c r="C55" s="241" t="s">
        <v>914</v>
      </c>
      <c r="D55" s="241" t="s">
        <v>915</v>
      </c>
      <c r="E55" s="107">
        <v>37379</v>
      </c>
      <c r="F55" s="133" t="s">
        <v>916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917</v>
      </c>
      <c r="R55" s="96" t="s">
        <v>472</v>
      </c>
      <c r="S55" s="96" t="s">
        <v>634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 t="shared" si="2"/>
        <v>LOAYZA VILLALOBOS NICOLE</v>
      </c>
    </row>
    <row r="56" spans="1:28" hidden="1" x14ac:dyDescent="0.25">
      <c r="A56" s="135" t="s">
        <v>125</v>
      </c>
      <c r="B56" s="35">
        <v>1</v>
      </c>
      <c r="C56" s="236" t="s">
        <v>126</v>
      </c>
      <c r="D56" s="236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634</v>
      </c>
      <c r="T56" s="96">
        <v>2</v>
      </c>
      <c r="U56" s="96" t="s">
        <v>671</v>
      </c>
      <c r="V56" s="102"/>
      <c r="W56" s="102"/>
      <c r="X56" s="102"/>
      <c r="Y56" s="96" t="s">
        <v>793</v>
      </c>
      <c r="Z56" s="96" t="s">
        <v>793</v>
      </c>
      <c r="AA56" s="96"/>
      <c r="AB56" s="96" t="str">
        <f t="shared" si="2"/>
        <v>LOPEZ AQUITUARI JHOYS EBELYN</v>
      </c>
    </row>
    <row r="57" spans="1:28" hidden="1" x14ac:dyDescent="0.25">
      <c r="A57" s="135"/>
      <c r="B57" s="216">
        <v>1</v>
      </c>
      <c r="C57" s="236" t="s">
        <v>502</v>
      </c>
      <c r="D57" s="236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685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793</v>
      </c>
      <c r="Z57" s="96"/>
      <c r="AA57" s="96"/>
      <c r="AB57" s="96" t="str">
        <f t="shared" si="2"/>
        <v>LUNA SOCOLA LUCIA GERALDINE</v>
      </c>
    </row>
    <row r="58" spans="1:28" hidden="1" x14ac:dyDescent="0.25">
      <c r="A58" s="135" t="s">
        <v>130</v>
      </c>
      <c r="B58" s="216">
        <v>1</v>
      </c>
      <c r="C58" s="236" t="s">
        <v>131</v>
      </c>
      <c r="D58" s="236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793</v>
      </c>
      <c r="Z58" s="96"/>
      <c r="AA58" s="96"/>
      <c r="AB58" s="96" t="str">
        <f t="shared" si="2"/>
        <v>MALASQUEZ CHUMPITAZ MILAGROS</v>
      </c>
    </row>
    <row r="59" spans="1:28" hidden="1" x14ac:dyDescent="0.25">
      <c r="A59" s="135"/>
      <c r="B59" s="216"/>
      <c r="C59" s="236" t="s">
        <v>713</v>
      </c>
      <c r="D59" s="236" t="s">
        <v>689</v>
      </c>
      <c r="E59" s="107">
        <v>35139</v>
      </c>
      <c r="F59" s="133" t="s">
        <v>714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721</v>
      </c>
      <c r="Q59" s="106" t="s">
        <v>722</v>
      </c>
      <c r="R59" s="96" t="s">
        <v>475</v>
      </c>
      <c r="S59" s="96" t="s">
        <v>634</v>
      </c>
      <c r="T59" s="96">
        <v>1</v>
      </c>
      <c r="U59" s="96">
        <v>9</v>
      </c>
      <c r="V59" s="96" t="s">
        <v>650</v>
      </c>
      <c r="W59" s="218" t="s">
        <v>723</v>
      </c>
      <c r="X59" s="96"/>
      <c r="Y59" s="96"/>
      <c r="Z59" s="96"/>
      <c r="AA59" s="229" t="s">
        <v>808</v>
      </c>
      <c r="AB59" s="96" t="str">
        <f t="shared" si="2"/>
        <v>MALASQUEZ ZEÑA JORGE LUIS</v>
      </c>
    </row>
    <row r="60" spans="1:28" hidden="1" x14ac:dyDescent="0.25">
      <c r="A60" s="135"/>
      <c r="B60" s="216"/>
      <c r="C60" s="240" t="s">
        <v>786</v>
      </c>
      <c r="D60" s="240" t="s">
        <v>787</v>
      </c>
      <c r="E60" s="107">
        <v>34176</v>
      </c>
      <c r="F60" s="133" t="s">
        <v>788</v>
      </c>
      <c r="G60" s="96">
        <v>1</v>
      </c>
      <c r="H60" s="95" t="s">
        <v>281</v>
      </c>
      <c r="I60" s="107">
        <v>44708</v>
      </c>
      <c r="J60" s="95"/>
      <c r="K60" s="107">
        <v>44736</v>
      </c>
      <c r="L60" s="107">
        <v>44744</v>
      </c>
      <c r="M60" s="96">
        <v>995649370</v>
      </c>
      <c r="N60" s="96">
        <v>1</v>
      </c>
      <c r="O60" s="96" t="s">
        <v>217</v>
      </c>
      <c r="P60" s="101" t="s">
        <v>789</v>
      </c>
      <c r="Q60" s="106" t="s">
        <v>790</v>
      </c>
      <c r="R60" s="96" t="s">
        <v>472</v>
      </c>
      <c r="S60" s="96"/>
      <c r="T60" s="96"/>
      <c r="U60" s="96"/>
      <c r="V60" s="96" t="s">
        <v>650</v>
      </c>
      <c r="W60" s="218" t="s">
        <v>791</v>
      </c>
      <c r="X60" s="96"/>
      <c r="Y60" s="96"/>
      <c r="Z60" s="96"/>
      <c r="AA60" s="96"/>
      <c r="AB60" s="96" t="str">
        <f t="shared" si="2"/>
        <v>DIAZ CASTILLO EVELYN ROSALI</v>
      </c>
    </row>
    <row r="61" spans="1:28" hidden="1" x14ac:dyDescent="0.25">
      <c r="B61" s="216"/>
      <c r="C61" s="239" t="s">
        <v>892</v>
      </c>
      <c r="D61" s="239" t="s">
        <v>893</v>
      </c>
      <c r="E61" s="99">
        <v>32856</v>
      </c>
      <c r="F61" s="104" t="s">
        <v>894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895</v>
      </c>
      <c r="Q61" s="106" t="s">
        <v>896</v>
      </c>
      <c r="R61" s="96" t="s">
        <v>472</v>
      </c>
      <c r="S61" s="96" t="s">
        <v>634</v>
      </c>
      <c r="T61" s="96">
        <v>3</v>
      </c>
      <c r="U61" s="96" t="s">
        <v>897</v>
      </c>
      <c r="V61" s="102"/>
      <c r="W61" s="96"/>
      <c r="X61" s="102"/>
      <c r="Y61" s="96"/>
      <c r="Z61" s="96"/>
      <c r="AA61" s="96"/>
      <c r="AB61" s="96" t="str">
        <f t="shared" si="2"/>
        <v>MARCIAL MOLINA SARA MELISSA</v>
      </c>
    </row>
    <row r="62" spans="1:28" hidden="1" x14ac:dyDescent="0.25">
      <c r="A62" s="135"/>
      <c r="B62" s="216">
        <v>1</v>
      </c>
      <c r="C62" s="236" t="s">
        <v>446</v>
      </c>
      <c r="D62" s="236" t="s">
        <v>593</v>
      </c>
      <c r="E62" s="107">
        <v>27659</v>
      </c>
      <c r="F62" s="133" t="s">
        <v>594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596</v>
      </c>
      <c r="Q62" s="106" t="s">
        <v>595</v>
      </c>
      <c r="R62" s="96" t="s">
        <v>472</v>
      </c>
      <c r="S62" s="96" t="s">
        <v>634</v>
      </c>
      <c r="T62" s="96">
        <v>1</v>
      </c>
      <c r="U62" s="96">
        <v>25</v>
      </c>
      <c r="V62" s="102"/>
      <c r="W62" s="96"/>
      <c r="X62" s="102"/>
      <c r="Y62" s="96" t="s">
        <v>793</v>
      </c>
      <c r="Z62" s="96" t="s">
        <v>793</v>
      </c>
      <c r="AA62" s="96"/>
      <c r="AB62" s="96" t="str">
        <f t="shared" si="2"/>
        <v>MASSA MONJA CLAUDIA CECILIA</v>
      </c>
    </row>
    <row r="63" spans="1:28" hidden="1" x14ac:dyDescent="0.25">
      <c r="A63" s="135"/>
      <c r="B63" s="35">
        <v>1</v>
      </c>
      <c r="C63" s="236" t="s">
        <v>446</v>
      </c>
      <c r="D63" s="236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634</v>
      </c>
      <c r="T63" s="96">
        <v>2</v>
      </c>
      <c r="U63" s="96" t="s">
        <v>673</v>
      </c>
      <c r="V63" s="102"/>
      <c r="W63" s="102"/>
      <c r="X63" s="102"/>
      <c r="Y63" s="96" t="s">
        <v>793</v>
      </c>
      <c r="Z63" s="96"/>
      <c r="AA63" s="96"/>
      <c r="AB63" s="96" t="str">
        <f t="shared" si="2"/>
        <v>MASSA MONJA VERONICA VIVIEN</v>
      </c>
    </row>
    <row r="64" spans="1:28" hidden="1" x14ac:dyDescent="0.25">
      <c r="B64" s="35"/>
      <c r="C64" s="239" t="s">
        <v>888</v>
      </c>
      <c r="D64" s="239" t="s">
        <v>507</v>
      </c>
      <c r="E64" s="99">
        <v>33416</v>
      </c>
      <c r="F64" s="104" t="s">
        <v>889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890</v>
      </c>
      <c r="Q64" s="106"/>
      <c r="R64" s="96" t="s">
        <v>472</v>
      </c>
      <c r="S64" s="96" t="s">
        <v>634</v>
      </c>
      <c r="T64" s="96">
        <v>3</v>
      </c>
      <c r="U64" s="96" t="s">
        <v>891</v>
      </c>
      <c r="V64" s="102"/>
      <c r="W64" s="96"/>
      <c r="X64" s="102"/>
      <c r="Y64" s="96"/>
      <c r="Z64" s="96"/>
      <c r="AA64" s="96"/>
      <c r="AB64" s="96" t="str">
        <f t="shared" si="2"/>
        <v>MEDINA NAVARRO DIANA CAROLINA</v>
      </c>
    </row>
    <row r="65" spans="1:28" hidden="1" x14ac:dyDescent="0.25">
      <c r="A65" s="135" t="s">
        <v>133</v>
      </c>
      <c r="B65" s="35">
        <v>1</v>
      </c>
      <c r="C65" s="236" t="s">
        <v>134</v>
      </c>
      <c r="D65" s="236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793</v>
      </c>
      <c r="Z65" s="96"/>
      <c r="AA65" s="96"/>
      <c r="AB65" s="96" t="str">
        <f t="shared" si="2"/>
        <v>MELO GARCIA PAMELA RUBI</v>
      </c>
    </row>
    <row r="66" spans="1:28" hidden="1" x14ac:dyDescent="0.25">
      <c r="A66" s="135"/>
      <c r="B66" s="35"/>
      <c r="C66" s="236" t="s">
        <v>612</v>
      </c>
      <c r="D66" s="236" t="s">
        <v>613</v>
      </c>
      <c r="E66" s="107">
        <v>37796</v>
      </c>
      <c r="F66" s="133" t="s">
        <v>614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646</v>
      </c>
      <c r="Q66" s="106" t="s">
        <v>645</v>
      </c>
      <c r="R66" s="96" t="s">
        <v>472</v>
      </c>
      <c r="S66" s="96" t="s">
        <v>634</v>
      </c>
      <c r="T66" s="96">
        <v>2</v>
      </c>
      <c r="U66" s="96" t="s">
        <v>674</v>
      </c>
      <c r="V66" s="98" t="s">
        <v>650</v>
      </c>
      <c r="W66" s="218" t="s">
        <v>653</v>
      </c>
      <c r="X66" s="96"/>
      <c r="Y66" s="96"/>
      <c r="Z66" s="96"/>
      <c r="AA66" s="229" t="s">
        <v>809</v>
      </c>
      <c r="AB66" s="96" t="str">
        <f t="shared" si="2"/>
        <v>MERCADO CUYA MAYBELYN</v>
      </c>
    </row>
    <row r="67" spans="1:28" hidden="1" x14ac:dyDescent="0.25">
      <c r="A67" s="135"/>
      <c r="B67" s="35"/>
      <c r="C67" s="236" t="s">
        <v>625</v>
      </c>
      <c r="D67" s="236" t="s">
        <v>626</v>
      </c>
      <c r="E67" s="107">
        <v>37098</v>
      </c>
      <c r="F67" s="133" t="s">
        <v>627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657</v>
      </c>
      <c r="Q67" s="106" t="s">
        <v>656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29" t="s">
        <v>810</v>
      </c>
      <c r="AB67" s="96" t="str">
        <f t="shared" si="2"/>
        <v>MEZA MALASQUEZ LISBETH PAULINA</v>
      </c>
    </row>
    <row r="68" spans="1:28" hidden="1" x14ac:dyDescent="0.25">
      <c r="A68" s="135"/>
      <c r="B68" s="35">
        <v>1</v>
      </c>
      <c r="C68" s="236" t="s">
        <v>478</v>
      </c>
      <c r="D68" s="236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634</v>
      </c>
      <c r="T68" s="96">
        <v>1</v>
      </c>
      <c r="U68" s="96">
        <v>2</v>
      </c>
      <c r="V68" s="102"/>
      <c r="W68" s="102"/>
      <c r="X68" s="102"/>
      <c r="Y68" s="96" t="s">
        <v>793</v>
      </c>
      <c r="Z68" s="96" t="s">
        <v>793</v>
      </c>
      <c r="AA68" s="96"/>
      <c r="AB68" s="96" t="str">
        <f t="shared" si="2"/>
        <v>MURAYARI CUMAPA LUZ CLARITA</v>
      </c>
    </row>
    <row r="69" spans="1:28" hidden="1" x14ac:dyDescent="0.25">
      <c r="A69" s="135" t="s">
        <v>140</v>
      </c>
      <c r="B69" s="35">
        <v>1</v>
      </c>
      <c r="C69" s="236" t="s">
        <v>141</v>
      </c>
      <c r="D69" s="236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634</v>
      </c>
      <c r="T69" s="96">
        <v>2</v>
      </c>
      <c r="U69" s="96" t="s">
        <v>675</v>
      </c>
      <c r="V69" s="102"/>
      <c r="W69" s="102"/>
      <c r="X69" s="102"/>
      <c r="Y69" s="96" t="s">
        <v>793</v>
      </c>
      <c r="Z69" s="96" t="s">
        <v>793</v>
      </c>
      <c r="AA69" s="96"/>
      <c r="AB69" s="96" t="str">
        <f t="shared" si="2"/>
        <v>NUÑEZ LAREDO ELVA ADELINA</v>
      </c>
    </row>
    <row r="70" spans="1:28" hidden="1" x14ac:dyDescent="0.25">
      <c r="A70" s="135" t="s">
        <v>143</v>
      </c>
      <c r="B70" s="35">
        <v>1</v>
      </c>
      <c r="C70" s="236" t="s">
        <v>144</v>
      </c>
      <c r="D70" s="236" t="s">
        <v>145</v>
      </c>
      <c r="E70" s="99">
        <v>33361</v>
      </c>
      <c r="F70" s="217" t="s">
        <v>572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793</v>
      </c>
      <c r="Z70" s="96" t="s">
        <v>793</v>
      </c>
      <c r="AA70" s="96"/>
      <c r="AB70" s="96" t="str">
        <f t="shared" si="2"/>
        <v>OLIVO AZOCAR ROGER</v>
      </c>
    </row>
    <row r="71" spans="1:28" hidden="1" x14ac:dyDescent="0.25">
      <c r="A71" s="135"/>
      <c r="B71" s="35">
        <v>1</v>
      </c>
      <c r="C71" s="236" t="s">
        <v>292</v>
      </c>
      <c r="D71" s="236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793</v>
      </c>
      <c r="Z71" s="96"/>
      <c r="AA71" s="96"/>
      <c r="AB71" s="96" t="str">
        <f t="shared" si="2"/>
        <v>PADILLA RAMIREZ IVY ARACELY</v>
      </c>
    </row>
    <row r="72" spans="1:28" hidden="1" x14ac:dyDescent="0.25">
      <c r="A72" s="135" t="s">
        <v>146</v>
      </c>
      <c r="B72" s="35">
        <v>1</v>
      </c>
      <c r="C72" s="236" t="s">
        <v>147</v>
      </c>
      <c r="D72" s="236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634</v>
      </c>
      <c r="T72" s="96">
        <v>2</v>
      </c>
      <c r="U72" s="96" t="s">
        <v>678</v>
      </c>
      <c r="V72" s="102"/>
      <c r="W72" s="102"/>
      <c r="X72" s="102"/>
      <c r="Y72" s="96" t="s">
        <v>793</v>
      </c>
      <c r="Z72" s="96" t="s">
        <v>793</v>
      </c>
      <c r="AA72" s="96"/>
      <c r="AB72" s="96" t="str">
        <f t="shared" si="2"/>
        <v>PAHUACHO COSME CARMEN CATHERINE</v>
      </c>
    </row>
    <row r="73" spans="1:28" hidden="1" x14ac:dyDescent="0.25">
      <c r="A73" s="135"/>
      <c r="B73" s="35">
        <v>1</v>
      </c>
      <c r="C73" s="236" t="s">
        <v>560</v>
      </c>
      <c r="D73" s="236" t="s">
        <v>561</v>
      </c>
      <c r="E73" s="107">
        <v>35872</v>
      </c>
      <c r="F73" s="133" t="s">
        <v>562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564</v>
      </c>
      <c r="Q73" s="106" t="s">
        <v>563</v>
      </c>
      <c r="R73" s="96" t="s">
        <v>472</v>
      </c>
      <c r="S73" s="96"/>
      <c r="T73" s="96"/>
      <c r="U73" s="96"/>
      <c r="V73" s="102"/>
      <c r="W73" s="96"/>
      <c r="X73" s="102"/>
      <c r="Y73" s="96" t="s">
        <v>793</v>
      </c>
      <c r="Z73" s="96"/>
      <c r="AA73" s="96"/>
      <c r="AB73" s="96" t="str">
        <f t="shared" si="2"/>
        <v>PAUCAR MAYTA BEATRIZ SALUSTRIA</v>
      </c>
    </row>
    <row r="74" spans="1:28" hidden="1" x14ac:dyDescent="0.25">
      <c r="A74" s="135"/>
      <c r="B74" s="35">
        <v>1</v>
      </c>
      <c r="C74" s="236" t="s">
        <v>482</v>
      </c>
      <c r="D74" s="236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634</v>
      </c>
      <c r="T74" s="96">
        <v>1</v>
      </c>
      <c r="U74" s="96">
        <v>4</v>
      </c>
      <c r="V74" s="102"/>
      <c r="W74" s="102"/>
      <c r="X74" s="102"/>
      <c r="Y74" s="96" t="s">
        <v>793</v>
      </c>
      <c r="Z74" s="96"/>
      <c r="AA74" s="96"/>
      <c r="AB74" s="96" t="str">
        <f t="shared" si="2"/>
        <v>PEREZ CAYCHO DAVID ISRAEL</v>
      </c>
    </row>
    <row r="75" spans="1:28" hidden="1" x14ac:dyDescent="0.25">
      <c r="A75" s="135"/>
      <c r="B75" s="35"/>
      <c r="C75" s="236" t="s">
        <v>749</v>
      </c>
      <c r="D75" s="236" t="s">
        <v>748</v>
      </c>
      <c r="E75" s="107">
        <v>38119</v>
      </c>
      <c r="F75" s="133" t="s">
        <v>750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751</v>
      </c>
      <c r="Q75" s="106" t="s">
        <v>752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 t="shared" si="2"/>
        <v>PEREZ CORDOVA BOOZ OBED</v>
      </c>
    </row>
    <row r="76" spans="1:28" hidden="1" x14ac:dyDescent="0.25">
      <c r="A76" s="135"/>
      <c r="B76" s="35"/>
      <c r="C76" s="236" t="s">
        <v>691</v>
      </c>
      <c r="D76" s="236" t="s">
        <v>692</v>
      </c>
      <c r="E76" s="107">
        <v>36441</v>
      </c>
      <c r="F76" s="133" t="s">
        <v>693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702</v>
      </c>
      <c r="Q76" s="106" t="s">
        <v>703</v>
      </c>
      <c r="R76" s="96" t="s">
        <v>475</v>
      </c>
      <c r="S76" s="96"/>
      <c r="T76" s="96"/>
      <c r="U76" s="96"/>
      <c r="V76" s="102"/>
      <c r="W76" s="221"/>
      <c r="X76" s="96"/>
      <c r="Y76" s="96"/>
      <c r="Z76" s="96"/>
      <c r="AA76" s="229" t="s">
        <v>811</v>
      </c>
      <c r="AB76" s="96" t="str">
        <f t="shared" si="2"/>
        <v>PFENING NAHUATUPE POOL GABRIEL</v>
      </c>
    </row>
    <row r="77" spans="1:28" hidden="1" x14ac:dyDescent="0.25">
      <c r="A77" s="135" t="s">
        <v>149</v>
      </c>
      <c r="B77" s="35">
        <v>1</v>
      </c>
      <c r="C77" s="236" t="s">
        <v>150</v>
      </c>
      <c r="D77" s="236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793</v>
      </c>
      <c r="Z77" s="96" t="s">
        <v>793</v>
      </c>
      <c r="AA77" s="96"/>
      <c r="AB77" s="96" t="str">
        <f t="shared" si="2"/>
        <v>PILLACA RIVERA CANDY VANESSA</v>
      </c>
    </row>
    <row r="78" spans="1:28" hidden="1" x14ac:dyDescent="0.25">
      <c r="A78" s="135" t="s">
        <v>152</v>
      </c>
      <c r="B78" s="35">
        <v>1</v>
      </c>
      <c r="C78" s="236" t="s">
        <v>153</v>
      </c>
      <c r="D78" s="236" t="s">
        <v>733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793</v>
      </c>
      <c r="Z78" s="96" t="s">
        <v>793</v>
      </c>
      <c r="AA78" s="96"/>
      <c r="AB78" s="96" t="str">
        <f t="shared" si="2"/>
        <v>PINEDO GUTIERREZ CHRISTOPHER DAVID</v>
      </c>
    </row>
    <row r="79" spans="1:28" hidden="1" x14ac:dyDescent="0.25">
      <c r="A79" s="135" t="s">
        <v>155</v>
      </c>
      <c r="B79" s="35">
        <v>1</v>
      </c>
      <c r="C79" s="236" t="s">
        <v>156</v>
      </c>
      <c r="D79" s="236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634</v>
      </c>
      <c r="T79" s="96">
        <v>1</v>
      </c>
      <c r="U79" s="96">
        <v>12</v>
      </c>
      <c r="V79" s="102"/>
      <c r="W79" s="102"/>
      <c r="X79" s="102"/>
      <c r="Y79" s="96" t="s">
        <v>793</v>
      </c>
      <c r="Z79" s="96" t="s">
        <v>793</v>
      </c>
      <c r="AA79" s="96"/>
      <c r="AB79" s="96" t="str">
        <f t="shared" si="2"/>
        <v>PUICON JAVIER MARIA CRUZ</v>
      </c>
    </row>
    <row r="80" spans="1:28" hidden="1" x14ac:dyDescent="0.25">
      <c r="C80" s="236" t="s">
        <v>846</v>
      </c>
      <c r="D80" s="236" t="s">
        <v>847</v>
      </c>
      <c r="E80" s="107">
        <v>28431</v>
      </c>
      <c r="F80" s="133" t="s">
        <v>848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849</v>
      </c>
      <c r="Q80" s="106" t="s">
        <v>850</v>
      </c>
      <c r="R80" s="96" t="s">
        <v>472</v>
      </c>
      <c r="S80" s="96" t="s">
        <v>634</v>
      </c>
      <c r="T80" s="96">
        <v>2</v>
      </c>
      <c r="U80" s="96" t="s">
        <v>851</v>
      </c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6" t="s">
        <v>603</v>
      </c>
      <c r="D81" s="236" t="s">
        <v>604</v>
      </c>
      <c r="E81" s="107">
        <v>36311</v>
      </c>
      <c r="F81" s="133" t="s">
        <v>605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638</v>
      </c>
      <c r="Q81" s="106" t="s">
        <v>637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29" t="s">
        <v>812</v>
      </c>
      <c r="AB81" s="96" t="str">
        <f t="shared" ref="AB81:AB87" si="3">CONCATENATE(C81," ", D81)</f>
        <v>PULLO GONZALES DANNY</v>
      </c>
    </row>
    <row r="82" spans="1:28" hidden="1" x14ac:dyDescent="0.25">
      <c r="A82" s="135" t="s">
        <v>158</v>
      </c>
      <c r="B82" s="35">
        <v>1</v>
      </c>
      <c r="C82" s="240" t="s">
        <v>159</v>
      </c>
      <c r="D82" s="240" t="s">
        <v>160</v>
      </c>
      <c r="E82" s="99">
        <v>34860</v>
      </c>
      <c r="F82" s="104">
        <v>74581122</v>
      </c>
      <c r="G82" s="98">
        <v>1</v>
      </c>
      <c r="H82" s="103" t="str">
        <f>VLOOKUP(G82,AREAS,2)</f>
        <v>Operaciones</v>
      </c>
      <c r="I82" s="99">
        <v>44456</v>
      </c>
      <c r="J82" s="99"/>
      <c r="K82" s="99">
        <v>44742</v>
      </c>
      <c r="L82" s="99">
        <v>44746</v>
      </c>
      <c r="M82" s="105">
        <v>965448709</v>
      </c>
      <c r="N82" s="98">
        <v>1</v>
      </c>
      <c r="O82" s="98" t="str">
        <f>VLOOKUP([1]Empleados!M56,TURNOS,2)</f>
        <v>MAÑANA</v>
      </c>
      <c r="P82" s="101"/>
      <c r="Q82" s="106" t="s">
        <v>544</v>
      </c>
      <c r="R82" s="96" t="s">
        <v>472</v>
      </c>
      <c r="S82" s="96"/>
      <c r="T82" s="96"/>
      <c r="U82" s="96"/>
      <c r="V82" s="102"/>
      <c r="W82" s="102"/>
      <c r="X82" s="102"/>
      <c r="Y82" s="96" t="s">
        <v>793</v>
      </c>
      <c r="Z82" s="96"/>
      <c r="AA82" s="96"/>
      <c r="AB82" s="96" t="str">
        <f t="shared" si="3"/>
        <v>QUISPE FLORES SONIA EDITA</v>
      </c>
    </row>
    <row r="83" spans="1:28" hidden="1" x14ac:dyDescent="0.25">
      <c r="A83" s="135"/>
      <c r="B83" s="35"/>
      <c r="C83" s="240" t="s">
        <v>704</v>
      </c>
      <c r="D83" s="240" t="s">
        <v>705</v>
      </c>
      <c r="E83" s="107">
        <v>34155</v>
      </c>
      <c r="F83" s="133" t="s">
        <v>706</v>
      </c>
      <c r="G83" s="96">
        <v>1</v>
      </c>
      <c r="H83" s="95" t="s">
        <v>281</v>
      </c>
      <c r="I83" s="107">
        <v>44695</v>
      </c>
      <c r="J83" s="95"/>
      <c r="K83" s="107">
        <v>44743</v>
      </c>
      <c r="L83" s="107">
        <v>44747</v>
      </c>
      <c r="M83" s="98">
        <v>933783765</v>
      </c>
      <c r="N83" s="96">
        <v>1</v>
      </c>
      <c r="O83" s="96" t="s">
        <v>217</v>
      </c>
      <c r="P83" s="102" t="s">
        <v>721</v>
      </c>
      <c r="Q83" s="106" t="s">
        <v>725</v>
      </c>
      <c r="R83" s="96" t="s">
        <v>472</v>
      </c>
      <c r="S83" s="96" t="s">
        <v>634</v>
      </c>
      <c r="T83" s="96">
        <v>1</v>
      </c>
      <c r="U83" s="96">
        <v>9</v>
      </c>
      <c r="V83" s="96" t="s">
        <v>650</v>
      </c>
      <c r="W83" s="218" t="s">
        <v>726</v>
      </c>
      <c r="X83" s="96"/>
      <c r="Y83" s="96"/>
      <c r="Z83" s="96"/>
      <c r="AA83" s="229" t="s">
        <v>802</v>
      </c>
      <c r="AB83" s="96" t="str">
        <f t="shared" si="3"/>
        <v>CASTRO CORTEZ CAROLYNE BEATRIZ</v>
      </c>
    </row>
    <row r="84" spans="1:28" hidden="1" x14ac:dyDescent="0.25">
      <c r="A84" s="135" t="s">
        <v>161</v>
      </c>
      <c r="B84" s="35">
        <v>1</v>
      </c>
      <c r="C84" s="236" t="s">
        <v>162</v>
      </c>
      <c r="D84" s="236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634</v>
      </c>
      <c r="T84" s="96">
        <v>1</v>
      </c>
      <c r="U84" s="96">
        <v>4</v>
      </c>
      <c r="V84" s="102"/>
      <c r="W84" s="102"/>
      <c r="X84" s="102"/>
      <c r="Y84" s="96" t="s">
        <v>793</v>
      </c>
      <c r="Z84" s="96" t="s">
        <v>793</v>
      </c>
      <c r="AA84" s="96"/>
      <c r="AB84" s="96" t="str">
        <f t="shared" si="3"/>
        <v>QUISPE MENESES ROXXETT</v>
      </c>
    </row>
    <row r="85" spans="1:28" hidden="1" x14ac:dyDescent="0.25">
      <c r="A85" s="135"/>
      <c r="B85" s="35">
        <v>1</v>
      </c>
      <c r="C85" s="236" t="s">
        <v>555</v>
      </c>
      <c r="D85" s="236" t="s">
        <v>556</v>
      </c>
      <c r="E85" s="107">
        <v>36377</v>
      </c>
      <c r="F85" s="133" t="s">
        <v>557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559</v>
      </c>
      <c r="Q85" s="106" t="s">
        <v>558</v>
      </c>
      <c r="R85" s="96" t="s">
        <v>472</v>
      </c>
      <c r="S85" s="96"/>
      <c r="T85" s="96"/>
      <c r="U85" s="96"/>
      <c r="V85" s="102"/>
      <c r="W85" s="96"/>
      <c r="X85" s="102"/>
      <c r="Y85" s="96" t="s">
        <v>793</v>
      </c>
      <c r="Z85" s="96" t="s">
        <v>793</v>
      </c>
      <c r="AA85" s="96"/>
      <c r="AB85" s="96" t="str">
        <f t="shared" si="3"/>
        <v>RAMIREZ HUAMANI FIORELLA STHEFANI</v>
      </c>
    </row>
    <row r="86" spans="1:28" hidden="1" x14ac:dyDescent="0.25">
      <c r="A86" s="135"/>
      <c r="B86" s="35"/>
      <c r="C86" s="236" t="s">
        <v>757</v>
      </c>
      <c r="D86" s="236" t="s">
        <v>753</v>
      </c>
      <c r="E86" s="107">
        <v>37848</v>
      </c>
      <c r="F86" s="133" t="s">
        <v>754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755</v>
      </c>
      <c r="Q86" s="106" t="s">
        <v>756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 t="shared" si="3"/>
        <v>RAMOS HUAMANI ADRIANA PAOLA</v>
      </c>
    </row>
    <row r="87" spans="1:28" hidden="1" x14ac:dyDescent="0.25">
      <c r="A87" s="135"/>
      <c r="B87" s="35"/>
      <c r="C87" s="239" t="s">
        <v>841</v>
      </c>
      <c r="D87" s="239" t="s">
        <v>863</v>
      </c>
      <c r="E87" s="99">
        <v>37509</v>
      </c>
      <c r="F87" s="104" t="s">
        <v>864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865</v>
      </c>
      <c r="Q87" s="106" t="s">
        <v>866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 t="shared" si="3"/>
        <v>RIVAS HUAMAN ANGIE RUBY</v>
      </c>
    </row>
    <row r="88" spans="1:28" hidden="1" x14ac:dyDescent="0.25">
      <c r="C88" s="236" t="s">
        <v>841</v>
      </c>
      <c r="D88" s="236" t="s">
        <v>842</v>
      </c>
      <c r="E88" s="107">
        <v>36753</v>
      </c>
      <c r="F88" s="133" t="s">
        <v>843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844</v>
      </c>
      <c r="Q88" s="106" t="s">
        <v>845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C89" s="250" t="s">
        <v>877</v>
      </c>
      <c r="D89" s="250" t="s">
        <v>878</v>
      </c>
      <c r="E89" s="235">
        <v>32030</v>
      </c>
      <c r="F89" s="244" t="s">
        <v>879</v>
      </c>
      <c r="G89" s="223">
        <v>1</v>
      </c>
      <c r="H89" s="246" t="s">
        <v>281</v>
      </c>
      <c r="I89" s="235">
        <v>44739</v>
      </c>
      <c r="J89" s="246"/>
      <c r="K89" s="246"/>
      <c r="L89" s="246"/>
      <c r="M89" s="223">
        <v>914494944</v>
      </c>
      <c r="N89" s="223">
        <v>1</v>
      </c>
      <c r="O89" s="202" t="s">
        <v>217</v>
      </c>
      <c r="P89" s="248" t="s">
        <v>880</v>
      </c>
      <c r="Q89" s="220" t="s">
        <v>881</v>
      </c>
      <c r="R89" s="202" t="s">
        <v>472</v>
      </c>
      <c r="S89" s="202" t="s">
        <v>634</v>
      </c>
      <c r="T89" s="202">
        <v>2</v>
      </c>
      <c r="U89" s="202" t="s">
        <v>882</v>
      </c>
      <c r="V89" s="215"/>
      <c r="W89" s="202"/>
      <c r="X89" s="215"/>
      <c r="Y89" s="202"/>
      <c r="Z89" s="202"/>
      <c r="AA89" s="202"/>
      <c r="AB89" s="96" t="str">
        <f>CONCATENATE(C89," ", D89)</f>
        <v>TORRES MARQUEZ SANDRA PAOLA</v>
      </c>
    </row>
    <row r="90" spans="1:28" hidden="1" x14ac:dyDescent="0.25">
      <c r="A90" s="95" t="s">
        <v>171</v>
      </c>
      <c r="B90" s="96">
        <v>1</v>
      </c>
      <c r="C90" s="236" t="s">
        <v>172</v>
      </c>
      <c r="D90" s="236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634</v>
      </c>
      <c r="T90" s="96">
        <v>2</v>
      </c>
      <c r="U90" s="96" t="s">
        <v>679</v>
      </c>
      <c r="V90" s="102"/>
      <c r="W90" s="102"/>
      <c r="X90" s="102"/>
      <c r="Y90" s="96" t="s">
        <v>793</v>
      </c>
      <c r="Z90" s="96" t="s">
        <v>793</v>
      </c>
      <c r="AA90" s="96"/>
      <c r="AB90" s="96" t="str">
        <f>CONCATENATE(C90," ", D90)</f>
        <v>RUIZ MACEDO SUSANY MARIA</v>
      </c>
    </row>
    <row r="91" spans="1:28" hidden="1" x14ac:dyDescent="0.25">
      <c r="A91" s="95"/>
      <c r="B91" s="96"/>
      <c r="C91" s="236" t="s">
        <v>832</v>
      </c>
      <c r="D91" s="236" t="s">
        <v>833</v>
      </c>
      <c r="E91" s="107">
        <v>28399</v>
      </c>
      <c r="F91" s="133" t="s">
        <v>834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830</v>
      </c>
      <c r="Q91" s="102"/>
      <c r="R91" s="96" t="s">
        <v>472</v>
      </c>
      <c r="S91" s="96" t="s">
        <v>634</v>
      </c>
      <c r="T91" s="96">
        <v>2</v>
      </c>
      <c r="U91" s="230" t="s">
        <v>835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176</v>
      </c>
      <c r="B92" s="96">
        <v>1</v>
      </c>
      <c r="C92" s="236" t="s">
        <v>177</v>
      </c>
      <c r="D92" s="236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634</v>
      </c>
      <c r="T92" s="96">
        <v>2</v>
      </c>
      <c r="U92" s="96" t="s">
        <v>680</v>
      </c>
      <c r="V92" s="102"/>
      <c r="W92" s="102"/>
      <c r="X92" s="102"/>
      <c r="Y92" s="96" t="s">
        <v>793</v>
      </c>
      <c r="Z92" s="96" t="s">
        <v>793</v>
      </c>
      <c r="AA92" s="96"/>
      <c r="AB92" s="96" t="str">
        <f t="shared" ref="AB92:AB113" si="4">CONCATENATE(C92," ", D92)</f>
        <v>SANCHEZ CABRERA MERCEDES</v>
      </c>
    </row>
    <row r="93" spans="1:28" hidden="1" x14ac:dyDescent="0.25">
      <c r="A93" s="95" t="s">
        <v>179</v>
      </c>
      <c r="B93" s="96">
        <v>1</v>
      </c>
      <c r="C93" s="236" t="s">
        <v>180</v>
      </c>
      <c r="D93" s="236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634</v>
      </c>
      <c r="T93" s="96">
        <v>2</v>
      </c>
      <c r="U93" s="96" t="s">
        <v>681</v>
      </c>
      <c r="V93" s="102"/>
      <c r="W93" s="102"/>
      <c r="X93" s="102"/>
      <c r="Y93" s="96" t="s">
        <v>793</v>
      </c>
      <c r="Z93" s="96"/>
      <c r="AA93" s="96"/>
      <c r="AB93" s="96" t="str">
        <f t="shared" si="4"/>
        <v>SANCHEZ RAMOS LUCY MAGDALENA</v>
      </c>
    </row>
    <row r="94" spans="1:28" hidden="1" x14ac:dyDescent="0.25">
      <c r="A94" s="95"/>
      <c r="B94" s="96"/>
      <c r="C94" s="236" t="s">
        <v>609</v>
      </c>
      <c r="D94" s="236" t="s">
        <v>610</v>
      </c>
      <c r="E94" s="107">
        <v>35940</v>
      </c>
      <c r="F94" s="133" t="s">
        <v>611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636</v>
      </c>
      <c r="Q94" s="106" t="s">
        <v>618</v>
      </c>
      <c r="R94" s="96" t="s">
        <v>472</v>
      </c>
      <c r="S94" s="96"/>
      <c r="T94" s="96"/>
      <c r="U94" s="96"/>
      <c r="V94" s="98" t="s">
        <v>650</v>
      </c>
      <c r="W94" s="218" t="s">
        <v>652</v>
      </c>
      <c r="X94" s="96"/>
      <c r="Y94" s="96"/>
      <c r="Z94" s="96"/>
      <c r="AA94" s="229" t="s">
        <v>813</v>
      </c>
      <c r="AB94" s="96" t="str">
        <f t="shared" si="4"/>
        <v>SEMINARIO JIMENEZ ANDREA</v>
      </c>
    </row>
    <row r="95" spans="1:28" hidden="1" x14ac:dyDescent="0.25">
      <c r="A95" s="95"/>
      <c r="B95" s="96"/>
      <c r="C95" s="236" t="s">
        <v>781</v>
      </c>
      <c r="D95" s="236" t="s">
        <v>780</v>
      </c>
      <c r="E95" s="107">
        <v>32661</v>
      </c>
      <c r="F95" s="227" t="s">
        <v>782</v>
      </c>
      <c r="G95" s="96">
        <v>1</v>
      </c>
      <c r="H95" s="95" t="s">
        <v>281</v>
      </c>
      <c r="I95" s="107">
        <v>44707</v>
      </c>
      <c r="J95" s="95"/>
      <c r="K95" s="95"/>
      <c r="L95" s="95"/>
      <c r="M95" s="96">
        <v>983112056</v>
      </c>
      <c r="N95" s="96">
        <v>1</v>
      </c>
      <c r="O95" s="96" t="s">
        <v>217</v>
      </c>
      <c r="P95" s="101" t="s">
        <v>783</v>
      </c>
      <c r="Q95" s="106" t="s">
        <v>784</v>
      </c>
      <c r="R95" s="96" t="s">
        <v>472</v>
      </c>
      <c r="S95" s="96" t="s">
        <v>634</v>
      </c>
      <c r="T95" s="96">
        <v>2</v>
      </c>
      <c r="U95" s="96" t="s">
        <v>785</v>
      </c>
      <c r="V95" s="96"/>
      <c r="W95" s="96"/>
      <c r="X95" s="96"/>
      <c r="Y95" s="96"/>
      <c r="Z95" s="96"/>
      <c r="AA95" s="96"/>
      <c r="AB95" s="96" t="str">
        <f t="shared" si="4"/>
        <v>SILVA GARCIA DAYALIS YURUVI</v>
      </c>
    </row>
    <row r="96" spans="1:28" hidden="1" x14ac:dyDescent="0.25">
      <c r="A96" s="95"/>
      <c r="B96" s="96"/>
      <c r="C96" s="236" t="s">
        <v>708</v>
      </c>
      <c r="D96" s="236" t="s">
        <v>707</v>
      </c>
      <c r="E96" s="107">
        <v>37850</v>
      </c>
      <c r="F96" s="133" t="s">
        <v>709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727</v>
      </c>
      <c r="Q96" s="224" t="s">
        <v>729</v>
      </c>
      <c r="R96" s="96" t="s">
        <v>475</v>
      </c>
      <c r="S96" s="96"/>
      <c r="T96" s="96"/>
      <c r="U96" s="96"/>
      <c r="V96" s="96" t="s">
        <v>650</v>
      </c>
      <c r="W96" s="218" t="s">
        <v>728</v>
      </c>
      <c r="X96" s="96"/>
      <c r="Y96" s="96"/>
      <c r="Z96" s="96"/>
      <c r="AA96" s="229" t="s">
        <v>814</v>
      </c>
      <c r="AB96" s="96" t="str">
        <f t="shared" si="4"/>
        <v>SILVA VASQUEZ JEAN EFRAIN</v>
      </c>
    </row>
    <row r="97" spans="1:28" hidden="1" x14ac:dyDescent="0.25">
      <c r="A97" s="135"/>
      <c r="B97" s="35"/>
      <c r="C97" s="236" t="s">
        <v>708</v>
      </c>
      <c r="D97" s="236" t="s">
        <v>744</v>
      </c>
      <c r="E97" s="107">
        <v>36554</v>
      </c>
      <c r="F97" s="133" t="s">
        <v>745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746</v>
      </c>
      <c r="Q97" s="106" t="s">
        <v>747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 t="shared" si="4"/>
        <v>SILVA VASQUEZ PEDRO SABINA</v>
      </c>
    </row>
    <row r="98" spans="1:28" hidden="1" x14ac:dyDescent="0.25">
      <c r="A98" s="135"/>
      <c r="B98" s="35"/>
      <c r="C98" s="236" t="s">
        <v>738</v>
      </c>
      <c r="D98" s="236" t="s">
        <v>739</v>
      </c>
      <c r="E98" s="107">
        <v>37102</v>
      </c>
      <c r="F98" s="133" t="s">
        <v>740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743</v>
      </c>
      <c r="Q98" s="106" t="s">
        <v>741</v>
      </c>
      <c r="R98" s="96" t="s">
        <v>472</v>
      </c>
      <c r="S98" s="96"/>
      <c r="T98" s="96"/>
      <c r="U98" s="96"/>
      <c r="V98" s="96" t="s">
        <v>650</v>
      </c>
      <c r="W98" s="218" t="s">
        <v>742</v>
      </c>
      <c r="X98" s="96"/>
      <c r="Y98" s="96"/>
      <c r="Z98" s="96"/>
      <c r="AA98" s="96"/>
      <c r="AB98" s="96" t="str">
        <f t="shared" si="4"/>
        <v>SOLIS DURAND JESSICA MARISOL</v>
      </c>
    </row>
    <row r="99" spans="1:28" hidden="1" x14ac:dyDescent="0.25">
      <c r="A99" s="135"/>
      <c r="B99" s="35"/>
      <c r="C99" s="236" t="s">
        <v>710</v>
      </c>
      <c r="D99" s="236" t="s">
        <v>711</v>
      </c>
      <c r="E99" s="107">
        <v>29540</v>
      </c>
      <c r="F99" s="133" t="s">
        <v>712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718</v>
      </c>
      <c r="Q99" s="106" t="s">
        <v>719</v>
      </c>
      <c r="R99" s="96" t="s">
        <v>472</v>
      </c>
      <c r="S99" s="96"/>
      <c r="T99" s="96"/>
      <c r="U99" s="96"/>
      <c r="V99" s="96" t="s">
        <v>650</v>
      </c>
      <c r="W99" s="218" t="s">
        <v>720</v>
      </c>
      <c r="X99" s="96"/>
      <c r="Y99" s="96"/>
      <c r="Z99" s="96"/>
      <c r="AA99" s="229" t="s">
        <v>815</v>
      </c>
      <c r="AB99" s="96" t="str">
        <f t="shared" si="4"/>
        <v>SOLIS SIMON ESTHER MARLENE</v>
      </c>
    </row>
    <row r="100" spans="1:28" hidden="1" x14ac:dyDescent="0.25">
      <c r="A100" s="135"/>
      <c r="B100" s="35"/>
      <c r="C100" s="240" t="s">
        <v>762</v>
      </c>
      <c r="D100" s="240" t="s">
        <v>763</v>
      </c>
      <c r="E100" s="107">
        <v>32499</v>
      </c>
      <c r="F100" s="133" t="s">
        <v>764</v>
      </c>
      <c r="G100" s="96">
        <v>1</v>
      </c>
      <c r="H100" s="95" t="s">
        <v>281</v>
      </c>
      <c r="I100" s="107">
        <v>44706</v>
      </c>
      <c r="J100" s="95"/>
      <c r="K100" s="99">
        <v>44742</v>
      </c>
      <c r="L100" s="107">
        <v>44747</v>
      </c>
      <c r="M100" s="96">
        <v>960465297</v>
      </c>
      <c r="N100" s="96">
        <v>1</v>
      </c>
      <c r="O100" s="96" t="s">
        <v>217</v>
      </c>
      <c r="P100" s="102" t="s">
        <v>765</v>
      </c>
      <c r="Q100" s="106" t="s">
        <v>766</v>
      </c>
      <c r="R100" s="96" t="s">
        <v>472</v>
      </c>
      <c r="S100" s="96" t="s">
        <v>634</v>
      </c>
      <c r="T100" s="96">
        <v>3</v>
      </c>
      <c r="U100" s="226" t="s">
        <v>767</v>
      </c>
      <c r="V100" s="96"/>
      <c r="W100" s="96"/>
      <c r="X100" s="96"/>
      <c r="Y100" s="96"/>
      <c r="Z100" s="96"/>
      <c r="AA100" s="96"/>
      <c r="AB100" s="96" t="str">
        <f t="shared" si="4"/>
        <v>QUIROZ VARGAS KARINA ELIZABETH</v>
      </c>
    </row>
    <row r="101" spans="1:28" hidden="1" x14ac:dyDescent="0.25">
      <c r="A101" s="135" t="s">
        <v>190</v>
      </c>
      <c r="B101" s="35">
        <v>1</v>
      </c>
      <c r="C101" s="236" t="s">
        <v>191</v>
      </c>
      <c r="D101" s="236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224" t="s">
        <v>919</v>
      </c>
      <c r="R101" s="96" t="s">
        <v>472</v>
      </c>
      <c r="S101" s="96" t="s">
        <v>634</v>
      </c>
      <c r="T101" s="96">
        <v>2</v>
      </c>
      <c r="U101" s="96" t="s">
        <v>682</v>
      </c>
      <c r="V101" s="102"/>
      <c r="W101" s="102"/>
      <c r="X101" s="102"/>
      <c r="Y101" s="96" t="s">
        <v>793</v>
      </c>
      <c r="Z101" s="96" t="s">
        <v>793</v>
      </c>
      <c r="AA101" s="96"/>
      <c r="AB101" s="96" t="str">
        <f t="shared" si="4"/>
        <v>SULLON GARCIA KATHERINE ELIZABETH</v>
      </c>
    </row>
    <row r="102" spans="1:28" hidden="1" x14ac:dyDescent="0.25">
      <c r="A102" s="135"/>
      <c r="B102" s="35">
        <v>1</v>
      </c>
      <c r="C102" s="236" t="s">
        <v>525</v>
      </c>
      <c r="D102" s="236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793</v>
      </c>
      <c r="Z102" s="96"/>
      <c r="AA102" s="96"/>
      <c r="AB102" s="96" t="str">
        <f t="shared" si="4"/>
        <v>TAIPE CONTRERAS NOELIA MELISSA</v>
      </c>
    </row>
    <row r="103" spans="1:28" hidden="1" x14ac:dyDescent="0.25">
      <c r="A103" s="135"/>
      <c r="B103" s="35"/>
      <c r="C103" s="236" t="s">
        <v>628</v>
      </c>
      <c r="D103" s="236" t="s">
        <v>629</v>
      </c>
      <c r="E103" s="107">
        <v>37040</v>
      </c>
      <c r="F103" s="133" t="s">
        <v>630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658</v>
      </c>
      <c r="Q103" s="106" t="s">
        <v>635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29" t="s">
        <v>816</v>
      </c>
      <c r="AB103" s="96" t="str">
        <f t="shared" si="4"/>
        <v>TANTA CULQUI KATHERINE MARGOT</v>
      </c>
    </row>
    <row r="104" spans="1:28" hidden="1" x14ac:dyDescent="0.25">
      <c r="A104" s="135"/>
      <c r="B104" s="35"/>
      <c r="C104" s="236" t="s">
        <v>715</v>
      </c>
      <c r="D104" s="236" t="s">
        <v>716</v>
      </c>
      <c r="E104" s="107">
        <v>36457</v>
      </c>
      <c r="F104" s="133" t="s">
        <v>717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718</v>
      </c>
      <c r="Q104" s="106" t="s">
        <v>724</v>
      </c>
      <c r="R104" s="96" t="s">
        <v>472</v>
      </c>
      <c r="S104" s="96" t="s">
        <v>634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29" t="s">
        <v>817</v>
      </c>
      <c r="AB104" s="96" t="str">
        <f t="shared" si="4"/>
        <v>TAQUIRI SOLIS ASHLY DAYAN</v>
      </c>
    </row>
    <row r="105" spans="1:28" hidden="1" x14ac:dyDescent="0.25">
      <c r="A105" s="135" t="s">
        <v>195</v>
      </c>
      <c r="B105" s="35">
        <v>1</v>
      </c>
      <c r="C105" s="236" t="s">
        <v>193</v>
      </c>
      <c r="D105" s="236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634</v>
      </c>
      <c r="T105" s="96">
        <v>2</v>
      </c>
      <c r="U105" s="96" t="s">
        <v>683</v>
      </c>
      <c r="V105" s="102"/>
      <c r="W105" s="102"/>
      <c r="X105" s="102"/>
      <c r="Y105" s="96" t="s">
        <v>793</v>
      </c>
      <c r="Z105" s="96"/>
      <c r="AA105" s="96"/>
      <c r="AB105" s="96" t="str">
        <f t="shared" si="4"/>
        <v>TITO AGUILAR MIRIAN VANESA</v>
      </c>
    </row>
    <row r="106" spans="1:28" hidden="1" x14ac:dyDescent="0.25">
      <c r="B106" s="35"/>
      <c r="C106" s="239" t="s">
        <v>913</v>
      </c>
      <c r="D106" s="239" t="s">
        <v>883</v>
      </c>
      <c r="E106" s="99">
        <v>30294</v>
      </c>
      <c r="F106" s="104" t="s">
        <v>884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923084485</v>
      </c>
      <c r="N106" s="98">
        <v>1</v>
      </c>
      <c r="O106" s="96" t="s">
        <v>217</v>
      </c>
      <c r="P106" s="101" t="s">
        <v>885</v>
      </c>
      <c r="Q106" s="106" t="s">
        <v>886</v>
      </c>
      <c r="R106" s="96" t="s">
        <v>472</v>
      </c>
      <c r="S106" s="96" t="s">
        <v>634</v>
      </c>
      <c r="T106" s="96">
        <v>3</v>
      </c>
      <c r="U106" s="96" t="s">
        <v>887</v>
      </c>
      <c r="V106" s="102"/>
      <c r="W106" s="96"/>
      <c r="X106" s="102"/>
      <c r="Y106" s="96"/>
      <c r="Z106" s="96"/>
      <c r="AA106" s="96"/>
      <c r="AB106" s="96" t="str">
        <f t="shared" si="4"/>
        <v>YUPAN FRANCIA DEYSI JANET</v>
      </c>
    </row>
    <row r="107" spans="1:28" hidden="1" x14ac:dyDescent="0.25">
      <c r="A107" s="135" t="s">
        <v>197</v>
      </c>
      <c r="B107" s="35">
        <v>1</v>
      </c>
      <c r="C107" s="236" t="s">
        <v>198</v>
      </c>
      <c r="D107" s="236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793</v>
      </c>
      <c r="Z107" s="96"/>
      <c r="AA107" s="96"/>
      <c r="AB107" s="96" t="str">
        <f t="shared" si="4"/>
        <v>TORRES MORALES MERY LANDIS</v>
      </c>
    </row>
    <row r="108" spans="1:28" hidden="1" x14ac:dyDescent="0.25">
      <c r="A108" s="135"/>
      <c r="B108" s="35">
        <v>1</v>
      </c>
      <c r="C108" s="236" t="s">
        <v>510</v>
      </c>
      <c r="D108" s="236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634</v>
      </c>
      <c r="T108" s="96">
        <v>1</v>
      </c>
      <c r="U108" s="96">
        <v>1</v>
      </c>
      <c r="V108" s="102"/>
      <c r="W108" s="102"/>
      <c r="X108" s="102"/>
      <c r="Y108" s="96" t="s">
        <v>793</v>
      </c>
      <c r="Z108" s="96"/>
      <c r="AA108" s="96"/>
      <c r="AB108" s="96" t="str">
        <f t="shared" si="4"/>
        <v>TRUJILLO MAITA VALESKA ALEJANDRA</v>
      </c>
    </row>
    <row r="109" spans="1:28" hidden="1" x14ac:dyDescent="0.25">
      <c r="A109" s="135" t="s">
        <v>204</v>
      </c>
      <c r="B109" s="35">
        <v>1</v>
      </c>
      <c r="C109" s="236" t="s">
        <v>496</v>
      </c>
      <c r="D109" s="236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793</v>
      </c>
      <c r="Z109" s="96" t="s">
        <v>793</v>
      </c>
      <c r="AA109" s="96"/>
      <c r="AB109" s="96" t="str">
        <f t="shared" si="4"/>
        <v>UCHASARA CHOLAN ANGEL ISRAEL</v>
      </c>
    </row>
    <row r="110" spans="1:28" hidden="1" x14ac:dyDescent="0.25">
      <c r="A110" s="135" t="s">
        <v>168</v>
      </c>
      <c r="B110" s="35">
        <v>1</v>
      </c>
      <c r="C110" s="236" t="s">
        <v>202</v>
      </c>
      <c r="D110" s="236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634</v>
      </c>
      <c r="T110" s="96">
        <v>1</v>
      </c>
      <c r="U110" s="96">
        <v>3</v>
      </c>
      <c r="V110" s="102"/>
      <c r="W110" s="102"/>
      <c r="X110" s="102"/>
      <c r="Y110" s="96" t="s">
        <v>793</v>
      </c>
      <c r="Z110" s="96"/>
      <c r="AA110" s="96"/>
      <c r="AB110" s="96" t="str">
        <f t="shared" si="4"/>
        <v>URBINA GARCIA KAROL GABRIELA</v>
      </c>
    </row>
    <row r="111" spans="1:28" hidden="1" x14ac:dyDescent="0.25">
      <c r="A111" s="135"/>
      <c r="B111" s="35">
        <v>1</v>
      </c>
      <c r="C111" s="236" t="s">
        <v>578</v>
      </c>
      <c r="D111" s="236" t="s">
        <v>579</v>
      </c>
      <c r="E111" s="99">
        <v>31951</v>
      </c>
      <c r="F111" s="104" t="s">
        <v>580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581</v>
      </c>
      <c r="Q111" s="232" t="s">
        <v>686</v>
      </c>
      <c r="R111" s="96" t="s">
        <v>475</v>
      </c>
      <c r="S111" s="96" t="s">
        <v>634</v>
      </c>
      <c r="T111" s="96">
        <v>1</v>
      </c>
      <c r="U111" s="96">
        <v>12</v>
      </c>
      <c r="V111" s="102"/>
      <c r="W111" s="96"/>
      <c r="X111" s="102"/>
      <c r="Y111" s="96" t="s">
        <v>793</v>
      </c>
      <c r="Z111" s="96"/>
      <c r="AA111" s="96"/>
      <c r="AB111" s="96" t="str">
        <f t="shared" si="4"/>
        <v>VALERIO CASTRO JAIRO ANDERSON</v>
      </c>
    </row>
    <row r="112" spans="1:28" hidden="1" x14ac:dyDescent="0.25">
      <c r="A112" s="135"/>
      <c r="B112" s="35">
        <v>1</v>
      </c>
      <c r="C112" s="236" t="s">
        <v>276</v>
      </c>
      <c r="D112" s="236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793</v>
      </c>
      <c r="Z112" s="96"/>
      <c r="AA112" s="96"/>
      <c r="AB112" s="96" t="str">
        <f t="shared" si="4"/>
        <v>VEGA GONZALES CHRISTIAN MOISES</v>
      </c>
    </row>
    <row r="113" spans="1:28" hidden="1" x14ac:dyDescent="0.25">
      <c r="A113" s="135"/>
      <c r="B113" s="35"/>
      <c r="C113" s="236" t="s">
        <v>606</v>
      </c>
      <c r="D113" s="236" t="s">
        <v>607</v>
      </c>
      <c r="E113" s="107">
        <v>35465</v>
      </c>
      <c r="F113" s="133" t="s">
        <v>608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636</v>
      </c>
      <c r="Q113" s="106" t="s">
        <v>618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29" t="s">
        <v>818</v>
      </c>
      <c r="AB113" s="96" t="str">
        <f t="shared" si="4"/>
        <v>VILCA MORENO ANTONY WILFREDO</v>
      </c>
    </row>
    <row r="114" spans="1:28" hidden="1" x14ac:dyDescent="0.25">
      <c r="A114" s="135"/>
      <c r="B114" s="35"/>
      <c r="C114" s="236" t="s">
        <v>827</v>
      </c>
      <c r="D114" s="236" t="s">
        <v>828</v>
      </c>
      <c r="E114" s="107">
        <v>38015</v>
      </c>
      <c r="F114" s="133" t="s">
        <v>829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830</v>
      </c>
      <c r="Q114" s="106" t="s">
        <v>831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6" t="s">
        <v>210</v>
      </c>
      <c r="D115" s="236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793</v>
      </c>
      <c r="Z115" s="96"/>
      <c r="AA115" s="96"/>
      <c r="AB115" s="96" t="str">
        <f t="shared" ref="AB115:AB121" si="5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6" t="s">
        <v>213</v>
      </c>
      <c r="D116" s="236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634</v>
      </c>
      <c r="T116" s="96">
        <v>2</v>
      </c>
      <c r="U116" s="96" t="s">
        <v>684</v>
      </c>
      <c r="V116" s="102"/>
      <c r="W116" s="102"/>
      <c r="X116" s="102"/>
      <c r="Y116" s="96" t="s">
        <v>793</v>
      </c>
      <c r="Z116" s="96"/>
      <c r="AA116" s="96"/>
      <c r="AB116" s="96" t="str">
        <f t="shared" si="5"/>
        <v>VITOR BARRIENTOS MAYDA GLORIA</v>
      </c>
    </row>
    <row r="117" spans="1:28" hidden="1" x14ac:dyDescent="0.25">
      <c r="C117" s="239" t="s">
        <v>908</v>
      </c>
      <c r="D117" s="239" t="s">
        <v>909</v>
      </c>
      <c r="E117" s="99">
        <v>36026</v>
      </c>
      <c r="F117" s="104" t="s">
        <v>910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928843062</v>
      </c>
      <c r="N117" s="98">
        <v>1</v>
      </c>
      <c r="O117" s="96" t="s">
        <v>217</v>
      </c>
      <c r="P117" s="101" t="s">
        <v>912</v>
      </c>
      <c r="Q117" s="232" t="s">
        <v>911</v>
      </c>
      <c r="R117" s="96" t="s">
        <v>472</v>
      </c>
      <c r="S117" s="96" t="s">
        <v>634</v>
      </c>
      <c r="T117" s="96">
        <v>1</v>
      </c>
      <c r="U117" s="96">
        <v>8</v>
      </c>
      <c r="V117" s="102"/>
      <c r="W117" s="96"/>
      <c r="X117" s="102"/>
      <c r="Y117" s="96"/>
      <c r="Z117" s="96"/>
      <c r="AA117" s="96"/>
      <c r="AB117" s="96" t="str">
        <f t="shared" si="5"/>
        <v>ZEVALLOS ZEVALLOS MILAGROS RUBI</v>
      </c>
    </row>
    <row r="118" spans="1:28" hidden="1" x14ac:dyDescent="0.25">
      <c r="A118" s="135"/>
      <c r="B118" s="35">
        <v>1</v>
      </c>
      <c r="C118" s="236" t="s">
        <v>506</v>
      </c>
      <c r="D118" s="236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793</v>
      </c>
      <c r="Z118" s="96"/>
      <c r="AA118" s="96"/>
      <c r="AB118" s="96" t="str">
        <f t="shared" si="5"/>
        <v>ZAPATA FLORES DIANA CAROLINA</v>
      </c>
    </row>
    <row r="119" spans="1:28" hidden="1" x14ac:dyDescent="0.25">
      <c r="A119" s="135"/>
      <c r="B119" s="35">
        <v>1</v>
      </c>
      <c r="C119" s="236" t="s">
        <v>548</v>
      </c>
      <c r="D119" s="236" t="s">
        <v>552</v>
      </c>
      <c r="E119" s="107">
        <v>37779</v>
      </c>
      <c r="F119" s="133" t="s">
        <v>553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551</v>
      </c>
      <c r="Q119" s="106" t="s">
        <v>554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793</v>
      </c>
      <c r="Z119" s="96"/>
      <c r="AA119" s="96"/>
      <c r="AB119" s="96" t="str">
        <f t="shared" si="5"/>
        <v>ZARPAN SILVA CLAUDIA LIZETH</v>
      </c>
    </row>
    <row r="120" spans="1:28" hidden="1" x14ac:dyDescent="0.25">
      <c r="A120" s="135"/>
      <c r="B120" s="35">
        <v>1</v>
      </c>
      <c r="C120" s="236" t="s">
        <v>548</v>
      </c>
      <c r="D120" s="236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551</v>
      </c>
      <c r="Q120" s="106" t="s">
        <v>920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793</v>
      </c>
      <c r="Z120" s="96"/>
      <c r="AA120" s="96"/>
      <c r="AB120" s="96" t="str">
        <f t="shared" si="5"/>
        <v>ZARPAN SILVA ROSARIO DEL PILAR</v>
      </c>
    </row>
    <row r="121" spans="1:28" hidden="1" x14ac:dyDescent="0.25">
      <c r="B121" s="35"/>
      <c r="C121" s="239" t="s">
        <v>867</v>
      </c>
      <c r="D121" s="239" t="s">
        <v>868</v>
      </c>
      <c r="E121" s="99">
        <v>36998</v>
      </c>
      <c r="F121" s="104" t="s">
        <v>869</v>
      </c>
      <c r="G121" s="98">
        <v>1</v>
      </c>
      <c r="H121" s="103" t="s">
        <v>281</v>
      </c>
      <c r="I121" s="107">
        <v>44740</v>
      </c>
      <c r="J121" s="103"/>
      <c r="K121" s="103"/>
      <c r="L121" s="103"/>
      <c r="M121" s="98">
        <v>922241155</v>
      </c>
      <c r="N121" s="98">
        <v>1</v>
      </c>
      <c r="O121" s="96" t="s">
        <v>217</v>
      </c>
      <c r="P121" s="101" t="s">
        <v>870</v>
      </c>
      <c r="Q121" s="106" t="s">
        <v>918</v>
      </c>
      <c r="R121" s="96" t="s">
        <v>472</v>
      </c>
      <c r="S121" s="96"/>
      <c r="T121" s="96"/>
      <c r="U121" s="96"/>
      <c r="V121" s="102"/>
      <c r="W121" s="96"/>
      <c r="X121" s="102"/>
      <c r="Y121" s="96"/>
      <c r="Z121" s="96"/>
      <c r="AA121" s="96"/>
      <c r="AB121" s="96" t="str">
        <f t="shared" si="5"/>
        <v>RUEDA VASQUEZ DARLING</v>
      </c>
    </row>
    <row r="122" spans="1:28" hidden="1" x14ac:dyDescent="0.25">
      <c r="A122" s="135"/>
      <c r="B122" s="35">
        <v>1</v>
      </c>
      <c r="C122" s="236" t="s">
        <v>573</v>
      </c>
      <c r="D122" s="236" t="s">
        <v>574</v>
      </c>
      <c r="E122" s="242">
        <v>36065</v>
      </c>
      <c r="F122" s="104" t="s">
        <v>575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577</v>
      </c>
      <c r="Q122" s="106" t="s">
        <v>576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793</v>
      </c>
      <c r="Z122" s="96"/>
      <c r="AA122" s="96"/>
      <c r="AB122" s="96" t="str">
        <f t="shared" ref="AB122" si="6">CONCATENATE(C122," ", D122)</f>
        <v>ZUNIGA MARTINEZ HARUMI KATIUSKA</v>
      </c>
    </row>
  </sheetData>
  <autoFilter ref="A1:AB122" xr:uid="{00000000-0001-0000-0000-000000000000}">
    <filterColumn colId="2">
      <filters>
        <filter val="CANALES CAJA"/>
      </filters>
    </filterColumn>
    <filterColumn colId="11">
      <filters blank="1"/>
    </filterColumn>
    <sortState xmlns:xlrd2="http://schemas.microsoft.com/office/spreadsheetml/2017/richdata2" ref="A12:AB100">
      <sortCondition ref="L1:L122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2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34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83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100" r:id="rId58" xr:uid="{5AE3F0D7-1B52-4D13-930A-30C8B543D045}"/>
    <hyperlink ref="Q8" r:id="rId59" xr:uid="{6773E410-5BA4-4E68-8532-D6E69DE53129}"/>
    <hyperlink ref="Q12" r:id="rId60" xr:uid="{2F01A631-9ED5-42B0-B1FB-F14675F71798}"/>
    <hyperlink ref="Q95" r:id="rId61" xr:uid="{44FF05DE-AFCF-4117-81EE-538612304A4B}"/>
    <hyperlink ref="Q60" r:id="rId62" xr:uid="{843EF354-C9A7-4885-B120-BCB1FF63B892}"/>
    <hyperlink ref="Q44" r:id="rId63" xr:uid="{5D79BEB9-E014-4BB1-ACB1-1AAA1D1DE8D3}"/>
    <hyperlink ref="Q114" r:id="rId64" xr:uid="{62B888FF-74FA-446B-B7BB-A19DB7D1E169}"/>
    <hyperlink ref="Q28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121" r:id="rId71" xr:uid="{B5AC6D6E-F5BD-4559-A0E1-5E57D05766C5}"/>
    <hyperlink ref="Q50" r:id="rId72" xr:uid="{AAE70741-3533-445B-8018-D57289233C46}"/>
    <hyperlink ref="Q89" r:id="rId73" xr:uid="{74B9E964-DEF2-443B-9AE1-0D38DEB0A80A}"/>
    <hyperlink ref="Q106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17" r:id="rId78" xr:uid="{247A09EB-26CE-4B30-BF88-BFF343EA697D}"/>
    <hyperlink ref="Q55" r:id="rId79" xr:uid="{723A2D2B-59D8-4E66-8982-59C75FA35471}"/>
    <hyperlink ref="Q101" r:id="rId80" xr:uid="{93E7CD01-45C7-47D1-8931-CF1BE0BBD9AF}"/>
    <hyperlink ref="Q9" r:id="rId81" xr:uid="{A3B3301C-D17F-4B80-96DA-A870B258A255}"/>
  </hyperlinks>
  <pageMargins left="0.7" right="0.7" top="0.75" bottom="0.75" header="0.3" footer="0.3"/>
  <pageSetup orientation="portrait" horizontalDpi="4294967293" verticalDpi="0" r:id="rId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1" t="s">
        <v>259</v>
      </c>
      <c r="B1" s="251"/>
      <c r="D1" s="251" t="s">
        <v>260</v>
      </c>
      <c r="E1" s="251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2"/>
      <c r="C1" s="285" t="s">
        <v>11</v>
      </c>
      <c r="D1" s="286"/>
      <c r="E1" s="286"/>
      <c r="F1" s="286"/>
      <c r="G1" s="286"/>
      <c r="H1" s="286"/>
      <c r="I1" s="286"/>
      <c r="J1" s="286"/>
      <c r="K1" s="286"/>
      <c r="L1" s="291" t="s">
        <v>12</v>
      </c>
      <c r="M1" s="29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3"/>
      <c r="C2" s="287"/>
      <c r="D2" s="288"/>
      <c r="E2" s="288"/>
      <c r="F2" s="288"/>
      <c r="G2" s="288"/>
      <c r="H2" s="288"/>
      <c r="I2" s="288"/>
      <c r="J2" s="288"/>
      <c r="K2" s="288"/>
      <c r="L2" s="293" t="s">
        <v>13</v>
      </c>
      <c r="M2" s="29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4"/>
      <c r="C3" s="289"/>
      <c r="D3" s="290"/>
      <c r="E3" s="290"/>
      <c r="F3" s="290"/>
      <c r="G3" s="290"/>
      <c r="H3" s="290"/>
      <c r="I3" s="290"/>
      <c r="J3" s="290"/>
      <c r="K3" s="290"/>
      <c r="L3" s="295">
        <v>44348</v>
      </c>
      <c r="M3" s="29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9" t="s">
        <v>15</v>
      </c>
      <c r="D4" s="280"/>
      <c r="E4" s="280"/>
      <c r="F4" s="280"/>
      <c r="G4" s="280"/>
      <c r="H4" s="280"/>
      <c r="I4" s="280"/>
      <c r="J4" s="280"/>
      <c r="K4" s="280"/>
      <c r="L4" s="280"/>
      <c r="M4" s="28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3" t="s">
        <v>17</v>
      </c>
      <c r="D5" s="263"/>
      <c r="E5" s="297" t="s">
        <v>18</v>
      </c>
      <c r="F5" s="297"/>
      <c r="G5" s="298" t="s">
        <v>19</v>
      </c>
      <c r="H5" s="299"/>
      <c r="I5" s="299"/>
      <c r="J5" s="299"/>
      <c r="K5" s="299"/>
      <c r="L5" s="30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1">
        <v>20518068670</v>
      </c>
      <c r="D6" s="301"/>
      <c r="E6" s="301"/>
      <c r="F6" s="301"/>
      <c r="G6" s="302"/>
      <c r="H6" s="302"/>
      <c r="I6" s="302"/>
      <c r="J6" s="302"/>
      <c r="K6" s="302"/>
      <c r="L6" s="30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3"/>
      <c r="D7" s="304"/>
      <c r="E7" s="304"/>
      <c r="F7" s="304"/>
      <c r="G7" s="304"/>
      <c r="H7" s="304"/>
      <c r="I7" s="304"/>
      <c r="J7" s="304"/>
      <c r="K7" s="304"/>
      <c r="L7" s="304"/>
      <c r="M7" s="30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6" t="s">
        <v>28</v>
      </c>
      <c r="C8" s="263" t="s">
        <v>20</v>
      </c>
      <c r="D8" s="263" t="s">
        <v>4</v>
      </c>
      <c r="E8" s="263"/>
      <c r="F8" s="263" t="s">
        <v>21</v>
      </c>
      <c r="G8" s="263" t="s">
        <v>9</v>
      </c>
      <c r="H8" s="254">
        <v>0.25</v>
      </c>
      <c r="I8" s="254">
        <v>0.35</v>
      </c>
      <c r="J8" s="254">
        <v>1</v>
      </c>
      <c r="K8" s="256" t="s">
        <v>22</v>
      </c>
      <c r="L8" s="252" t="s">
        <v>431</v>
      </c>
      <c r="M8" s="252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7"/>
      <c r="C9" s="256"/>
      <c r="D9" s="26" t="s">
        <v>7</v>
      </c>
      <c r="E9" s="26" t="s">
        <v>24</v>
      </c>
      <c r="F9" s="256"/>
      <c r="G9" s="256"/>
      <c r="H9" s="255"/>
      <c r="I9" s="255"/>
      <c r="J9" s="255"/>
      <c r="K9" s="255"/>
      <c r="L9" s="253"/>
      <c r="M9" s="253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7" t="s">
        <v>25</v>
      </c>
      <c r="C11" s="268"/>
      <c r="D11" s="268"/>
      <c r="E11" s="268"/>
      <c r="F11" s="269"/>
      <c r="G11" s="137"/>
      <c r="H11" s="138"/>
      <c r="I11" s="138"/>
      <c r="J11" s="138"/>
      <c r="K11" s="138"/>
      <c r="L11" s="270"/>
      <c r="M11" s="271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2" t="s">
        <v>26</v>
      </c>
      <c r="C12" s="273"/>
      <c r="D12" s="274"/>
      <c r="E12" s="274"/>
      <c r="F12" s="274"/>
      <c r="G12" s="274"/>
      <c r="H12" s="274"/>
      <c r="I12" s="274"/>
      <c r="J12" s="274"/>
      <c r="K12" s="274"/>
      <c r="L12" s="274"/>
      <c r="M12" s="275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2"/>
      <c r="C13" s="276"/>
      <c r="D13" s="277"/>
      <c r="E13" s="277"/>
      <c r="F13" s="277"/>
      <c r="G13" s="277"/>
      <c r="H13" s="277"/>
      <c r="I13" s="277"/>
      <c r="J13" s="277"/>
      <c r="K13" s="277"/>
      <c r="L13" s="277"/>
      <c r="M13" s="278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7" t="s">
        <v>29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7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0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4" t="s">
        <v>27</v>
      </c>
      <c r="C17" s="265"/>
      <c r="D17" s="265"/>
      <c r="E17" s="265"/>
      <c r="F17" s="265"/>
      <c r="G17" s="265" t="s">
        <v>11</v>
      </c>
      <c r="H17" s="265"/>
      <c r="I17" s="265"/>
      <c r="J17" s="265"/>
      <c r="K17" s="265"/>
      <c r="L17" s="265"/>
      <c r="M17" s="266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1" t="s">
        <v>300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2" t="s">
        <v>301</v>
      </c>
      <c r="B3" s="323"/>
      <c r="C3" s="323"/>
      <c r="D3" s="324"/>
      <c r="E3" s="322" t="s">
        <v>302</v>
      </c>
      <c r="F3" s="323"/>
      <c r="G3" s="323"/>
      <c r="H3" s="323"/>
      <c r="I3" s="323"/>
      <c r="J3" s="323"/>
      <c r="K3" s="323"/>
      <c r="L3" s="323"/>
      <c r="M3" s="324"/>
      <c r="N3" s="42"/>
      <c r="O3" s="42"/>
      <c r="P3" s="42"/>
      <c r="Q3" s="42"/>
      <c r="R3" s="42"/>
      <c r="S3" s="42"/>
      <c r="T3" s="320" t="s">
        <v>303</v>
      </c>
      <c r="U3" s="320"/>
      <c r="V3" s="320"/>
      <c r="W3" s="320">
        <f>COUNT(N10:FG10)</f>
        <v>30</v>
      </c>
      <c r="X3" s="320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0" t="s">
        <v>304</v>
      </c>
      <c r="U4" s="320"/>
      <c r="V4" s="320"/>
      <c r="W4" s="320">
        <f>W3*24</f>
        <v>720</v>
      </c>
      <c r="X4" s="320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3" t="s">
        <v>305</v>
      </c>
      <c r="B5" s="344"/>
      <c r="C5" s="344"/>
      <c r="D5" s="345"/>
      <c r="E5" s="343"/>
      <c r="F5" s="344"/>
      <c r="G5" s="344"/>
      <c r="H5" s="344"/>
      <c r="I5" s="344"/>
      <c r="J5" s="344"/>
      <c r="K5" s="344"/>
      <c r="L5" s="344"/>
      <c r="M5" s="345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5" t="s">
        <v>306</v>
      </c>
      <c r="B8" s="59"/>
      <c r="C8" s="327" t="s">
        <v>307</v>
      </c>
      <c r="D8" s="328"/>
      <c r="E8" s="331" t="s">
        <v>308</v>
      </c>
      <c r="F8" s="332"/>
      <c r="G8" s="332"/>
      <c r="H8" s="332"/>
      <c r="I8" s="332"/>
      <c r="J8" s="332"/>
      <c r="K8" s="332"/>
      <c r="L8" s="333"/>
      <c r="M8" s="60"/>
      <c r="N8" s="340" t="s">
        <v>309</v>
      </c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1"/>
      <c r="AJ8" s="341"/>
      <c r="AK8" s="341"/>
      <c r="AL8" s="341"/>
      <c r="AM8" s="341"/>
      <c r="AN8" s="341"/>
      <c r="AO8" s="341"/>
      <c r="AP8" s="341"/>
      <c r="AQ8" s="341"/>
      <c r="AR8" s="341"/>
      <c r="AS8" s="341"/>
      <c r="AT8" s="341"/>
      <c r="AU8" s="341"/>
      <c r="AV8" s="342"/>
      <c r="AW8" s="340" t="s">
        <v>310</v>
      </c>
      <c r="AX8" s="341"/>
      <c r="AY8" s="341"/>
      <c r="AZ8" s="341"/>
      <c r="BA8" s="341"/>
      <c r="BB8" s="341"/>
      <c r="BC8" s="341"/>
      <c r="BD8" s="341"/>
      <c r="BE8" s="341"/>
      <c r="BF8" s="341"/>
      <c r="BG8" s="341"/>
      <c r="BH8" s="341"/>
      <c r="BI8" s="341"/>
      <c r="BJ8" s="341"/>
      <c r="BK8" s="341"/>
      <c r="BL8" s="341"/>
      <c r="BM8" s="341"/>
      <c r="BN8" s="341"/>
      <c r="BO8" s="341"/>
      <c r="BP8" s="341"/>
      <c r="BQ8" s="341"/>
      <c r="BR8" s="341"/>
      <c r="BS8" s="341"/>
      <c r="BT8" s="341"/>
      <c r="BU8" s="341"/>
      <c r="BV8" s="341"/>
      <c r="BW8" s="341"/>
      <c r="BX8" s="341"/>
      <c r="BY8" s="341"/>
      <c r="BZ8" s="341"/>
      <c r="CA8" s="341"/>
      <c r="CB8" s="341"/>
      <c r="CC8" s="341"/>
      <c r="CD8" s="341"/>
      <c r="CE8" s="341"/>
      <c r="CF8" s="341"/>
      <c r="CG8" s="341"/>
      <c r="CH8" s="341"/>
      <c r="CI8" s="341"/>
      <c r="CJ8" s="341"/>
      <c r="CK8" s="341"/>
      <c r="CL8" s="341"/>
      <c r="CM8" s="341"/>
      <c r="CN8" s="341"/>
      <c r="CO8" s="341"/>
      <c r="CP8" s="341"/>
      <c r="CQ8" s="341"/>
      <c r="CR8" s="341"/>
      <c r="CS8" s="341"/>
      <c r="CT8" s="341"/>
      <c r="CU8" s="341"/>
      <c r="CV8" s="341"/>
      <c r="CW8" s="341"/>
      <c r="CX8" s="341"/>
      <c r="CY8" s="341"/>
      <c r="CZ8" s="341"/>
      <c r="DA8" s="341"/>
      <c r="DB8" s="341"/>
      <c r="DC8" s="341"/>
      <c r="DD8" s="341"/>
      <c r="DE8" s="341"/>
      <c r="DF8" s="341"/>
      <c r="DG8" s="341"/>
      <c r="DH8" s="341"/>
      <c r="DI8" s="341"/>
      <c r="DJ8" s="341"/>
      <c r="DK8" s="341"/>
      <c r="DL8" s="341"/>
      <c r="DM8" s="341"/>
      <c r="DN8" s="341"/>
      <c r="DO8" s="341"/>
      <c r="DP8" s="341"/>
      <c r="DQ8" s="341"/>
      <c r="DR8" s="341"/>
      <c r="DS8" s="341"/>
      <c r="DT8" s="341"/>
      <c r="DU8" s="341"/>
      <c r="DV8" s="341"/>
      <c r="DW8" s="341"/>
      <c r="DX8" s="341"/>
      <c r="DY8" s="341"/>
      <c r="DZ8" s="341"/>
      <c r="EA8" s="341"/>
      <c r="EB8" s="341"/>
      <c r="EC8" s="341"/>
      <c r="ED8" s="341"/>
      <c r="EE8" s="341"/>
      <c r="EF8" s="341"/>
      <c r="EG8" s="341"/>
      <c r="EH8" s="341"/>
      <c r="EI8" s="341"/>
      <c r="EJ8" s="341"/>
      <c r="EK8" s="341"/>
      <c r="EL8" s="341"/>
      <c r="EM8" s="341"/>
      <c r="EN8" s="341"/>
      <c r="EO8" s="341"/>
      <c r="EP8" s="341"/>
      <c r="EQ8" s="341"/>
      <c r="ER8" s="341"/>
      <c r="ES8" s="341"/>
      <c r="ET8" s="341"/>
      <c r="EU8" s="341"/>
      <c r="EV8" s="341"/>
      <c r="EW8" s="341"/>
      <c r="EX8" s="341"/>
      <c r="EY8" s="341"/>
      <c r="EZ8" s="341"/>
      <c r="FA8" s="341"/>
      <c r="FB8" s="341"/>
      <c r="FC8" s="341"/>
      <c r="FD8" s="341"/>
      <c r="FE8" s="341"/>
      <c r="FF8" s="341"/>
      <c r="FG8" s="341"/>
      <c r="FH8" s="341"/>
      <c r="FI8" s="341"/>
      <c r="FJ8" s="341"/>
      <c r="FK8" s="341"/>
      <c r="FL8" s="342"/>
    </row>
    <row r="9" spans="1:168" s="63" customFormat="1" ht="20.25" customHeight="1" thickBot="1" x14ac:dyDescent="0.3">
      <c r="A9" s="326"/>
      <c r="B9" s="61"/>
      <c r="C9" s="329"/>
      <c r="D9" s="330"/>
      <c r="E9" s="334"/>
      <c r="F9" s="335"/>
      <c r="G9" s="335"/>
      <c r="H9" s="335"/>
      <c r="I9" s="335"/>
      <c r="J9" s="335"/>
      <c r="K9" s="335"/>
      <c r="L9" s="336"/>
      <c r="M9" s="62"/>
      <c r="N9" s="313" t="s">
        <v>313</v>
      </c>
      <c r="O9" s="309"/>
      <c r="P9" s="309"/>
      <c r="Q9" s="309"/>
      <c r="R9" s="310"/>
      <c r="S9" s="311" t="s">
        <v>314</v>
      </c>
      <c r="T9" s="309"/>
      <c r="U9" s="309"/>
      <c r="V9" s="309"/>
      <c r="W9" s="310"/>
      <c r="X9" s="311" t="s">
        <v>315</v>
      </c>
      <c r="Y9" s="309"/>
      <c r="Z9" s="309"/>
      <c r="AA9" s="309"/>
      <c r="AB9" s="310"/>
      <c r="AC9" s="311" t="s">
        <v>316</v>
      </c>
      <c r="AD9" s="309"/>
      <c r="AE9" s="309"/>
      <c r="AF9" s="309"/>
      <c r="AG9" s="310"/>
      <c r="AH9" s="311" t="s">
        <v>317</v>
      </c>
      <c r="AI9" s="309"/>
      <c r="AJ9" s="309"/>
      <c r="AK9" s="309"/>
      <c r="AL9" s="310"/>
      <c r="AM9" s="311" t="s">
        <v>311</v>
      </c>
      <c r="AN9" s="309"/>
      <c r="AO9" s="309"/>
      <c r="AP9" s="309"/>
      <c r="AQ9" s="310"/>
      <c r="AR9" s="311" t="s">
        <v>312</v>
      </c>
      <c r="AS9" s="309"/>
      <c r="AT9" s="309"/>
      <c r="AU9" s="309"/>
      <c r="AV9" s="310"/>
      <c r="AW9" s="311" t="s">
        <v>313</v>
      </c>
      <c r="AX9" s="309"/>
      <c r="AY9" s="309"/>
      <c r="AZ9" s="309"/>
      <c r="BA9" s="310"/>
      <c r="BB9" s="311" t="s">
        <v>314</v>
      </c>
      <c r="BC9" s="309"/>
      <c r="BD9" s="309"/>
      <c r="BE9" s="309"/>
      <c r="BF9" s="310"/>
      <c r="BG9" s="311" t="s">
        <v>315</v>
      </c>
      <c r="BH9" s="309"/>
      <c r="BI9" s="309"/>
      <c r="BJ9" s="309"/>
      <c r="BK9" s="310"/>
      <c r="BL9" s="311" t="s">
        <v>316</v>
      </c>
      <c r="BM9" s="309"/>
      <c r="BN9" s="309"/>
      <c r="BO9" s="309"/>
      <c r="BP9" s="310"/>
      <c r="BQ9" s="311" t="s">
        <v>317</v>
      </c>
      <c r="BR9" s="309"/>
      <c r="BS9" s="309"/>
      <c r="BT9" s="309"/>
      <c r="BU9" s="310"/>
      <c r="BV9" s="311" t="s">
        <v>311</v>
      </c>
      <c r="BW9" s="309"/>
      <c r="BX9" s="309"/>
      <c r="BY9" s="309"/>
      <c r="BZ9" s="310"/>
      <c r="CA9" s="311" t="s">
        <v>312</v>
      </c>
      <c r="CB9" s="309"/>
      <c r="CC9" s="309"/>
      <c r="CD9" s="309"/>
      <c r="CE9" s="310"/>
      <c r="CF9" s="311" t="s">
        <v>313</v>
      </c>
      <c r="CG9" s="309"/>
      <c r="CH9" s="309"/>
      <c r="CI9" s="309"/>
      <c r="CJ9" s="310"/>
      <c r="CK9" s="311" t="s">
        <v>314</v>
      </c>
      <c r="CL9" s="309"/>
      <c r="CM9" s="309"/>
      <c r="CN9" s="309"/>
      <c r="CO9" s="310"/>
      <c r="CP9" s="311" t="s">
        <v>315</v>
      </c>
      <c r="CQ9" s="309"/>
      <c r="CR9" s="309"/>
      <c r="CS9" s="309"/>
      <c r="CT9" s="310"/>
      <c r="CU9" s="311" t="s">
        <v>316</v>
      </c>
      <c r="CV9" s="309"/>
      <c r="CW9" s="309"/>
      <c r="CX9" s="309"/>
      <c r="CY9" s="310"/>
      <c r="CZ9" s="311" t="s">
        <v>317</v>
      </c>
      <c r="DA9" s="309"/>
      <c r="DB9" s="309"/>
      <c r="DC9" s="309"/>
      <c r="DD9" s="310"/>
      <c r="DE9" s="311" t="s">
        <v>311</v>
      </c>
      <c r="DF9" s="309"/>
      <c r="DG9" s="309"/>
      <c r="DH9" s="309"/>
      <c r="DI9" s="310"/>
      <c r="DJ9" s="311" t="s">
        <v>312</v>
      </c>
      <c r="DK9" s="309"/>
      <c r="DL9" s="309"/>
      <c r="DM9" s="309"/>
      <c r="DN9" s="310"/>
      <c r="DO9" s="311" t="s">
        <v>313</v>
      </c>
      <c r="DP9" s="309"/>
      <c r="DQ9" s="309"/>
      <c r="DR9" s="309"/>
      <c r="DS9" s="310"/>
      <c r="DT9" s="311" t="s">
        <v>314</v>
      </c>
      <c r="DU9" s="309"/>
      <c r="DV9" s="309"/>
      <c r="DW9" s="309"/>
      <c r="DX9" s="310"/>
      <c r="DY9" s="311" t="s">
        <v>315</v>
      </c>
      <c r="DZ9" s="309"/>
      <c r="EA9" s="309"/>
      <c r="EB9" s="309"/>
      <c r="EC9" s="310"/>
      <c r="ED9" s="311" t="s">
        <v>316</v>
      </c>
      <c r="EE9" s="309"/>
      <c r="EF9" s="309"/>
      <c r="EG9" s="309"/>
      <c r="EH9" s="310"/>
      <c r="EI9" s="311" t="s">
        <v>317</v>
      </c>
      <c r="EJ9" s="309"/>
      <c r="EK9" s="309"/>
      <c r="EL9" s="309"/>
      <c r="EM9" s="310"/>
      <c r="EN9" s="311" t="s">
        <v>311</v>
      </c>
      <c r="EO9" s="309"/>
      <c r="EP9" s="309"/>
      <c r="EQ9" s="309"/>
      <c r="ER9" s="310"/>
      <c r="ES9" s="311" t="s">
        <v>312</v>
      </c>
      <c r="ET9" s="309"/>
      <c r="EU9" s="309"/>
      <c r="EV9" s="309"/>
      <c r="EW9" s="310"/>
      <c r="EX9" s="311" t="s">
        <v>313</v>
      </c>
      <c r="EY9" s="309"/>
      <c r="EZ9" s="309"/>
      <c r="FA9" s="309"/>
      <c r="FB9" s="310"/>
      <c r="FC9" s="311" t="s">
        <v>314</v>
      </c>
      <c r="FD9" s="309"/>
      <c r="FE9" s="309"/>
      <c r="FF9" s="309"/>
      <c r="FG9" s="310"/>
      <c r="FH9" s="317"/>
      <c r="FI9" s="318"/>
      <c r="FJ9" s="318"/>
      <c r="FK9" s="318"/>
      <c r="FL9" s="319"/>
    </row>
    <row r="10" spans="1:168" s="53" customFormat="1" ht="24" customHeight="1" thickBot="1" x14ac:dyDescent="0.3">
      <c r="A10" s="326"/>
      <c r="B10" s="61"/>
      <c r="C10" s="329"/>
      <c r="D10" s="330"/>
      <c r="E10" s="337"/>
      <c r="F10" s="338"/>
      <c r="G10" s="338"/>
      <c r="H10" s="338"/>
      <c r="I10" s="338"/>
      <c r="J10" s="338"/>
      <c r="K10" s="338"/>
      <c r="L10" s="339"/>
      <c r="M10" s="64"/>
      <c r="N10" s="312">
        <v>44586</v>
      </c>
      <c r="O10" s="309"/>
      <c r="P10" s="309"/>
      <c r="Q10" s="309"/>
      <c r="R10" s="310"/>
      <c r="S10" s="308">
        <v>44587</v>
      </c>
      <c r="T10" s="309"/>
      <c r="U10" s="309"/>
      <c r="V10" s="309"/>
      <c r="W10" s="310"/>
      <c r="X10" s="308">
        <v>44588</v>
      </c>
      <c r="Y10" s="309"/>
      <c r="Z10" s="309"/>
      <c r="AA10" s="309"/>
      <c r="AB10" s="310"/>
      <c r="AC10" s="308">
        <v>44589</v>
      </c>
      <c r="AD10" s="309"/>
      <c r="AE10" s="309"/>
      <c r="AF10" s="309"/>
      <c r="AG10" s="310"/>
      <c r="AH10" s="308">
        <v>44590</v>
      </c>
      <c r="AI10" s="309"/>
      <c r="AJ10" s="309"/>
      <c r="AK10" s="309"/>
      <c r="AL10" s="310"/>
      <c r="AM10" s="308">
        <v>44591</v>
      </c>
      <c r="AN10" s="309"/>
      <c r="AO10" s="309"/>
      <c r="AP10" s="309"/>
      <c r="AQ10" s="310"/>
      <c r="AR10" s="308">
        <v>44592</v>
      </c>
      <c r="AS10" s="309"/>
      <c r="AT10" s="309"/>
      <c r="AU10" s="309"/>
      <c r="AV10" s="310"/>
      <c r="AW10" s="308">
        <v>44593</v>
      </c>
      <c r="AX10" s="309"/>
      <c r="AY10" s="309"/>
      <c r="AZ10" s="309"/>
      <c r="BA10" s="310"/>
      <c r="BB10" s="308">
        <v>44594</v>
      </c>
      <c r="BC10" s="309"/>
      <c r="BD10" s="309"/>
      <c r="BE10" s="309"/>
      <c r="BF10" s="310"/>
      <c r="BG10" s="308">
        <v>44595</v>
      </c>
      <c r="BH10" s="309"/>
      <c r="BI10" s="309"/>
      <c r="BJ10" s="309"/>
      <c r="BK10" s="310"/>
      <c r="BL10" s="308">
        <v>44596</v>
      </c>
      <c r="BM10" s="309"/>
      <c r="BN10" s="309"/>
      <c r="BO10" s="309"/>
      <c r="BP10" s="310"/>
      <c r="BQ10" s="308">
        <v>44597</v>
      </c>
      <c r="BR10" s="309"/>
      <c r="BS10" s="309"/>
      <c r="BT10" s="309"/>
      <c r="BU10" s="310"/>
      <c r="BV10" s="308">
        <v>44598</v>
      </c>
      <c r="BW10" s="309"/>
      <c r="BX10" s="309"/>
      <c r="BY10" s="309"/>
      <c r="BZ10" s="310"/>
      <c r="CA10" s="308">
        <v>44599</v>
      </c>
      <c r="CB10" s="309"/>
      <c r="CC10" s="309"/>
      <c r="CD10" s="309"/>
      <c r="CE10" s="310"/>
      <c r="CF10" s="308">
        <v>44600</v>
      </c>
      <c r="CG10" s="309"/>
      <c r="CH10" s="309"/>
      <c r="CI10" s="309"/>
      <c r="CJ10" s="310"/>
      <c r="CK10" s="308">
        <v>44601</v>
      </c>
      <c r="CL10" s="309"/>
      <c r="CM10" s="309"/>
      <c r="CN10" s="309"/>
      <c r="CO10" s="310"/>
      <c r="CP10" s="308">
        <v>44602</v>
      </c>
      <c r="CQ10" s="309"/>
      <c r="CR10" s="309"/>
      <c r="CS10" s="309"/>
      <c r="CT10" s="310"/>
      <c r="CU10" s="308">
        <v>44603</v>
      </c>
      <c r="CV10" s="309"/>
      <c r="CW10" s="309"/>
      <c r="CX10" s="309"/>
      <c r="CY10" s="310"/>
      <c r="CZ10" s="308">
        <v>44604</v>
      </c>
      <c r="DA10" s="309"/>
      <c r="DB10" s="309"/>
      <c r="DC10" s="309"/>
      <c r="DD10" s="310"/>
      <c r="DE10" s="308">
        <v>44605</v>
      </c>
      <c r="DF10" s="309"/>
      <c r="DG10" s="309"/>
      <c r="DH10" s="309"/>
      <c r="DI10" s="310"/>
      <c r="DJ10" s="308">
        <v>44606</v>
      </c>
      <c r="DK10" s="309"/>
      <c r="DL10" s="309"/>
      <c r="DM10" s="309"/>
      <c r="DN10" s="310"/>
      <c r="DO10" s="308">
        <v>44607</v>
      </c>
      <c r="DP10" s="309"/>
      <c r="DQ10" s="309"/>
      <c r="DR10" s="309"/>
      <c r="DS10" s="310"/>
      <c r="DT10" s="308">
        <v>44608</v>
      </c>
      <c r="DU10" s="309"/>
      <c r="DV10" s="309"/>
      <c r="DW10" s="309"/>
      <c r="DX10" s="310"/>
      <c r="DY10" s="308">
        <v>44609</v>
      </c>
      <c r="DZ10" s="309"/>
      <c r="EA10" s="309"/>
      <c r="EB10" s="309"/>
      <c r="EC10" s="310"/>
      <c r="ED10" s="308">
        <v>44610</v>
      </c>
      <c r="EE10" s="309"/>
      <c r="EF10" s="309"/>
      <c r="EG10" s="309"/>
      <c r="EH10" s="310"/>
      <c r="EI10" s="308">
        <v>44611</v>
      </c>
      <c r="EJ10" s="309"/>
      <c r="EK10" s="309"/>
      <c r="EL10" s="309"/>
      <c r="EM10" s="310"/>
      <c r="EN10" s="308">
        <v>44612</v>
      </c>
      <c r="EO10" s="309"/>
      <c r="EP10" s="309"/>
      <c r="EQ10" s="309"/>
      <c r="ER10" s="310"/>
      <c r="ES10" s="308">
        <v>44613</v>
      </c>
      <c r="ET10" s="309"/>
      <c r="EU10" s="309"/>
      <c r="EV10" s="309"/>
      <c r="EW10" s="310"/>
      <c r="EX10" s="308">
        <v>44614</v>
      </c>
      <c r="EY10" s="309"/>
      <c r="EZ10" s="309"/>
      <c r="FA10" s="309"/>
      <c r="FB10" s="310"/>
      <c r="FC10" s="308">
        <v>44615</v>
      </c>
      <c r="FD10" s="309"/>
      <c r="FE10" s="309"/>
      <c r="FF10" s="309"/>
      <c r="FG10" s="310"/>
      <c r="FH10" s="314"/>
      <c r="FI10" s="315"/>
      <c r="FJ10" s="315"/>
      <c r="FK10" s="315"/>
      <c r="FL10" s="316"/>
    </row>
    <row r="11" spans="1:168" s="73" customFormat="1" ht="54.75" customHeight="1" x14ac:dyDescent="0.25">
      <c r="A11" s="326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6" t="s">
        <v>300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8" t="s">
        <v>301</v>
      </c>
      <c r="B3" s="352"/>
      <c r="C3" s="352"/>
      <c r="D3" s="353"/>
      <c r="E3" s="358"/>
      <c r="F3" s="352"/>
      <c r="G3" s="352"/>
      <c r="H3" s="352"/>
      <c r="I3" s="352"/>
      <c r="J3" s="352"/>
      <c r="K3" s="352"/>
      <c r="L3" s="352"/>
      <c r="M3" s="352"/>
      <c r="N3" s="352"/>
      <c r="O3" s="353"/>
      <c r="P3" s="139"/>
      <c r="Q3" s="139"/>
      <c r="R3" s="139"/>
      <c r="S3" s="139"/>
      <c r="T3" s="139"/>
      <c r="U3" s="139"/>
      <c r="V3" s="359" t="s">
        <v>303</v>
      </c>
      <c r="W3" s="360"/>
      <c r="X3" s="361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9" t="s">
        <v>304</v>
      </c>
      <c r="W4" s="360"/>
      <c r="X4" s="361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2" t="s">
        <v>305</v>
      </c>
      <c r="B5" s="352"/>
      <c r="C5" s="352"/>
      <c r="D5" s="353"/>
      <c r="E5" s="36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3" t="s">
        <v>306</v>
      </c>
      <c r="B8" s="365" t="s">
        <v>307</v>
      </c>
      <c r="C8" s="366"/>
      <c r="D8" s="367"/>
      <c r="E8" s="370" t="s">
        <v>308</v>
      </c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72" t="s">
        <v>471</v>
      </c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4"/>
      <c r="AT8" s="346" t="s">
        <v>530</v>
      </c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  <c r="CQ8" s="347"/>
      <c r="CR8" s="347"/>
      <c r="CS8" s="347"/>
      <c r="CT8" s="347"/>
      <c r="CU8" s="347"/>
      <c r="CV8" s="347"/>
      <c r="CW8" s="347"/>
      <c r="CX8" s="347"/>
      <c r="CY8" s="347"/>
      <c r="CZ8" s="347"/>
      <c r="DA8" s="347"/>
      <c r="DB8" s="347"/>
      <c r="DC8" s="347"/>
      <c r="DD8" s="347"/>
      <c r="DE8" s="347"/>
      <c r="DF8" s="347"/>
      <c r="DG8" s="347"/>
      <c r="DH8" s="347"/>
      <c r="DI8" s="347"/>
      <c r="DJ8" s="347"/>
      <c r="DK8" s="347"/>
      <c r="DL8" s="347"/>
      <c r="DM8" s="347"/>
      <c r="DN8" s="347"/>
      <c r="DO8" s="347"/>
      <c r="DP8" s="347"/>
      <c r="DQ8" s="347"/>
      <c r="DR8" s="347"/>
      <c r="DS8" s="347"/>
      <c r="DT8" s="347"/>
      <c r="DU8" s="347"/>
      <c r="DV8" s="347"/>
      <c r="DW8" s="347"/>
      <c r="DX8" s="347"/>
      <c r="DY8" s="347"/>
      <c r="DZ8" s="347"/>
      <c r="EA8" s="347"/>
      <c r="EB8" s="347"/>
      <c r="EC8" s="347"/>
      <c r="ED8" s="347"/>
      <c r="EE8" s="347"/>
      <c r="EF8" s="347"/>
      <c r="EG8" s="347"/>
      <c r="EH8" s="347"/>
      <c r="EI8" s="347"/>
      <c r="EJ8" s="347"/>
      <c r="EK8" s="347"/>
      <c r="EL8" s="347"/>
      <c r="EM8" s="347"/>
      <c r="EN8" s="347"/>
      <c r="EO8" s="347"/>
      <c r="EP8" s="347"/>
      <c r="EQ8" s="347"/>
      <c r="ER8" s="347"/>
      <c r="ES8" s="347"/>
      <c r="ET8" s="347"/>
      <c r="EU8" s="347"/>
      <c r="EV8" s="347"/>
      <c r="EW8" s="347"/>
      <c r="EX8" s="347"/>
      <c r="EY8" s="347"/>
      <c r="EZ8" s="347"/>
      <c r="FA8" s="347"/>
      <c r="FB8" s="347"/>
      <c r="FC8" s="347"/>
      <c r="FD8" s="347"/>
      <c r="FE8" s="347"/>
      <c r="FF8" s="347"/>
      <c r="FG8" s="347"/>
      <c r="FH8" s="347"/>
      <c r="FI8" s="348"/>
    </row>
    <row r="9" spans="1:165" ht="20.25" customHeight="1" thickBot="1" x14ac:dyDescent="0.3">
      <c r="A9" s="364"/>
      <c r="B9" s="368"/>
      <c r="C9" s="360"/>
      <c r="D9" s="369"/>
      <c r="E9" s="368"/>
      <c r="F9" s="360"/>
      <c r="G9" s="360"/>
      <c r="H9" s="360"/>
      <c r="I9" s="360"/>
      <c r="J9" s="360"/>
      <c r="K9" s="360"/>
      <c r="L9" s="360"/>
      <c r="M9" s="360"/>
      <c r="N9" s="360"/>
      <c r="O9" s="369"/>
      <c r="P9" s="354" t="s">
        <v>531</v>
      </c>
      <c r="Q9" s="350"/>
      <c r="R9" s="350"/>
      <c r="S9" s="350"/>
      <c r="T9" s="355"/>
      <c r="U9" s="354" t="s">
        <v>311</v>
      </c>
      <c r="V9" s="350"/>
      <c r="W9" s="350"/>
      <c r="X9" s="350"/>
      <c r="Y9" s="355"/>
      <c r="Z9" s="354" t="s">
        <v>312</v>
      </c>
      <c r="AA9" s="350"/>
      <c r="AB9" s="350"/>
      <c r="AC9" s="350"/>
      <c r="AD9" s="355"/>
      <c r="AE9" s="354" t="s">
        <v>313</v>
      </c>
      <c r="AF9" s="350"/>
      <c r="AG9" s="350"/>
      <c r="AH9" s="350"/>
      <c r="AI9" s="355"/>
      <c r="AJ9" s="354" t="s">
        <v>314</v>
      </c>
      <c r="AK9" s="350"/>
      <c r="AL9" s="350"/>
      <c r="AM9" s="350"/>
      <c r="AN9" s="355"/>
      <c r="AO9" s="354" t="s">
        <v>315</v>
      </c>
      <c r="AP9" s="350"/>
      <c r="AQ9" s="350"/>
      <c r="AR9" s="350"/>
      <c r="AS9" s="355"/>
      <c r="AT9" s="354" t="s">
        <v>316</v>
      </c>
      <c r="AU9" s="350"/>
      <c r="AV9" s="350"/>
      <c r="AW9" s="350"/>
      <c r="AX9" s="355"/>
      <c r="AY9" s="354" t="s">
        <v>317</v>
      </c>
      <c r="AZ9" s="350"/>
      <c r="BA9" s="350"/>
      <c r="BB9" s="350"/>
      <c r="BC9" s="355"/>
      <c r="BD9" s="354" t="s">
        <v>311</v>
      </c>
      <c r="BE9" s="350"/>
      <c r="BF9" s="350"/>
      <c r="BG9" s="350"/>
      <c r="BH9" s="355"/>
      <c r="BI9" s="354" t="s">
        <v>312</v>
      </c>
      <c r="BJ9" s="350"/>
      <c r="BK9" s="350"/>
      <c r="BL9" s="350"/>
      <c r="BM9" s="355"/>
      <c r="BN9" s="354" t="s">
        <v>313</v>
      </c>
      <c r="BO9" s="350"/>
      <c r="BP9" s="350"/>
      <c r="BQ9" s="350"/>
      <c r="BR9" s="355"/>
      <c r="BS9" s="354" t="s">
        <v>314</v>
      </c>
      <c r="BT9" s="350"/>
      <c r="BU9" s="350"/>
      <c r="BV9" s="350"/>
      <c r="BW9" s="355"/>
      <c r="BX9" s="354" t="s">
        <v>315</v>
      </c>
      <c r="BY9" s="350"/>
      <c r="BZ9" s="350"/>
      <c r="CA9" s="350"/>
      <c r="CB9" s="355"/>
      <c r="CC9" s="354" t="s">
        <v>316</v>
      </c>
      <c r="CD9" s="350"/>
      <c r="CE9" s="350"/>
      <c r="CF9" s="350"/>
      <c r="CG9" s="355"/>
      <c r="CH9" s="354" t="s">
        <v>317</v>
      </c>
      <c r="CI9" s="350"/>
      <c r="CJ9" s="350"/>
      <c r="CK9" s="350"/>
      <c r="CL9" s="355"/>
      <c r="CM9" s="354" t="s">
        <v>311</v>
      </c>
      <c r="CN9" s="350"/>
      <c r="CO9" s="350"/>
      <c r="CP9" s="350"/>
      <c r="CQ9" s="355"/>
      <c r="CR9" s="354" t="s">
        <v>312</v>
      </c>
      <c r="CS9" s="350"/>
      <c r="CT9" s="350"/>
      <c r="CU9" s="350"/>
      <c r="CV9" s="355"/>
      <c r="CW9" s="354" t="s">
        <v>313</v>
      </c>
      <c r="CX9" s="350"/>
      <c r="CY9" s="350"/>
      <c r="CZ9" s="350"/>
      <c r="DA9" s="355"/>
      <c r="DB9" s="354" t="s">
        <v>314</v>
      </c>
      <c r="DC9" s="350"/>
      <c r="DD9" s="350"/>
      <c r="DE9" s="350"/>
      <c r="DF9" s="355"/>
      <c r="DG9" s="354" t="s">
        <v>315</v>
      </c>
      <c r="DH9" s="350"/>
      <c r="DI9" s="350"/>
      <c r="DJ9" s="350"/>
      <c r="DK9" s="355"/>
      <c r="DL9" s="354" t="s">
        <v>316</v>
      </c>
      <c r="DM9" s="350"/>
      <c r="DN9" s="350"/>
      <c r="DO9" s="350"/>
      <c r="DP9" s="355"/>
      <c r="DQ9" s="354" t="s">
        <v>317</v>
      </c>
      <c r="DR9" s="350"/>
      <c r="DS9" s="350"/>
      <c r="DT9" s="350"/>
      <c r="DU9" s="355"/>
      <c r="DV9" s="354" t="s">
        <v>311</v>
      </c>
      <c r="DW9" s="350"/>
      <c r="DX9" s="350"/>
      <c r="DY9" s="350"/>
      <c r="DZ9" s="355"/>
      <c r="EA9" s="354" t="s">
        <v>312</v>
      </c>
      <c r="EB9" s="350"/>
      <c r="EC9" s="350"/>
      <c r="ED9" s="350"/>
      <c r="EE9" s="355"/>
      <c r="EF9" s="354" t="s">
        <v>313</v>
      </c>
      <c r="EG9" s="350"/>
      <c r="EH9" s="350"/>
      <c r="EI9" s="350"/>
      <c r="EJ9" s="355"/>
      <c r="EK9" s="354" t="s">
        <v>314</v>
      </c>
      <c r="EL9" s="350"/>
      <c r="EM9" s="350"/>
      <c r="EN9" s="350"/>
      <c r="EO9" s="355"/>
      <c r="EP9" s="354" t="s">
        <v>315</v>
      </c>
      <c r="EQ9" s="350"/>
      <c r="ER9" s="350"/>
      <c r="ES9" s="350"/>
      <c r="ET9" s="355"/>
      <c r="EU9" s="354" t="s">
        <v>316</v>
      </c>
      <c r="EV9" s="350"/>
      <c r="EW9" s="350"/>
      <c r="EX9" s="350"/>
      <c r="EY9" s="355"/>
      <c r="EZ9" s="354" t="s">
        <v>317</v>
      </c>
      <c r="FA9" s="350"/>
      <c r="FB9" s="350"/>
      <c r="FC9" s="350"/>
      <c r="FD9" s="355"/>
      <c r="FE9" s="354" t="s">
        <v>311</v>
      </c>
      <c r="FF9" s="350"/>
      <c r="FG9" s="350"/>
      <c r="FH9" s="350"/>
      <c r="FI9" s="355"/>
    </row>
    <row r="10" spans="1:165" ht="24" customHeight="1" thickBot="1" x14ac:dyDescent="0.3">
      <c r="A10" s="364"/>
      <c r="B10" s="368"/>
      <c r="C10" s="357"/>
      <c r="D10" s="369"/>
      <c r="E10" s="371"/>
      <c r="F10" s="350"/>
      <c r="G10" s="350"/>
      <c r="H10" s="350"/>
      <c r="I10" s="350"/>
      <c r="J10" s="350"/>
      <c r="K10" s="350"/>
      <c r="L10" s="350"/>
      <c r="M10" s="350"/>
      <c r="N10" s="350"/>
      <c r="O10" s="355"/>
      <c r="P10" s="351">
        <v>44646</v>
      </c>
      <c r="Q10" s="352"/>
      <c r="R10" s="352"/>
      <c r="S10" s="352"/>
      <c r="T10" s="353"/>
      <c r="U10" s="351">
        <v>44647</v>
      </c>
      <c r="V10" s="352"/>
      <c r="W10" s="352"/>
      <c r="X10" s="352"/>
      <c r="Y10" s="353"/>
      <c r="Z10" s="351">
        <v>44648</v>
      </c>
      <c r="AA10" s="352"/>
      <c r="AB10" s="352"/>
      <c r="AC10" s="352"/>
      <c r="AD10" s="353"/>
      <c r="AE10" s="351">
        <v>44649</v>
      </c>
      <c r="AF10" s="352"/>
      <c r="AG10" s="352"/>
      <c r="AH10" s="352"/>
      <c r="AI10" s="353"/>
      <c r="AJ10" s="351">
        <v>44650</v>
      </c>
      <c r="AK10" s="352"/>
      <c r="AL10" s="352"/>
      <c r="AM10" s="352"/>
      <c r="AN10" s="353"/>
      <c r="AO10" s="351">
        <v>44651</v>
      </c>
      <c r="AP10" s="352"/>
      <c r="AQ10" s="352"/>
      <c r="AR10" s="352"/>
      <c r="AS10" s="353"/>
      <c r="AT10" s="351">
        <v>44652</v>
      </c>
      <c r="AU10" s="352"/>
      <c r="AV10" s="352"/>
      <c r="AW10" s="352"/>
      <c r="AX10" s="353"/>
      <c r="AY10" s="351">
        <v>44653</v>
      </c>
      <c r="AZ10" s="352"/>
      <c r="BA10" s="352"/>
      <c r="BB10" s="352"/>
      <c r="BC10" s="353"/>
      <c r="BD10" s="351">
        <v>44654</v>
      </c>
      <c r="BE10" s="352"/>
      <c r="BF10" s="352"/>
      <c r="BG10" s="352"/>
      <c r="BH10" s="353"/>
      <c r="BI10" s="351">
        <v>44655</v>
      </c>
      <c r="BJ10" s="352"/>
      <c r="BK10" s="352"/>
      <c r="BL10" s="352"/>
      <c r="BM10" s="353"/>
      <c r="BN10" s="351">
        <v>44656</v>
      </c>
      <c r="BO10" s="352"/>
      <c r="BP10" s="352"/>
      <c r="BQ10" s="352"/>
      <c r="BR10" s="353"/>
      <c r="BS10" s="351">
        <v>44657</v>
      </c>
      <c r="BT10" s="352"/>
      <c r="BU10" s="352"/>
      <c r="BV10" s="352"/>
      <c r="BW10" s="353"/>
      <c r="BX10" s="351">
        <v>44658</v>
      </c>
      <c r="BY10" s="352"/>
      <c r="BZ10" s="352"/>
      <c r="CA10" s="352"/>
      <c r="CB10" s="353"/>
      <c r="CC10" s="351">
        <v>44659</v>
      </c>
      <c r="CD10" s="352"/>
      <c r="CE10" s="352"/>
      <c r="CF10" s="352"/>
      <c r="CG10" s="353"/>
      <c r="CH10" s="351">
        <v>44660</v>
      </c>
      <c r="CI10" s="352"/>
      <c r="CJ10" s="352"/>
      <c r="CK10" s="352"/>
      <c r="CL10" s="353"/>
      <c r="CM10" s="351">
        <v>44661</v>
      </c>
      <c r="CN10" s="352"/>
      <c r="CO10" s="352"/>
      <c r="CP10" s="352"/>
      <c r="CQ10" s="353"/>
      <c r="CR10" s="351">
        <v>44662</v>
      </c>
      <c r="CS10" s="352"/>
      <c r="CT10" s="352"/>
      <c r="CU10" s="352"/>
      <c r="CV10" s="353"/>
      <c r="CW10" s="351">
        <v>44663</v>
      </c>
      <c r="CX10" s="352"/>
      <c r="CY10" s="352"/>
      <c r="CZ10" s="352"/>
      <c r="DA10" s="353"/>
      <c r="DB10" s="351">
        <v>44664</v>
      </c>
      <c r="DC10" s="352"/>
      <c r="DD10" s="352"/>
      <c r="DE10" s="352"/>
      <c r="DF10" s="353"/>
      <c r="DG10" s="351">
        <v>44665</v>
      </c>
      <c r="DH10" s="352"/>
      <c r="DI10" s="352"/>
      <c r="DJ10" s="352"/>
      <c r="DK10" s="353"/>
      <c r="DL10" s="351">
        <v>44666</v>
      </c>
      <c r="DM10" s="352"/>
      <c r="DN10" s="352"/>
      <c r="DO10" s="352"/>
      <c r="DP10" s="353"/>
      <c r="DQ10" s="351">
        <v>44667</v>
      </c>
      <c r="DR10" s="352"/>
      <c r="DS10" s="352"/>
      <c r="DT10" s="352"/>
      <c r="DU10" s="353"/>
      <c r="DV10" s="351">
        <v>44668</v>
      </c>
      <c r="DW10" s="352"/>
      <c r="DX10" s="352"/>
      <c r="DY10" s="352"/>
      <c r="DZ10" s="353"/>
      <c r="EA10" s="351">
        <v>44669</v>
      </c>
      <c r="EB10" s="352"/>
      <c r="EC10" s="352"/>
      <c r="ED10" s="352"/>
      <c r="EE10" s="353"/>
      <c r="EF10" s="351">
        <v>44670</v>
      </c>
      <c r="EG10" s="352"/>
      <c r="EH10" s="352"/>
      <c r="EI10" s="352"/>
      <c r="EJ10" s="353"/>
      <c r="EK10" s="351">
        <v>44671</v>
      </c>
      <c r="EL10" s="352"/>
      <c r="EM10" s="352"/>
      <c r="EN10" s="352"/>
      <c r="EO10" s="353"/>
      <c r="EP10" s="351">
        <v>44672</v>
      </c>
      <c r="EQ10" s="352"/>
      <c r="ER10" s="352"/>
      <c r="ES10" s="352"/>
      <c r="ET10" s="353"/>
      <c r="EU10" s="351">
        <v>44673</v>
      </c>
      <c r="EV10" s="352"/>
      <c r="EW10" s="352"/>
      <c r="EX10" s="352"/>
      <c r="EY10" s="353"/>
      <c r="EZ10" s="351">
        <v>44674</v>
      </c>
      <c r="FA10" s="352"/>
      <c r="FB10" s="352"/>
      <c r="FC10" s="352"/>
      <c r="FD10" s="353"/>
      <c r="FE10" s="351">
        <v>44675</v>
      </c>
      <c r="FF10" s="352"/>
      <c r="FG10" s="352"/>
      <c r="FH10" s="352"/>
      <c r="FI10" s="353"/>
    </row>
    <row r="11" spans="1:165" ht="54.75" customHeight="1" x14ac:dyDescent="0.25">
      <c r="A11" s="364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9" t="s">
        <v>467</v>
      </c>
      <c r="C112" s="350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2022-07-05T20:00:37Z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