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tudio\ISIL-Docs\2025-01\GestionDeOperaciones-2399\PA1\"/>
    </mc:Choice>
  </mc:AlternateContent>
  <xr:revisionPtr revIDLastSave="0" documentId="13_ncr:1_{4E5650FD-94AD-4517-A86C-B79AA5D15BD1}" xr6:coauthVersionLast="47" xr6:coauthVersionMax="47" xr10:uidLastSave="{00000000-0000-0000-0000-000000000000}"/>
  <bookViews>
    <workbookView xWindow="11520" yWindow="0" windowWidth="11520" windowHeight="12360" activeTab="1" xr2:uid="{35294129-D5BB-4E46-B931-106D1AFDCAB9}"/>
  </bookViews>
  <sheets>
    <sheet name="Ej1" sheetId="1" r:id="rId1"/>
    <sheet name="Ej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B17" i="2"/>
  <c r="E5" i="2"/>
  <c r="E6" i="2"/>
  <c r="E7" i="2"/>
  <c r="E8" i="2"/>
  <c r="E9" i="2"/>
  <c r="E10" i="2"/>
  <c r="E11" i="2"/>
  <c r="E12" i="2"/>
  <c r="E13" i="2"/>
  <c r="E4" i="2"/>
  <c r="D4" i="2"/>
  <c r="D5" i="2"/>
  <c r="D6" i="2"/>
  <c r="D7" i="2"/>
  <c r="D8" i="2"/>
  <c r="D9" i="2"/>
  <c r="D10" i="2"/>
  <c r="D11" i="2"/>
  <c r="D12" i="2"/>
  <c r="D13" i="2"/>
  <c r="C5" i="2"/>
  <c r="C6" i="2"/>
  <c r="C7" i="2"/>
  <c r="C8" i="2"/>
  <c r="C9" i="2"/>
  <c r="C10" i="2"/>
  <c r="C11" i="2"/>
  <c r="C12" i="2"/>
  <c r="C13" i="2"/>
  <c r="C4" i="2"/>
  <c r="C17" i="2" l="1"/>
  <c r="D17" i="2"/>
  <c r="E17" i="2"/>
  <c r="E21" i="2" l="1"/>
  <c r="E20" i="2"/>
  <c r="E26" i="2" s="1"/>
  <c r="D10" i="1" l="1"/>
  <c r="F5" i="1"/>
  <c r="F4" i="1"/>
  <c r="D9" i="1" s="1"/>
</calcChain>
</file>

<file path=xl/sharedStrings.xml><?xml version="1.0" encoding="utf-8"?>
<sst xmlns="http://schemas.openxmlformats.org/spreadsheetml/2006/main" count="44" uniqueCount="31">
  <si>
    <t>Empresa</t>
  </si>
  <si>
    <t>A</t>
  </si>
  <si>
    <t>B</t>
  </si>
  <si>
    <t>Produccion</t>
  </si>
  <si>
    <t>Obreros</t>
  </si>
  <si>
    <t>Horas de trabajo</t>
  </si>
  <si>
    <t>Dias de trabajo</t>
  </si>
  <si>
    <t>Horas hombre</t>
  </si>
  <si>
    <t>Productividad por hora hombre</t>
  </si>
  <si>
    <t>48000 / 1600 =</t>
  </si>
  <si>
    <t>Calculo de productividad</t>
  </si>
  <si>
    <t>Información general</t>
  </si>
  <si>
    <t>Año</t>
  </si>
  <si>
    <t>Ventas anuales (miles de soles)</t>
  </si>
  <si>
    <t>X2</t>
  </si>
  <si>
    <t>Y2</t>
  </si>
  <si>
    <t>XY</t>
  </si>
  <si>
    <t>Y</t>
  </si>
  <si>
    <t>X</t>
  </si>
  <si>
    <t>a</t>
  </si>
  <si>
    <t>Variables</t>
  </si>
  <si>
    <t>b</t>
  </si>
  <si>
    <t>y</t>
  </si>
  <si>
    <t>Formula</t>
  </si>
  <si>
    <t>Resultado</t>
  </si>
  <si>
    <t>(3,78 * x) + 54,73</t>
  </si>
  <si>
    <t>( (385 * 755) - (55 *4464) ) / ( (10 * 385) - (55 * 55) )</t>
  </si>
  <si>
    <t>( (10 * 4464) - (55 * 755) ) / ( (10 * 385) - (55 * 55) )</t>
  </si>
  <si>
    <t>Pronostico para el año 11</t>
  </si>
  <si>
    <t>(3,78 * 11) + 54,73</t>
  </si>
  <si>
    <t>Sumatoria de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</si>
</sst>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4" borderId="1" xfId="0" applyFill="1" applyBorder="1"/>
    <xf numFmtId="0" fontId="1" fillId="0" borderId="0" xfId="0" applyFo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2" fontId="2" fillId="4" borderId="1" xfId="0" applyNumberFormat="1" applyFont="1" applyFill="1" applyBorder="1" applyAlignment="1">
      <alignment horizontal="right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left"/>
    </xf>
    <xf numFmtId="2" fontId="0" fillId="4" borderId="1" xfId="0" applyNumberFormat="1" applyFill="1" applyBorder="1"/>
    <xf numFmtId="0" fontId="1" fillId="5" borderId="6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3E61-C39C-4FF1-8C60-384D5206751E}">
  <dimension ref="A2:F10"/>
  <sheetViews>
    <sheetView zoomScale="130" zoomScaleNormal="130" workbookViewId="0">
      <selection activeCell="H9" sqref="H9"/>
    </sheetView>
  </sheetViews>
  <sheetFormatPr baseColWidth="10" defaultRowHeight="14.4" x14ac:dyDescent="0.3"/>
  <cols>
    <col min="1" max="1" width="10" customWidth="1"/>
    <col min="2" max="2" width="11.77734375" customWidth="1"/>
    <col min="3" max="3" width="8.88671875" customWidth="1"/>
    <col min="4" max="4" width="10.88671875" customWidth="1"/>
    <col min="5" max="5" width="9.44140625" customWidth="1"/>
    <col min="6" max="6" width="9.21875" customWidth="1"/>
  </cols>
  <sheetData>
    <row r="2" spans="1:6" x14ac:dyDescent="0.3">
      <c r="A2" s="9" t="s">
        <v>11</v>
      </c>
      <c r="B2" s="10"/>
      <c r="C2" s="10"/>
      <c r="D2" s="10"/>
      <c r="E2" s="10"/>
      <c r="F2" s="11"/>
    </row>
    <row r="3" spans="1:6" s="1" customFormat="1" ht="28.8" x14ac:dyDescent="0.3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3">
      <c r="A4" s="3" t="s">
        <v>1</v>
      </c>
      <c r="B4" s="4">
        <v>48000</v>
      </c>
      <c r="C4" s="4">
        <v>10</v>
      </c>
      <c r="D4" s="4">
        <v>8</v>
      </c>
      <c r="E4" s="4">
        <v>20</v>
      </c>
      <c r="F4" s="4">
        <f>C4*D4*E4</f>
        <v>1600</v>
      </c>
    </row>
    <row r="5" spans="1:6" x14ac:dyDescent="0.3">
      <c r="A5" s="3" t="s">
        <v>2</v>
      </c>
      <c r="B5" s="4">
        <v>48000</v>
      </c>
      <c r="C5" s="4">
        <v>8</v>
      </c>
      <c r="D5" s="4">
        <v>8</v>
      </c>
      <c r="E5" s="4">
        <v>25</v>
      </c>
      <c r="F5" s="4">
        <f>C5*D5*E5</f>
        <v>1600</v>
      </c>
    </row>
    <row r="7" spans="1:6" x14ac:dyDescent="0.3">
      <c r="A7" s="8" t="s">
        <v>10</v>
      </c>
      <c r="B7" s="8"/>
      <c r="C7" s="8"/>
      <c r="D7" s="8"/>
    </row>
    <row r="8" spans="1:6" x14ac:dyDescent="0.3">
      <c r="A8" s="5" t="s">
        <v>0</v>
      </c>
      <c r="B8" s="6" t="s">
        <v>8</v>
      </c>
      <c r="C8" s="6"/>
      <c r="D8" s="6"/>
    </row>
    <row r="9" spans="1:6" x14ac:dyDescent="0.3">
      <c r="A9" s="3" t="s">
        <v>1</v>
      </c>
      <c r="B9" s="7" t="s">
        <v>9</v>
      </c>
      <c r="C9" s="7"/>
      <c r="D9" s="4">
        <f>B4/F4</f>
        <v>30</v>
      </c>
    </row>
    <row r="10" spans="1:6" x14ac:dyDescent="0.3">
      <c r="A10" s="3" t="s">
        <v>2</v>
      </c>
      <c r="B10" s="7" t="s">
        <v>9</v>
      </c>
      <c r="C10" s="7"/>
      <c r="D10" s="4">
        <f>B5/F5</f>
        <v>30</v>
      </c>
    </row>
  </sheetData>
  <mergeCells count="5">
    <mergeCell ref="B8:D8"/>
    <mergeCell ref="B9:C9"/>
    <mergeCell ref="B10:C10"/>
    <mergeCell ref="A7:D7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4FF0-59F3-4C4F-B21F-A8A2ED7ACBC5}">
  <dimension ref="A2:E26"/>
  <sheetViews>
    <sheetView tabSelected="1" workbookViewId="0">
      <selection activeCell="A2" sqref="A2:E26"/>
    </sheetView>
  </sheetViews>
  <sheetFormatPr baseColWidth="10" defaultRowHeight="14.4" x14ac:dyDescent="0.3"/>
  <cols>
    <col min="1" max="1" width="9.33203125" bestFit="1" customWidth="1"/>
    <col min="2" max="2" width="15.88671875" bestFit="1" customWidth="1"/>
    <col min="3" max="3" width="13.44140625" customWidth="1"/>
    <col min="4" max="4" width="14.44140625" customWidth="1"/>
    <col min="5" max="5" width="13.77734375" customWidth="1"/>
  </cols>
  <sheetData>
    <row r="2" spans="1:5" ht="28.8" x14ac:dyDescent="0.3">
      <c r="A2" s="16" t="s">
        <v>12</v>
      </c>
      <c r="B2" s="17" t="s">
        <v>13</v>
      </c>
      <c r="C2" s="13"/>
      <c r="D2" s="13"/>
      <c r="E2" s="13"/>
    </row>
    <row r="3" spans="1:5" x14ac:dyDescent="0.3">
      <c r="A3" s="14" t="s">
        <v>18</v>
      </c>
      <c r="B3" s="15" t="s">
        <v>17</v>
      </c>
      <c r="C3" s="14" t="s">
        <v>14</v>
      </c>
      <c r="D3" s="14" t="s">
        <v>15</v>
      </c>
      <c r="E3" s="14" t="s">
        <v>16</v>
      </c>
    </row>
    <row r="4" spans="1:5" x14ac:dyDescent="0.3">
      <c r="A4" s="12">
        <v>1</v>
      </c>
      <c r="B4" s="12">
        <v>60</v>
      </c>
      <c r="C4" s="12">
        <f>A4*A4</f>
        <v>1</v>
      </c>
      <c r="D4" s="12">
        <f>B4*B4</f>
        <v>3600</v>
      </c>
      <c r="E4" s="12">
        <f>A4*B4</f>
        <v>60</v>
      </c>
    </row>
    <row r="5" spans="1:5" x14ac:dyDescent="0.3">
      <c r="A5" s="12">
        <v>2</v>
      </c>
      <c r="B5" s="12">
        <v>62</v>
      </c>
      <c r="C5" s="12">
        <f t="shared" ref="C5:D13" si="0">A5*A5</f>
        <v>4</v>
      </c>
      <c r="D5" s="12">
        <f t="shared" si="0"/>
        <v>3844</v>
      </c>
      <c r="E5" s="12">
        <f t="shared" ref="E5:E13" si="1">A5*B5</f>
        <v>124</v>
      </c>
    </row>
    <row r="6" spans="1:5" x14ac:dyDescent="0.3">
      <c r="A6" s="12">
        <v>3</v>
      </c>
      <c r="B6" s="12">
        <v>68</v>
      </c>
      <c r="C6" s="12">
        <f t="shared" si="0"/>
        <v>9</v>
      </c>
      <c r="D6" s="12">
        <f t="shared" si="0"/>
        <v>4624</v>
      </c>
      <c r="E6" s="12">
        <f t="shared" si="1"/>
        <v>204</v>
      </c>
    </row>
    <row r="7" spans="1:5" x14ac:dyDescent="0.3">
      <c r="A7" s="12">
        <v>4</v>
      </c>
      <c r="B7" s="12">
        <v>70</v>
      </c>
      <c r="C7" s="12">
        <f t="shared" si="0"/>
        <v>16</v>
      </c>
      <c r="D7" s="12">
        <f t="shared" si="0"/>
        <v>4900</v>
      </c>
      <c r="E7" s="12">
        <f t="shared" si="1"/>
        <v>280</v>
      </c>
    </row>
    <row r="8" spans="1:5" x14ac:dyDescent="0.3">
      <c r="A8" s="12">
        <v>5</v>
      </c>
      <c r="B8" s="12">
        <v>72</v>
      </c>
      <c r="C8" s="12">
        <f t="shared" si="0"/>
        <v>25</v>
      </c>
      <c r="D8" s="12">
        <f t="shared" si="0"/>
        <v>5184</v>
      </c>
      <c r="E8" s="12">
        <f t="shared" si="1"/>
        <v>360</v>
      </c>
    </row>
    <row r="9" spans="1:5" x14ac:dyDescent="0.3">
      <c r="A9" s="12">
        <v>6</v>
      </c>
      <c r="B9" s="12">
        <v>75</v>
      </c>
      <c r="C9" s="12">
        <f t="shared" si="0"/>
        <v>36</v>
      </c>
      <c r="D9" s="12">
        <f t="shared" si="0"/>
        <v>5625</v>
      </c>
      <c r="E9" s="12">
        <f t="shared" si="1"/>
        <v>450</v>
      </c>
    </row>
    <row r="10" spans="1:5" x14ac:dyDescent="0.3">
      <c r="A10" s="12">
        <v>7</v>
      </c>
      <c r="B10" s="12">
        <v>79</v>
      </c>
      <c r="C10" s="12">
        <f t="shared" si="0"/>
        <v>49</v>
      </c>
      <c r="D10" s="12">
        <f t="shared" si="0"/>
        <v>6241</v>
      </c>
      <c r="E10" s="12">
        <f t="shared" si="1"/>
        <v>553</v>
      </c>
    </row>
    <row r="11" spans="1:5" x14ac:dyDescent="0.3">
      <c r="A11" s="12">
        <v>8</v>
      </c>
      <c r="B11" s="12">
        <v>84</v>
      </c>
      <c r="C11" s="12">
        <f t="shared" si="0"/>
        <v>64</v>
      </c>
      <c r="D11" s="12">
        <f t="shared" si="0"/>
        <v>7056</v>
      </c>
      <c r="E11" s="12">
        <f t="shared" si="1"/>
        <v>672</v>
      </c>
    </row>
    <row r="12" spans="1:5" x14ac:dyDescent="0.3">
      <c r="A12" s="12">
        <v>9</v>
      </c>
      <c r="B12" s="12">
        <v>89</v>
      </c>
      <c r="C12" s="12">
        <f t="shared" si="0"/>
        <v>81</v>
      </c>
      <c r="D12" s="12">
        <f t="shared" si="0"/>
        <v>7921</v>
      </c>
      <c r="E12" s="12">
        <f t="shared" si="1"/>
        <v>801</v>
      </c>
    </row>
    <row r="13" spans="1:5" x14ac:dyDescent="0.3">
      <c r="A13" s="12">
        <v>10</v>
      </c>
      <c r="B13" s="12">
        <v>96</v>
      </c>
      <c r="C13" s="12">
        <f t="shared" si="0"/>
        <v>100</v>
      </c>
      <c r="D13" s="12">
        <f t="shared" si="0"/>
        <v>9216</v>
      </c>
      <c r="E13" s="12">
        <f t="shared" si="1"/>
        <v>960</v>
      </c>
    </row>
    <row r="15" spans="1:5" x14ac:dyDescent="0.3">
      <c r="A15" s="27" t="s">
        <v>30</v>
      </c>
      <c r="B15" s="28"/>
      <c r="C15" s="28"/>
      <c r="D15" s="28"/>
      <c r="E15" s="28"/>
    </row>
    <row r="16" spans="1:5" x14ac:dyDescent="0.3">
      <c r="A16" s="14" t="s">
        <v>18</v>
      </c>
      <c r="B16" s="15" t="s">
        <v>17</v>
      </c>
      <c r="C16" s="14" t="s">
        <v>14</v>
      </c>
      <c r="D16" s="14" t="s">
        <v>15</v>
      </c>
      <c r="E16" s="14" t="s">
        <v>16</v>
      </c>
    </row>
    <row r="17" spans="1:5" x14ac:dyDescent="0.3">
      <c r="A17" s="18">
        <f>SUM(A4:A13)</f>
        <v>55</v>
      </c>
      <c r="B17" s="18">
        <f>SUM(B4:B13)</f>
        <v>755</v>
      </c>
      <c r="C17" s="18">
        <f t="shared" ref="C17:E17" si="2">SUM(C4:C13)</f>
        <v>385</v>
      </c>
      <c r="D17" s="18">
        <f t="shared" si="2"/>
        <v>58211</v>
      </c>
      <c r="E17" s="18">
        <f t="shared" si="2"/>
        <v>4464</v>
      </c>
    </row>
    <row r="19" spans="1:5" x14ac:dyDescent="0.3">
      <c r="A19" s="22" t="s">
        <v>20</v>
      </c>
      <c r="B19" s="23" t="s">
        <v>23</v>
      </c>
      <c r="C19" s="23"/>
      <c r="D19" s="23"/>
      <c r="E19" s="22" t="s">
        <v>24</v>
      </c>
    </row>
    <row r="20" spans="1:5" x14ac:dyDescent="0.3">
      <c r="A20" s="19" t="s">
        <v>19</v>
      </c>
      <c r="B20" s="20" t="s">
        <v>26</v>
      </c>
      <c r="C20" s="20"/>
      <c r="D20" s="20"/>
      <c r="E20" s="21">
        <f>((C17*B17)-(A17*E17))/((10*C17)-(A17*A17))</f>
        <v>54.733333333333334</v>
      </c>
    </row>
    <row r="21" spans="1:5" x14ac:dyDescent="0.3">
      <c r="A21" s="19" t="s">
        <v>21</v>
      </c>
      <c r="B21" s="20" t="s">
        <v>27</v>
      </c>
      <c r="C21" s="20"/>
      <c r="D21" s="20"/>
      <c r="E21" s="21">
        <f>((10*E17)-(A17*B17))/((10*C17)-(A17*A17))</f>
        <v>3.7757575757575759</v>
      </c>
    </row>
    <row r="22" spans="1:5" x14ac:dyDescent="0.3">
      <c r="A22" s="19" t="s">
        <v>22</v>
      </c>
      <c r="B22" s="20" t="s">
        <v>25</v>
      </c>
      <c r="C22" s="20"/>
      <c r="D22" s="20"/>
      <c r="E22" s="24"/>
    </row>
    <row r="24" spans="1:5" x14ac:dyDescent="0.3">
      <c r="A24" s="25" t="s">
        <v>28</v>
      </c>
      <c r="B24" s="25"/>
      <c r="C24" s="25"/>
      <c r="D24" s="25"/>
      <c r="E24" s="25"/>
    </row>
    <row r="25" spans="1:5" x14ac:dyDescent="0.3">
      <c r="A25" s="22" t="s">
        <v>20</v>
      </c>
      <c r="B25" s="23" t="s">
        <v>23</v>
      </c>
      <c r="C25" s="23"/>
      <c r="D25" s="23"/>
      <c r="E25" s="22" t="s">
        <v>24</v>
      </c>
    </row>
    <row r="26" spans="1:5" x14ac:dyDescent="0.3">
      <c r="A26" s="19" t="s">
        <v>22</v>
      </c>
      <c r="B26" s="20" t="s">
        <v>29</v>
      </c>
      <c r="C26" s="20"/>
      <c r="D26" s="20"/>
      <c r="E26" s="26">
        <f>(E21*11)+E20</f>
        <v>96.266666666666666</v>
      </c>
    </row>
  </sheetData>
  <mergeCells count="8">
    <mergeCell ref="B26:D26"/>
    <mergeCell ref="A15:E15"/>
    <mergeCell ref="B20:D20"/>
    <mergeCell ref="B21:D21"/>
    <mergeCell ref="B22:D22"/>
    <mergeCell ref="B19:D19"/>
    <mergeCell ref="B25:D25"/>
    <mergeCell ref="A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Ej1</vt:lpstr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Pinedo</dc:creator>
  <cp:lastModifiedBy>Christopher Pinedo</cp:lastModifiedBy>
  <dcterms:created xsi:type="dcterms:W3CDTF">2025-04-29T19:20:38Z</dcterms:created>
  <dcterms:modified xsi:type="dcterms:W3CDTF">2025-04-29T20:42:06Z</dcterms:modified>
</cp:coreProperties>
</file>