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1940" windowHeight="5175" tabRatio="907" activeTab="2"/>
  </bookViews>
  <sheets>
    <sheet name="Navigation" sheetId="18" r:id="rId1"/>
    <sheet name="SolarSystem" sheetId="16" r:id="rId2"/>
    <sheet name="FiniteBurn" sheetId="15" r:id="rId3"/>
  </sheets>
  <calcPr calcId="125725"/>
</workbook>
</file>

<file path=xl/calcChain.xml><?xml version="1.0" encoding="utf-8"?>
<calcChain xmlns="http://schemas.openxmlformats.org/spreadsheetml/2006/main">
  <c r="D18" i="16"/>
  <c r="K9" i="18"/>
  <c r="J9"/>
  <c r="I9"/>
  <c r="H9"/>
  <c r="D9"/>
  <c r="G8"/>
  <c r="F8"/>
  <c r="E8"/>
  <c r="G7"/>
  <c r="F7"/>
  <c r="E7"/>
  <c r="K18" i="16"/>
  <c r="E17"/>
  <c r="F17"/>
  <c r="G17"/>
  <c r="E16"/>
  <c r="F16"/>
  <c r="G16"/>
  <c r="E10"/>
  <c r="F10"/>
  <c r="G10"/>
  <c r="E11"/>
  <c r="F11"/>
  <c r="G11"/>
  <c r="E12"/>
  <c r="F12"/>
  <c r="G12"/>
  <c r="E13"/>
  <c r="F13"/>
  <c r="G13"/>
  <c r="E14"/>
  <c r="F14"/>
  <c r="G14"/>
  <c r="E15"/>
  <c r="F15"/>
  <c r="G15"/>
  <c r="J18"/>
  <c r="I18"/>
  <c r="H18"/>
  <c r="G8"/>
  <c r="F8"/>
  <c r="E8"/>
  <c r="G7"/>
  <c r="F7"/>
  <c r="E7"/>
  <c r="D14" i="15"/>
  <c r="E13"/>
  <c r="F13"/>
  <c r="G13"/>
  <c r="I14"/>
  <c r="J14"/>
  <c r="K14"/>
  <c r="H14"/>
  <c r="E12"/>
  <c r="F12"/>
  <c r="G12"/>
  <c r="G7"/>
  <c r="E7"/>
  <c r="F7"/>
  <c r="G8"/>
  <c r="E8"/>
  <c r="F8"/>
  <c r="G11"/>
  <c r="E11"/>
  <c r="F11"/>
  <c r="F18" i="16" l="1"/>
  <c r="G18"/>
  <c r="E18"/>
  <c r="G9" i="18"/>
  <c r="E9"/>
  <c r="F9"/>
  <c r="G14" i="15"/>
  <c r="F14"/>
  <c r="E14"/>
</calcChain>
</file>

<file path=xl/sharedStrings.xml><?xml version="1.0" encoding="utf-8"?>
<sst xmlns="http://schemas.openxmlformats.org/spreadsheetml/2006/main" count="130" uniqueCount="61">
  <si>
    <t>Bookkeep</t>
  </si>
  <si>
    <t>Indiviual Prioritizations</t>
  </si>
  <si>
    <t>Feature</t>
  </si>
  <si>
    <t>Accepted</t>
  </si>
  <si>
    <t>Best Case</t>
  </si>
  <si>
    <t>Worst Case</t>
  </si>
  <si>
    <t>Mean</t>
  </si>
  <si>
    <t>Owner</t>
  </si>
  <si>
    <t>Comments</t>
  </si>
  <si>
    <t>Subtotal</t>
  </si>
  <si>
    <t>SPH</t>
  </si>
  <si>
    <t>WCS</t>
  </si>
  <si>
    <t>DJC</t>
  </si>
  <si>
    <t>LOJ</t>
  </si>
  <si>
    <t>Priority</t>
  </si>
  <si>
    <t>H</t>
  </si>
  <si>
    <t>Title</t>
  </si>
  <si>
    <t>Fix Mass depletion</t>
  </si>
  <si>
    <t>Add mass as an integrator state</t>
  </si>
  <si>
    <t>Phase When Estimated:  May. 2009</t>
  </si>
  <si>
    <t>Finite Burn Related Work Items</t>
  </si>
  <si>
    <t>Add all coordinate system related data to "Coordinate System" group box.  Add Element1, Element2, Element3, Duty Cycle, and, and Thrust Scale Factor to "Thrust Vector" group box.  Add Decrement Mass, Tank, and Gravitational Accel to "Mass Change" group box.</t>
  </si>
  <si>
    <t>Change Thruster Defaults</t>
  </si>
  <si>
    <t>Set C1 to 10.  Set K1 to 300.  All other values should be zero.</t>
  </si>
  <si>
    <t>This is a state manager issue.  The coordinate system needs to get the current state from the state vector and not from the spacecraft.  Otherwise, the coordinate system is not updated at the integrator stages.  This could be a more general problem when events are added.</t>
  </si>
  <si>
    <t xml:space="preserve">Fix coordinate system issue for thruster.  </t>
  </si>
  <si>
    <t>Fix local coordinate system origin</t>
  </si>
  <si>
    <t>Solar System Work Items for the General Mission Analysis Tool (GMAT)</t>
  </si>
  <si>
    <t>Fix linking issue on PC</t>
  </si>
  <si>
    <t>Create defaults for moons, asteriods, comets.</t>
  </si>
  <si>
    <t>Define and implement allowable coordinate systems for body orientation definition</t>
  </si>
  <si>
    <t>Develop math for attitude reference epoch and implement in code.</t>
  </si>
  <si>
    <t>Solar System Save only non default values</t>
  </si>
  <si>
    <t>Fix show script for solar system to show only solar system settable parameters</t>
  </si>
  <si>
    <t>Fix show script for celestial bodies to show only settable parameters.</t>
  </si>
  <si>
    <t>Review transient force mod for branch commands</t>
  </si>
  <si>
    <t xml:space="preserve"> Burn Related Work Items for the General Mission Analysis Tool (GMAT)</t>
  </si>
  <si>
    <t>Add Group boxes to Thruster and Impulsive Burn GUI</t>
  </si>
  <si>
    <t>Currently base code uses primary as the origin for local maneuver coordinate systems.  We need to use the spacecraft as the origin.</t>
  </si>
  <si>
    <t>I think LOJ said we need to recompile the SPK library on windows.</t>
  </si>
  <si>
    <t>Finite burn was not working inside branch commands.  Linda made a fix but requested that DJC review it.</t>
  </si>
  <si>
    <t>Develop default for moon, asteroid, and comet.</t>
  </si>
  <si>
    <t>We need to decide which coordinate systems the user can use for defining celestial body orientation parameters.</t>
  </si>
  <si>
    <t>The solar system needs to save all user modified settings the script file when a user saves a mission.</t>
  </si>
  <si>
    <t xml:space="preserve">The show script window should only show settings specific to the solar system panel. </t>
  </si>
  <si>
    <t>The show script window should only show settable parameters for celestial bodies</t>
  </si>
  <si>
    <t>The attitude initial condition need to also have a reference epoch.  We need to include math to handle this.</t>
  </si>
  <si>
    <t>Add RotationDataSource to all default bodies</t>
  </si>
  <si>
    <t>Solar System Related Work Items</t>
  </si>
  <si>
    <t>Fix Earth, Neptune, and Luna orientation values</t>
  </si>
  <si>
    <t>User should not see or be able to set these</t>
  </si>
  <si>
    <t>There is an issue when calling GetMJ2000State for the two-body Sun</t>
  </si>
  <si>
    <t>The reference body pointer is not being passed to user defined  moons.</t>
  </si>
  <si>
    <t>Tank Pressure Field</t>
  </si>
  <si>
    <t>Add new field on tank called PressureModel with allowable values of PressureRegulared or BlowDown.  Deprecate the old field called PressureRegulated.  Fix base code to use the new settings.</t>
  </si>
  <si>
    <t>Read OD Design Document</t>
  </si>
  <si>
    <t>Participate in OD Design Review</t>
  </si>
  <si>
    <t>All</t>
  </si>
  <si>
    <t>User defined bodies do not bet correct central body pointer</t>
  </si>
  <si>
    <t>Set to IAU2002 for all bodies except moon and earth and user-defined bodies.  Earth should have FK5_IAU1980 as the only option.  Luna is good as is.  User defined body should have IAUSimplified. Orientation data should be greyed out for all default bodies.</t>
  </si>
  <si>
    <t>Fix  two body state for sun</t>
  </si>
</sst>
</file>

<file path=xl/styles.xml><?xml version="1.0" encoding="utf-8"?>
<styleSheet xmlns="http://schemas.openxmlformats.org/spreadsheetml/2006/main">
  <fonts count="4">
    <font>
      <sz val="10"/>
      <name val="Arial"/>
      <family val="2"/>
    </font>
    <font>
      <b/>
      <sz val="8"/>
      <name val="Arial"/>
      <family val="2"/>
    </font>
    <font>
      <sz val="8"/>
      <name val="Arial"/>
      <family val="2"/>
    </font>
    <font>
      <sz val="8"/>
      <color indexed="8"/>
      <name val="Arial"/>
      <family val="2"/>
    </font>
  </fonts>
  <fills count="4">
    <fill>
      <patternFill patternType="none"/>
    </fill>
    <fill>
      <patternFill patternType="gray125"/>
    </fill>
    <fill>
      <patternFill patternType="solid">
        <fgColor theme="3" tint="0.79998168889431442"/>
        <bgColor indexed="13"/>
      </patternFill>
    </fill>
    <fill>
      <patternFill patternType="solid">
        <fgColor theme="4" tint="0.79998168889431442"/>
        <bgColor indexed="41"/>
      </patternFill>
    </fill>
  </fills>
  <borders count="32">
    <border>
      <left/>
      <right/>
      <top/>
      <bottom/>
      <diagonal/>
    </border>
    <border>
      <left style="medium">
        <color indexed="8"/>
      </left>
      <right style="medium">
        <color indexed="8"/>
      </right>
      <top style="medium">
        <color indexed="8"/>
      </top>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medium">
        <color indexed="8"/>
      </left>
      <right style="hair">
        <color indexed="8"/>
      </right>
      <top style="medium">
        <color indexed="8"/>
      </top>
      <bottom style="medium">
        <color indexed="8"/>
      </bottom>
      <diagonal/>
    </border>
    <border>
      <left/>
      <right style="hair">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medium">
        <color indexed="8"/>
      </right>
      <top style="hair">
        <color indexed="8"/>
      </top>
      <bottom style="hair">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medium">
        <color indexed="8"/>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hair">
        <color indexed="8"/>
      </right>
      <top style="hair">
        <color indexed="8"/>
      </top>
      <bottom/>
      <diagonal/>
    </border>
    <border>
      <left style="medium">
        <color indexed="8"/>
      </left>
      <right/>
      <top style="medium">
        <color indexed="8"/>
      </top>
      <bottom style="hair">
        <color indexed="8"/>
      </bottom>
      <diagonal/>
    </border>
    <border>
      <left style="medium">
        <color indexed="8"/>
      </left>
      <right/>
      <top style="hair">
        <color indexed="8"/>
      </top>
      <bottom style="hair">
        <color indexed="8"/>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medium">
        <color indexed="8"/>
      </right>
      <top style="hair">
        <color indexed="8"/>
      </top>
      <bottom/>
      <diagonal/>
    </border>
    <border>
      <left style="medium">
        <color indexed="8"/>
      </left>
      <right/>
      <top style="medium">
        <color indexed="8"/>
      </top>
      <bottom style="medium">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8"/>
      </left>
      <right style="medium">
        <color indexed="8"/>
      </right>
      <top/>
      <bottom style="hair">
        <color indexed="8"/>
      </bottom>
      <diagonal/>
    </border>
    <border>
      <left style="hair">
        <color indexed="8"/>
      </left>
      <right style="hair">
        <color indexed="8"/>
      </right>
      <top/>
      <bottom/>
      <diagonal/>
    </border>
  </borders>
  <cellStyleXfs count="1">
    <xf numFmtId="0" fontId="0" fillId="0" borderId="0"/>
  </cellStyleXfs>
  <cellXfs count="54">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textRotation="90" wrapText="1"/>
    </xf>
    <xf numFmtId="0" fontId="1" fillId="0" borderId="5" xfId="0" applyFont="1" applyBorder="1" applyAlignment="1">
      <alignment horizontal="left" textRotation="90" wrapText="1"/>
    </xf>
    <xf numFmtId="0" fontId="1" fillId="0" borderId="6" xfId="0" applyFont="1" applyBorder="1" applyAlignment="1">
      <alignment horizontal="left" textRotation="90" wrapText="1"/>
    </xf>
    <xf numFmtId="0" fontId="1" fillId="0" borderId="7" xfId="0" applyFont="1" applyFill="1" applyBorder="1" applyAlignment="1">
      <alignment horizontal="left" textRotation="90"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 fillId="0" borderId="11" xfId="0" applyFont="1" applyBorder="1" applyAlignment="1">
      <alignment horizontal="left" vertical="top" wrapText="1" indent="1"/>
    </xf>
    <xf numFmtId="0" fontId="1"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1" fillId="0" borderId="3" xfId="0" applyFont="1" applyBorder="1" applyAlignment="1">
      <alignment horizontal="right" vertical="center"/>
    </xf>
    <xf numFmtId="0" fontId="2" fillId="0" borderId="17" xfId="0" applyFont="1" applyBorder="1" applyAlignment="1">
      <alignment horizontal="left" vertical="top" wrapText="1" indent="1"/>
    </xf>
    <xf numFmtId="0" fontId="2" fillId="0" borderId="3" xfId="0" applyFont="1" applyBorder="1" applyAlignment="1">
      <alignment horizontal="center" vertical="center" wrapText="1"/>
    </xf>
    <xf numFmtId="0" fontId="1" fillId="0" borderId="3" xfId="0" applyFont="1" applyBorder="1" applyAlignment="1">
      <alignment horizontal="center" textRotation="90" wrapText="1"/>
    </xf>
    <xf numFmtId="0" fontId="1" fillId="0" borderId="6" xfId="0" applyFont="1" applyBorder="1" applyAlignment="1">
      <alignment horizontal="center" textRotation="90" wrapText="1"/>
    </xf>
    <xf numFmtId="0" fontId="1" fillId="0" borderId="4" xfId="0" applyFont="1" applyBorder="1" applyAlignment="1">
      <alignment horizontal="center" textRotation="90" wrapText="1"/>
    </xf>
    <xf numFmtId="0" fontId="1" fillId="0" borderId="18" xfId="0" applyFont="1" applyBorder="1" applyAlignment="1">
      <alignment horizontal="center" textRotation="90" wrapText="1"/>
    </xf>
    <xf numFmtId="0" fontId="1" fillId="0" borderId="19" xfId="0" applyFont="1" applyBorder="1" applyAlignment="1">
      <alignment horizontal="right" vertical="center"/>
    </xf>
    <xf numFmtId="0" fontId="1" fillId="0" borderId="20" xfId="0" applyFont="1" applyBorder="1" applyAlignment="1">
      <alignment horizontal="center" vertical="center"/>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xf>
    <xf numFmtId="0" fontId="2" fillId="0" borderId="11" xfId="0" applyFont="1" applyBorder="1" applyAlignment="1">
      <alignment horizontal="left" vertical="center" indent="1"/>
    </xf>
    <xf numFmtId="0" fontId="2" fillId="0" borderId="18" xfId="0" applyFont="1" applyBorder="1" applyAlignment="1">
      <alignment horizontal="center" vertical="center"/>
    </xf>
    <xf numFmtId="0" fontId="3" fillId="0" borderId="23" xfId="0" applyFont="1" applyBorder="1" applyAlignment="1">
      <alignment horizontal="left" vertical="top" wrapText="1" indent="1"/>
    </xf>
    <xf numFmtId="0" fontId="2" fillId="0" borderId="0" xfId="0" applyFont="1" applyBorder="1" applyAlignment="1">
      <alignment horizontal="center" vertical="center" wrapText="1"/>
    </xf>
    <xf numFmtId="0" fontId="2" fillId="0" borderId="24" xfId="0" applyFont="1" applyFill="1" applyBorder="1" applyAlignment="1">
      <alignment vertical="top" wrapText="1"/>
    </xf>
    <xf numFmtId="0" fontId="2" fillId="0" borderId="25" xfId="0" applyFont="1" applyBorder="1" applyAlignment="1">
      <alignment horizontal="left" vertical="top" wrapText="1" indent="1"/>
    </xf>
    <xf numFmtId="0" fontId="2" fillId="0" borderId="12" xfId="0" applyFont="1" applyBorder="1" applyAlignment="1">
      <alignment horizontal="center" vertical="center"/>
    </xf>
    <xf numFmtId="0" fontId="2" fillId="0" borderId="27"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left" vertical="top" wrapText="1" indent="1"/>
    </xf>
    <xf numFmtId="0" fontId="2" fillId="0" borderId="23" xfId="0" applyFont="1" applyBorder="1" applyAlignment="1">
      <alignment horizontal="left" vertical="top" wrapText="1" indent="1"/>
    </xf>
    <xf numFmtId="0" fontId="1" fillId="3" borderId="1" xfId="0" applyFont="1" applyFill="1" applyBorder="1" applyAlignment="1">
      <alignment horizontal="center" wrapText="1"/>
    </xf>
    <xf numFmtId="0" fontId="1" fillId="3" borderId="3" xfId="0" applyFont="1" applyFill="1" applyBorder="1" applyAlignment="1">
      <alignment horizontal="left" wrapText="1"/>
    </xf>
    <xf numFmtId="0" fontId="1" fillId="0" borderId="26"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6" xfId="0" applyFont="1" applyFill="1" applyBorder="1" applyAlignment="1">
      <alignment wrapText="1"/>
    </xf>
    <xf numFmtId="0" fontId="1" fillId="2" borderId="19" xfId="0" applyFont="1" applyFill="1" applyBorder="1" applyAlignment="1">
      <alignment wrapText="1"/>
    </xf>
    <xf numFmtId="0" fontId="1" fillId="2" borderId="7" xfId="0" applyFont="1" applyFill="1" applyBorder="1" applyAlignment="1">
      <alignment wrapText="1"/>
    </xf>
    <xf numFmtId="0" fontId="2" fillId="0" borderId="3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47FF"/>
      <rgbColor rgb="00CCCCFF"/>
      <rgbColor rgb="00000080"/>
      <rgbColor rgb="00FF00FF"/>
      <rgbColor rgb="00FFFF00"/>
      <rgbColor rgb="0000FFFF"/>
      <rgbColor rgb="00800080"/>
      <rgbColor rgb="00800000"/>
      <rgbColor rgb="00008080"/>
      <rgbColor rgb="000000FF"/>
      <rgbColor rgb="0000D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M30"/>
  <sheetViews>
    <sheetView workbookViewId="0">
      <selection activeCell="O24" sqref="O24"/>
    </sheetView>
  </sheetViews>
  <sheetFormatPr defaultRowHeight="12.75"/>
  <cols>
    <col min="1" max="1" width="5.7109375" customWidth="1"/>
    <col min="2" max="2" width="27.140625" customWidth="1"/>
    <col min="3" max="3" width="4.5703125" customWidth="1"/>
    <col min="4" max="4" width="4.140625" customWidth="1"/>
    <col min="5" max="5" width="5.140625" customWidth="1"/>
    <col min="6" max="6" width="4.28515625" customWidth="1"/>
    <col min="7" max="7" width="3.85546875" customWidth="1"/>
    <col min="8" max="9" width="3.5703125" customWidth="1"/>
    <col min="10" max="10" width="4" customWidth="1"/>
    <col min="11" max="11" width="3.85546875" customWidth="1"/>
    <col min="12" max="12" width="4.140625" customWidth="1"/>
    <col min="13" max="13" width="49.7109375" customWidth="1"/>
  </cols>
  <sheetData>
    <row r="1" spans="2:13" ht="13.5" thickBot="1"/>
    <row r="2" spans="2:13" ht="13.5" thickBot="1">
      <c r="B2" s="45" t="s">
        <v>36</v>
      </c>
      <c r="C2" s="45"/>
      <c r="D2" s="45"/>
      <c r="E2" s="45"/>
      <c r="F2" s="45"/>
      <c r="G2" s="45"/>
      <c r="H2" s="45"/>
      <c r="I2" s="45"/>
      <c r="J2" s="45"/>
      <c r="K2" s="45"/>
      <c r="L2" s="45"/>
      <c r="M2" s="45"/>
    </row>
    <row r="3" spans="2:13" ht="13.5" thickBot="1">
      <c r="B3" s="46" t="s">
        <v>19</v>
      </c>
      <c r="C3" s="46"/>
      <c r="D3" s="46"/>
      <c r="E3" s="46"/>
      <c r="F3" s="46"/>
      <c r="G3" s="46"/>
      <c r="H3" s="46"/>
      <c r="I3" s="46"/>
      <c r="J3" s="46"/>
      <c r="K3" s="46"/>
      <c r="L3" s="46"/>
      <c r="M3" s="46"/>
    </row>
    <row r="4" spans="2:13" ht="27" customHeight="1" thickBot="1">
      <c r="B4" s="1"/>
      <c r="C4" s="20"/>
      <c r="D4" s="47" t="s">
        <v>0</v>
      </c>
      <c r="E4" s="48"/>
      <c r="F4" s="48"/>
      <c r="G4" s="49"/>
      <c r="H4" s="47" t="s">
        <v>1</v>
      </c>
      <c r="I4" s="48"/>
      <c r="J4" s="48"/>
      <c r="K4" s="48"/>
      <c r="L4" s="49"/>
      <c r="M4" s="2"/>
    </row>
    <row r="5" spans="2:13" ht="80.25" customHeight="1" thickBot="1">
      <c r="B5" s="3" t="s">
        <v>2</v>
      </c>
      <c r="C5" s="21" t="s">
        <v>14</v>
      </c>
      <c r="D5" s="22" t="s">
        <v>3</v>
      </c>
      <c r="E5" s="23" t="s">
        <v>4</v>
      </c>
      <c r="F5" s="23" t="s">
        <v>5</v>
      </c>
      <c r="G5" s="24" t="s">
        <v>6</v>
      </c>
      <c r="H5" s="5" t="s">
        <v>13</v>
      </c>
      <c r="I5" s="6" t="s">
        <v>12</v>
      </c>
      <c r="J5" s="6" t="s">
        <v>11</v>
      </c>
      <c r="K5" s="4" t="s">
        <v>10</v>
      </c>
      <c r="L5" s="7" t="s">
        <v>7</v>
      </c>
      <c r="M5" s="8" t="s">
        <v>8</v>
      </c>
    </row>
    <row r="6" spans="2:13" ht="12.2" customHeight="1" thickBot="1">
      <c r="B6" s="50" t="s">
        <v>20</v>
      </c>
      <c r="C6" s="51"/>
      <c r="D6" s="51"/>
      <c r="E6" s="51"/>
      <c r="F6" s="51"/>
      <c r="G6" s="51"/>
      <c r="H6" s="51"/>
      <c r="I6" s="51"/>
      <c r="J6" s="51"/>
      <c r="K6" s="51"/>
      <c r="L6" s="51"/>
      <c r="M6" s="52"/>
    </row>
    <row r="7" spans="2:13" ht="15" customHeight="1">
      <c r="B7" s="12" t="s">
        <v>55</v>
      </c>
      <c r="C7" s="27" t="s">
        <v>15</v>
      </c>
      <c r="D7" s="36">
        <v>3</v>
      </c>
      <c r="E7" s="14">
        <f xml:space="preserve"> MIN(H7:K7)</f>
        <v>2</v>
      </c>
      <c r="F7" s="14">
        <f>MAX(H7:K7)</f>
        <v>2</v>
      </c>
      <c r="G7" s="15">
        <f>AVERAGE(H7:K7)</f>
        <v>2</v>
      </c>
      <c r="H7" s="36"/>
      <c r="I7" s="14"/>
      <c r="J7" s="14"/>
      <c r="K7" s="14">
        <v>2</v>
      </c>
      <c r="L7" s="15" t="s">
        <v>57</v>
      </c>
      <c r="M7" s="19"/>
    </row>
    <row r="8" spans="2:13" ht="13.5" customHeight="1" thickBot="1">
      <c r="B8" s="12" t="s">
        <v>56</v>
      </c>
      <c r="C8" s="28" t="s">
        <v>15</v>
      </c>
      <c r="D8" s="29">
        <v>3</v>
      </c>
      <c r="E8" s="10">
        <f xml:space="preserve"> MIN(H8:K8)</f>
        <v>1</v>
      </c>
      <c r="F8" s="10">
        <f>MAX(H8:K8)</f>
        <v>1</v>
      </c>
      <c r="G8" s="11">
        <f>AVERAGE(H8:K8)</f>
        <v>1</v>
      </c>
      <c r="H8" s="29"/>
      <c r="I8" s="10"/>
      <c r="J8" s="10"/>
      <c r="K8" s="10">
        <v>1</v>
      </c>
      <c r="L8" s="17" t="s">
        <v>57</v>
      </c>
      <c r="M8" s="30"/>
    </row>
    <row r="9" spans="2:13" ht="12.2" customHeight="1" thickBot="1">
      <c r="B9" s="18" t="s">
        <v>9</v>
      </c>
      <c r="C9" s="25"/>
      <c r="D9" s="38">
        <f t="shared" ref="D9:K9" si="0">SUM(D7:D8)</f>
        <v>6</v>
      </c>
      <c r="E9" s="39">
        <f t="shared" si="0"/>
        <v>3</v>
      </c>
      <c r="F9" s="39">
        <f t="shared" si="0"/>
        <v>3</v>
      </c>
      <c r="G9" s="31">
        <f t="shared" si="0"/>
        <v>3</v>
      </c>
      <c r="H9" s="38">
        <f t="shared" si="0"/>
        <v>0</v>
      </c>
      <c r="I9" s="39">
        <f t="shared" si="0"/>
        <v>0</v>
      </c>
      <c r="J9" s="39">
        <f t="shared" si="0"/>
        <v>0</v>
      </c>
      <c r="K9" s="39">
        <f t="shared" si="0"/>
        <v>3</v>
      </c>
      <c r="L9" s="31"/>
      <c r="M9" s="34"/>
    </row>
    <row r="10" spans="2:13" ht="13.5" thickBot="1">
      <c r="B10" s="50" t="s">
        <v>16</v>
      </c>
      <c r="C10" s="51"/>
      <c r="D10" s="51"/>
      <c r="E10" s="51"/>
      <c r="F10" s="51"/>
      <c r="G10" s="51"/>
      <c r="H10" s="51"/>
      <c r="I10" s="51"/>
      <c r="J10" s="51"/>
      <c r="K10" s="51"/>
      <c r="L10" s="51"/>
      <c r="M10" s="52"/>
    </row>
    <row r="16" spans="2:13" ht="13.5" customHeight="1"/>
    <row r="21" ht="13.5" customHeight="1"/>
    <row r="30" ht="13.5" customHeight="1"/>
  </sheetData>
  <mergeCells count="6">
    <mergeCell ref="B10:M10"/>
    <mergeCell ref="B2:M2"/>
    <mergeCell ref="B3:M3"/>
    <mergeCell ref="D4:G4"/>
    <mergeCell ref="H4:L4"/>
    <mergeCell ref="B6:M6"/>
  </mergeCells>
  <printOptions horizontalCentered="1" verticalCentered="1"/>
  <pageMargins left="0.5" right="0.5" top="0.5" bottom="0.5" header="0" footer="0"/>
  <pageSetup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1:M39"/>
  <sheetViews>
    <sheetView workbookViewId="0">
      <selection activeCell="B17" sqref="B17"/>
    </sheetView>
  </sheetViews>
  <sheetFormatPr defaultRowHeight="12.75"/>
  <cols>
    <col min="1" max="1" width="5.7109375" customWidth="1"/>
    <col min="2" max="2" width="27.140625" customWidth="1"/>
    <col min="3" max="3" width="4.5703125" customWidth="1"/>
    <col min="4" max="4" width="4.140625" customWidth="1"/>
    <col min="5" max="5" width="5.140625" customWidth="1"/>
    <col min="6" max="6" width="4.28515625" customWidth="1"/>
    <col min="7" max="7" width="3.85546875" customWidth="1"/>
    <col min="8" max="9" width="3.5703125" customWidth="1"/>
    <col min="10" max="10" width="4" customWidth="1"/>
    <col min="11" max="11" width="3.85546875" customWidth="1"/>
    <col min="12" max="12" width="4.140625" customWidth="1"/>
    <col min="13" max="13" width="49.7109375" customWidth="1"/>
  </cols>
  <sheetData>
    <row r="1" spans="2:13" ht="13.5" thickBot="1"/>
    <row r="2" spans="2:13" ht="13.5" thickBot="1">
      <c r="B2" s="45" t="s">
        <v>27</v>
      </c>
      <c r="C2" s="45"/>
      <c r="D2" s="45"/>
      <c r="E2" s="45"/>
      <c r="F2" s="45"/>
      <c r="G2" s="45"/>
      <c r="H2" s="45"/>
      <c r="I2" s="45"/>
      <c r="J2" s="45"/>
      <c r="K2" s="45"/>
      <c r="L2" s="45"/>
      <c r="M2" s="45"/>
    </row>
    <row r="3" spans="2:13" ht="13.5" thickBot="1">
      <c r="B3" s="46" t="s">
        <v>19</v>
      </c>
      <c r="C3" s="46"/>
      <c r="D3" s="46"/>
      <c r="E3" s="46"/>
      <c r="F3" s="46"/>
      <c r="G3" s="46"/>
      <c r="H3" s="46"/>
      <c r="I3" s="46"/>
      <c r="J3" s="46"/>
      <c r="K3" s="46"/>
      <c r="L3" s="46"/>
      <c r="M3" s="46"/>
    </row>
    <row r="4" spans="2:13" ht="27" customHeight="1" thickBot="1">
      <c r="B4" s="1"/>
      <c r="C4" s="20"/>
      <c r="D4" s="47" t="s">
        <v>0</v>
      </c>
      <c r="E4" s="48"/>
      <c r="F4" s="48"/>
      <c r="G4" s="49"/>
      <c r="H4" s="47" t="s">
        <v>1</v>
      </c>
      <c r="I4" s="48"/>
      <c r="J4" s="48"/>
      <c r="K4" s="48"/>
      <c r="L4" s="49"/>
      <c r="M4" s="2"/>
    </row>
    <row r="5" spans="2:13" ht="80.25" customHeight="1" thickBot="1">
      <c r="B5" s="3" t="s">
        <v>2</v>
      </c>
      <c r="C5" s="21" t="s">
        <v>14</v>
      </c>
      <c r="D5" s="22" t="s">
        <v>3</v>
      </c>
      <c r="E5" s="23" t="s">
        <v>4</v>
      </c>
      <c r="F5" s="23" t="s">
        <v>5</v>
      </c>
      <c r="G5" s="24" t="s">
        <v>6</v>
      </c>
      <c r="H5" s="5" t="s">
        <v>13</v>
      </c>
      <c r="I5" s="6" t="s">
        <v>12</v>
      </c>
      <c r="J5" s="6" t="s">
        <v>11</v>
      </c>
      <c r="K5" s="4" t="s">
        <v>10</v>
      </c>
      <c r="L5" s="7" t="s">
        <v>7</v>
      </c>
      <c r="M5" s="8" t="s">
        <v>8</v>
      </c>
    </row>
    <row r="6" spans="2:13" ht="12.2" customHeight="1" thickBot="1">
      <c r="B6" s="50" t="s">
        <v>48</v>
      </c>
      <c r="C6" s="51"/>
      <c r="D6" s="51"/>
      <c r="E6" s="51"/>
      <c r="F6" s="51"/>
      <c r="G6" s="51"/>
      <c r="H6" s="51"/>
      <c r="I6" s="51"/>
      <c r="J6" s="51"/>
      <c r="K6" s="51"/>
      <c r="L6" s="51"/>
      <c r="M6" s="52"/>
    </row>
    <row r="7" spans="2:13" ht="14.25" customHeight="1">
      <c r="B7" s="12" t="s">
        <v>28</v>
      </c>
      <c r="C7" s="27" t="s">
        <v>15</v>
      </c>
      <c r="D7" s="13">
        <v>3</v>
      </c>
      <c r="E7" s="14">
        <f xml:space="preserve"> MIN(H7:K7)</f>
        <v>3</v>
      </c>
      <c r="F7" s="14">
        <f>MAX(H7:K7)</f>
        <v>4</v>
      </c>
      <c r="G7" s="15">
        <f>AVERAGE(H7:K7)</f>
        <v>3.5</v>
      </c>
      <c r="H7" s="36">
        <v>3</v>
      </c>
      <c r="I7" s="14"/>
      <c r="J7" s="14"/>
      <c r="K7" s="14">
        <v>4</v>
      </c>
      <c r="L7" s="15" t="s">
        <v>13</v>
      </c>
      <c r="M7" s="19" t="s">
        <v>39</v>
      </c>
    </row>
    <row r="8" spans="2:13" ht="21.75" customHeight="1">
      <c r="B8" s="12" t="s">
        <v>60</v>
      </c>
      <c r="C8" s="28" t="s">
        <v>15</v>
      </c>
      <c r="D8" s="9">
        <v>3</v>
      </c>
      <c r="E8" s="10">
        <f xml:space="preserve"> MIN(H8:K8)</f>
        <v>2</v>
      </c>
      <c r="F8" s="10">
        <f>MAX(H8:K8)</f>
        <v>3</v>
      </c>
      <c r="G8" s="11">
        <f>AVERAGE(H8:K8)</f>
        <v>2.5</v>
      </c>
      <c r="H8" s="29"/>
      <c r="I8" s="10"/>
      <c r="J8" s="10">
        <v>2</v>
      </c>
      <c r="K8" s="10">
        <v>3</v>
      </c>
      <c r="L8" s="11" t="s">
        <v>11</v>
      </c>
      <c r="M8" s="43" t="s">
        <v>51</v>
      </c>
    </row>
    <row r="9" spans="2:13" ht="24" customHeight="1">
      <c r="B9" s="12" t="s">
        <v>58</v>
      </c>
      <c r="C9" s="28"/>
      <c r="D9" s="9">
        <v>2</v>
      </c>
      <c r="E9" s="10"/>
      <c r="F9" s="10"/>
      <c r="G9" s="11"/>
      <c r="H9" s="29"/>
      <c r="I9" s="10"/>
      <c r="J9" s="10">
        <v>2</v>
      </c>
      <c r="K9" s="10"/>
      <c r="L9" s="11" t="s">
        <v>13</v>
      </c>
      <c r="M9" s="43" t="s">
        <v>52</v>
      </c>
    </row>
    <row r="10" spans="2:13" ht="22.5" customHeight="1">
      <c r="B10" s="12" t="s">
        <v>29</v>
      </c>
      <c r="C10" s="28" t="s">
        <v>15</v>
      </c>
      <c r="D10" s="9">
        <v>1.5</v>
      </c>
      <c r="E10" s="10">
        <f t="shared" ref="E10:E15" si="0" xml:space="preserve"> MIN(H10:K10)</f>
        <v>1.5</v>
      </c>
      <c r="F10" s="10">
        <f t="shared" ref="F10:F15" si="1">MAX(H10:K10)</f>
        <v>1.5</v>
      </c>
      <c r="G10" s="11">
        <f t="shared" ref="G10:G15" si="2">AVERAGE(H10:K10)</f>
        <v>1.5</v>
      </c>
      <c r="H10" s="29"/>
      <c r="I10" s="10"/>
      <c r="J10" s="10"/>
      <c r="K10" s="10">
        <v>1.5</v>
      </c>
      <c r="L10" s="11" t="s">
        <v>10</v>
      </c>
      <c r="M10" s="43" t="s">
        <v>41</v>
      </c>
    </row>
    <row r="11" spans="2:13" ht="34.5" customHeight="1">
      <c r="B11" s="32" t="s">
        <v>30</v>
      </c>
      <c r="C11" s="33" t="s">
        <v>15</v>
      </c>
      <c r="D11" s="9">
        <v>2</v>
      </c>
      <c r="E11" s="10">
        <f t="shared" si="0"/>
        <v>0.5</v>
      </c>
      <c r="F11" s="10">
        <f t="shared" si="1"/>
        <v>1</v>
      </c>
      <c r="G11" s="11">
        <f t="shared" si="2"/>
        <v>0.75</v>
      </c>
      <c r="H11" s="29"/>
      <c r="I11" s="10"/>
      <c r="J11" s="10">
        <v>1</v>
      </c>
      <c r="K11" s="10">
        <v>0.5</v>
      </c>
      <c r="L11" s="11" t="s">
        <v>11</v>
      </c>
      <c r="M11" s="43" t="s">
        <v>42</v>
      </c>
    </row>
    <row r="12" spans="2:13" ht="26.25" customHeight="1">
      <c r="B12" s="32" t="s">
        <v>32</v>
      </c>
      <c r="C12" s="33" t="s">
        <v>15</v>
      </c>
      <c r="D12" s="26">
        <v>4</v>
      </c>
      <c r="E12" s="10">
        <f t="shared" si="0"/>
        <v>3</v>
      </c>
      <c r="F12" s="10">
        <f t="shared" si="1"/>
        <v>4</v>
      </c>
      <c r="G12" s="11">
        <f t="shared" si="2"/>
        <v>3.5</v>
      </c>
      <c r="H12" s="42"/>
      <c r="I12" s="40"/>
      <c r="J12" s="40">
        <v>3</v>
      </c>
      <c r="K12" s="40">
        <v>4</v>
      </c>
      <c r="L12" s="41" t="s">
        <v>11</v>
      </c>
      <c r="M12" s="43" t="s">
        <v>43</v>
      </c>
    </row>
    <row r="13" spans="2:13" ht="23.25" customHeight="1">
      <c r="B13" s="32" t="s">
        <v>34</v>
      </c>
      <c r="C13" s="33" t="s">
        <v>15</v>
      </c>
      <c r="D13" s="26">
        <v>1</v>
      </c>
      <c r="E13" s="10">
        <f t="shared" si="0"/>
        <v>0.5</v>
      </c>
      <c r="F13" s="10">
        <f t="shared" si="1"/>
        <v>1</v>
      </c>
      <c r="G13" s="11">
        <f t="shared" si="2"/>
        <v>0.75</v>
      </c>
      <c r="H13" s="42"/>
      <c r="I13" s="40"/>
      <c r="J13" s="40">
        <v>0.5</v>
      </c>
      <c r="K13" s="40">
        <v>1</v>
      </c>
      <c r="L13" s="41" t="s">
        <v>11</v>
      </c>
      <c r="M13" s="43" t="s">
        <v>45</v>
      </c>
    </row>
    <row r="14" spans="2:13" ht="36" customHeight="1">
      <c r="B14" s="32" t="s">
        <v>33</v>
      </c>
      <c r="C14" s="33" t="s">
        <v>15</v>
      </c>
      <c r="D14" s="26">
        <v>1</v>
      </c>
      <c r="E14" s="10">
        <f t="shared" si="0"/>
        <v>0.5</v>
      </c>
      <c r="F14" s="10">
        <f t="shared" si="1"/>
        <v>1</v>
      </c>
      <c r="G14" s="11">
        <f t="shared" si="2"/>
        <v>0.75</v>
      </c>
      <c r="H14" s="42"/>
      <c r="I14" s="40"/>
      <c r="J14" s="40">
        <v>0.5</v>
      </c>
      <c r="K14" s="40">
        <v>1</v>
      </c>
      <c r="L14" s="41" t="s">
        <v>11</v>
      </c>
      <c r="M14" s="43" t="s">
        <v>44</v>
      </c>
    </row>
    <row r="15" spans="2:13" ht="33" customHeight="1">
      <c r="B15" s="32" t="s">
        <v>31</v>
      </c>
      <c r="C15" s="33" t="s">
        <v>15</v>
      </c>
      <c r="D15" s="26">
        <v>1</v>
      </c>
      <c r="E15" s="10">
        <f t="shared" si="0"/>
        <v>1</v>
      </c>
      <c r="F15" s="10">
        <f t="shared" si="1"/>
        <v>1</v>
      </c>
      <c r="G15" s="11">
        <f t="shared" si="2"/>
        <v>1</v>
      </c>
      <c r="H15" s="42"/>
      <c r="I15" s="40"/>
      <c r="J15" s="40"/>
      <c r="K15" s="40">
        <v>1</v>
      </c>
      <c r="L15" s="41" t="s">
        <v>10</v>
      </c>
      <c r="M15" s="43" t="s">
        <v>46</v>
      </c>
    </row>
    <row r="16" spans="2:13" ht="48.75" customHeight="1">
      <c r="B16" s="32" t="s">
        <v>47</v>
      </c>
      <c r="C16" s="33" t="s">
        <v>15</v>
      </c>
      <c r="D16" s="26">
        <v>3</v>
      </c>
      <c r="E16" s="10">
        <f xml:space="preserve"> MIN(H16:J16)</f>
        <v>2</v>
      </c>
      <c r="F16" s="10">
        <f>MAX(H16:J16)</f>
        <v>2</v>
      </c>
      <c r="G16" s="11">
        <f>AVERAGE(H16:J16)</f>
        <v>2</v>
      </c>
      <c r="H16" s="42"/>
      <c r="I16" s="40"/>
      <c r="J16" s="40">
        <v>2</v>
      </c>
      <c r="K16" s="53">
        <v>3</v>
      </c>
      <c r="L16" s="41" t="s">
        <v>11</v>
      </c>
      <c r="M16" s="43" t="s">
        <v>59</v>
      </c>
    </row>
    <row r="17" spans="2:13" ht="24" customHeight="1" thickBot="1">
      <c r="B17" s="32" t="s">
        <v>49</v>
      </c>
      <c r="C17" s="33"/>
      <c r="D17" s="26">
        <v>2</v>
      </c>
      <c r="E17" s="10">
        <f xml:space="preserve"> MIN(H17:J17)</f>
        <v>2</v>
      </c>
      <c r="F17" s="10">
        <f>MAX(H17:J17)</f>
        <v>2</v>
      </c>
      <c r="G17" s="11">
        <f>AVERAGE(H17:J17)</f>
        <v>2</v>
      </c>
      <c r="H17" s="42"/>
      <c r="I17" s="40"/>
      <c r="J17" s="40">
        <v>2</v>
      </c>
      <c r="L17" s="41" t="s">
        <v>11</v>
      </c>
      <c r="M17" s="43" t="s">
        <v>50</v>
      </c>
    </row>
    <row r="18" spans="2:13" ht="12.2" customHeight="1" thickBot="1">
      <c r="B18" s="18" t="s">
        <v>9</v>
      </c>
      <c r="C18" s="25"/>
      <c r="D18" s="38">
        <f>SUM(D7:D17)</f>
        <v>23.5</v>
      </c>
      <c r="E18" s="39">
        <f>SUM(E7:E17)</f>
        <v>16</v>
      </c>
      <c r="F18" s="39">
        <f>SUM(F7:F17)</f>
        <v>20.5</v>
      </c>
      <c r="G18" s="31">
        <f>SUM(G7:G17)</f>
        <v>18.25</v>
      </c>
      <c r="H18" s="38">
        <f>SUM(H7:H15)</f>
        <v>3</v>
      </c>
      <c r="I18" s="39">
        <f>SUM(I7:I15)</f>
        <v>0</v>
      </c>
      <c r="J18" s="39">
        <f>SUM(J7:J15)</f>
        <v>9</v>
      </c>
      <c r="K18" s="39">
        <f>SUM(K7:K17)</f>
        <v>19</v>
      </c>
      <c r="L18" s="31"/>
      <c r="M18" s="34"/>
    </row>
    <row r="19" spans="2:13" ht="13.5" thickBot="1">
      <c r="B19" s="50" t="s">
        <v>16</v>
      </c>
      <c r="C19" s="51"/>
      <c r="D19" s="51"/>
      <c r="E19" s="51"/>
      <c r="F19" s="51"/>
      <c r="G19" s="51"/>
      <c r="H19" s="51"/>
      <c r="I19" s="51"/>
      <c r="J19" s="51"/>
      <c r="K19" s="51"/>
      <c r="L19" s="51"/>
      <c r="M19" s="52"/>
    </row>
    <row r="25" spans="2:13" ht="13.5" customHeight="1"/>
    <row r="30" spans="2:13" ht="13.5" customHeight="1"/>
    <row r="39" ht="13.5" customHeight="1"/>
  </sheetData>
  <mergeCells count="6">
    <mergeCell ref="B19:M19"/>
    <mergeCell ref="B2:M2"/>
    <mergeCell ref="B3:M3"/>
    <mergeCell ref="D4:G4"/>
    <mergeCell ref="H4:L4"/>
    <mergeCell ref="B6:M6"/>
  </mergeCells>
  <printOptions horizontalCentered="1" verticalCentered="1"/>
  <pageMargins left="0.5" right="0.5" top="0.5" bottom="0.5" header="0" footer="0"/>
  <pageSetup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B1:M35"/>
  <sheetViews>
    <sheetView tabSelected="1" workbookViewId="0">
      <selection activeCell="B11" sqref="B11"/>
    </sheetView>
  </sheetViews>
  <sheetFormatPr defaultRowHeight="12.75"/>
  <cols>
    <col min="1" max="1" width="5.7109375" customWidth="1"/>
    <col min="2" max="2" width="27.140625" customWidth="1"/>
    <col min="3" max="3" width="4.5703125" customWidth="1"/>
    <col min="4" max="4" width="4.140625" customWidth="1"/>
    <col min="5" max="5" width="5.140625" customWidth="1"/>
    <col min="6" max="6" width="4.28515625" customWidth="1"/>
    <col min="7" max="7" width="3.85546875" customWidth="1"/>
    <col min="8" max="9" width="3.5703125" customWidth="1"/>
    <col min="10" max="10" width="4" customWidth="1"/>
    <col min="11" max="11" width="3.85546875" customWidth="1"/>
    <col min="12" max="12" width="4.140625" customWidth="1"/>
    <col min="13" max="13" width="49.7109375" customWidth="1"/>
  </cols>
  <sheetData>
    <row r="1" spans="2:13" ht="13.5" thickBot="1"/>
    <row r="2" spans="2:13" ht="13.5" thickBot="1">
      <c r="B2" s="45" t="s">
        <v>36</v>
      </c>
      <c r="C2" s="45"/>
      <c r="D2" s="45"/>
      <c r="E2" s="45"/>
      <c r="F2" s="45"/>
      <c r="G2" s="45"/>
      <c r="H2" s="45"/>
      <c r="I2" s="45"/>
      <c r="J2" s="45"/>
      <c r="K2" s="45"/>
      <c r="L2" s="45"/>
      <c r="M2" s="45"/>
    </row>
    <row r="3" spans="2:13" ht="13.5" thickBot="1">
      <c r="B3" s="46" t="s">
        <v>19</v>
      </c>
      <c r="C3" s="46"/>
      <c r="D3" s="46"/>
      <c r="E3" s="46"/>
      <c r="F3" s="46"/>
      <c r="G3" s="46"/>
      <c r="H3" s="46"/>
      <c r="I3" s="46"/>
      <c r="J3" s="46"/>
      <c r="K3" s="46"/>
      <c r="L3" s="46"/>
      <c r="M3" s="46"/>
    </row>
    <row r="4" spans="2:13" ht="27" customHeight="1" thickBot="1">
      <c r="B4" s="1"/>
      <c r="C4" s="20"/>
      <c r="D4" s="47" t="s">
        <v>0</v>
      </c>
      <c r="E4" s="48"/>
      <c r="F4" s="48"/>
      <c r="G4" s="49"/>
      <c r="H4" s="47" t="s">
        <v>1</v>
      </c>
      <c r="I4" s="48"/>
      <c r="J4" s="48"/>
      <c r="K4" s="48"/>
      <c r="L4" s="49"/>
      <c r="M4" s="2"/>
    </row>
    <row r="5" spans="2:13" ht="80.25" customHeight="1" thickBot="1">
      <c r="B5" s="3" t="s">
        <v>2</v>
      </c>
      <c r="C5" s="21" t="s">
        <v>14</v>
      </c>
      <c r="D5" s="22" t="s">
        <v>3</v>
      </c>
      <c r="E5" s="23" t="s">
        <v>4</v>
      </c>
      <c r="F5" s="23" t="s">
        <v>5</v>
      </c>
      <c r="G5" s="24" t="s">
        <v>6</v>
      </c>
      <c r="H5" s="5" t="s">
        <v>13</v>
      </c>
      <c r="I5" s="6" t="s">
        <v>12</v>
      </c>
      <c r="J5" s="6" t="s">
        <v>11</v>
      </c>
      <c r="K5" s="4" t="s">
        <v>10</v>
      </c>
      <c r="L5" s="7" t="s">
        <v>7</v>
      </c>
      <c r="M5" s="8" t="s">
        <v>8</v>
      </c>
    </row>
    <row r="6" spans="2:13" ht="12.2" customHeight="1" thickBot="1">
      <c r="B6" s="50" t="s">
        <v>20</v>
      </c>
      <c r="C6" s="51"/>
      <c r="D6" s="51"/>
      <c r="E6" s="51"/>
      <c r="F6" s="51"/>
      <c r="G6" s="51"/>
      <c r="H6" s="51"/>
      <c r="I6" s="51"/>
      <c r="J6" s="51"/>
      <c r="K6" s="51"/>
      <c r="L6" s="51"/>
      <c r="M6" s="52"/>
    </row>
    <row r="7" spans="2:13" ht="57" customHeight="1">
      <c r="B7" s="12" t="s">
        <v>25</v>
      </c>
      <c r="C7" s="27" t="s">
        <v>15</v>
      </c>
      <c r="D7" s="36">
        <v>3</v>
      </c>
      <c r="E7" s="14">
        <f xml:space="preserve"> MIN(H7:K7)</f>
        <v>1</v>
      </c>
      <c r="F7" s="14">
        <f>MAX(H7:K7)</f>
        <v>5</v>
      </c>
      <c r="G7" s="15">
        <f>AVERAGE(H7:K7)</f>
        <v>3</v>
      </c>
      <c r="H7" s="36"/>
      <c r="I7" s="14">
        <v>1</v>
      </c>
      <c r="J7" s="14"/>
      <c r="K7" s="14">
        <v>5</v>
      </c>
      <c r="L7" s="15" t="s">
        <v>12</v>
      </c>
      <c r="M7" s="19" t="s">
        <v>24</v>
      </c>
    </row>
    <row r="8" spans="2:13" ht="16.5" customHeight="1">
      <c r="B8" s="12" t="s">
        <v>17</v>
      </c>
      <c r="C8" s="28" t="s">
        <v>15</v>
      </c>
      <c r="D8" s="29">
        <v>3</v>
      </c>
      <c r="E8" s="10">
        <f xml:space="preserve"> MIN(H8:K8)</f>
        <v>2.5</v>
      </c>
      <c r="F8" s="10">
        <f>MAX(H8:K8)</f>
        <v>3</v>
      </c>
      <c r="G8" s="11">
        <f>AVERAGE(H8:K8)</f>
        <v>2.75</v>
      </c>
      <c r="H8" s="29"/>
      <c r="I8" s="10">
        <v>2.5</v>
      </c>
      <c r="J8" s="10"/>
      <c r="K8" s="10">
        <v>3</v>
      </c>
      <c r="L8" s="11" t="s">
        <v>12</v>
      </c>
      <c r="M8" s="30" t="s">
        <v>18</v>
      </c>
    </row>
    <row r="9" spans="2:13" ht="27" customHeight="1">
      <c r="B9" s="12" t="s">
        <v>35</v>
      </c>
      <c r="C9" s="28"/>
      <c r="D9" s="29">
        <v>0.5</v>
      </c>
      <c r="E9" s="10"/>
      <c r="F9" s="10"/>
      <c r="G9" s="11"/>
      <c r="H9" s="29"/>
      <c r="I9" s="10">
        <v>0.5</v>
      </c>
      <c r="J9" s="10"/>
      <c r="K9" s="10">
        <v>0.5</v>
      </c>
      <c r="L9" s="11" t="s">
        <v>12</v>
      </c>
      <c r="M9" s="43" t="s">
        <v>40</v>
      </c>
    </row>
    <row r="10" spans="2:13" ht="37.5" customHeight="1">
      <c r="B10" s="12" t="s">
        <v>53</v>
      </c>
      <c r="C10" s="28"/>
      <c r="D10" s="29"/>
      <c r="E10" s="10"/>
      <c r="F10" s="10"/>
      <c r="G10" s="11"/>
      <c r="H10" s="29"/>
      <c r="I10" s="10"/>
      <c r="J10" s="10"/>
      <c r="K10" s="10"/>
      <c r="L10" s="11"/>
      <c r="M10" s="44" t="s">
        <v>54</v>
      </c>
    </row>
    <row r="11" spans="2:13" ht="24" customHeight="1">
      <c r="B11" s="12" t="s">
        <v>26</v>
      </c>
      <c r="C11" s="28" t="s">
        <v>15</v>
      </c>
      <c r="D11" s="29">
        <v>1.5</v>
      </c>
      <c r="E11" s="10">
        <f xml:space="preserve"> MIN(H11:K11)</f>
        <v>1</v>
      </c>
      <c r="F11" s="10">
        <f>MAX(H11:K11)</f>
        <v>1.5</v>
      </c>
      <c r="G11" s="11">
        <f>AVERAGE(H11:K11)</f>
        <v>1.25</v>
      </c>
      <c r="H11" s="29">
        <v>1.5</v>
      </c>
      <c r="I11" s="10"/>
      <c r="J11" s="10"/>
      <c r="K11" s="10">
        <v>1</v>
      </c>
      <c r="L11" s="11" t="s">
        <v>13</v>
      </c>
      <c r="M11" s="35" t="s">
        <v>38</v>
      </c>
    </row>
    <row r="12" spans="2:13" ht="48" customHeight="1">
      <c r="B12" s="32" t="s">
        <v>37</v>
      </c>
      <c r="C12" s="33" t="s">
        <v>15</v>
      </c>
      <c r="D12" s="29">
        <v>0.5</v>
      </c>
      <c r="E12" s="10">
        <f xml:space="preserve"> MIN(H12:K12)</f>
        <v>0.5</v>
      </c>
      <c r="F12" s="10">
        <f>MAX(H12:K12)</f>
        <v>1</v>
      </c>
      <c r="G12" s="11">
        <f>AVERAGE(H12:K12)</f>
        <v>0.75</v>
      </c>
      <c r="H12" s="29">
        <v>0.5</v>
      </c>
      <c r="I12" s="10"/>
      <c r="J12" s="10"/>
      <c r="K12" s="10">
        <v>1</v>
      </c>
      <c r="L12" s="11" t="s">
        <v>13</v>
      </c>
      <c r="M12" s="35" t="s">
        <v>21</v>
      </c>
    </row>
    <row r="13" spans="2:13" ht="16.5" customHeight="1" thickBot="1">
      <c r="B13" s="32" t="s">
        <v>22</v>
      </c>
      <c r="C13" s="33" t="s">
        <v>15</v>
      </c>
      <c r="D13" s="37">
        <v>0.5</v>
      </c>
      <c r="E13" s="16">
        <f xml:space="preserve"> MIN(H13:K13)</f>
        <v>0.5</v>
      </c>
      <c r="F13" s="16">
        <f>MAX(H13:K13)</f>
        <v>1</v>
      </c>
      <c r="G13" s="17">
        <f>AVERAGE(H13:K13)</f>
        <v>0.75</v>
      </c>
      <c r="H13" s="37">
        <v>0.5</v>
      </c>
      <c r="I13" s="16"/>
      <c r="J13" s="16"/>
      <c r="K13" s="16">
        <v>1</v>
      </c>
      <c r="L13" s="17" t="s">
        <v>13</v>
      </c>
      <c r="M13" s="35" t="s">
        <v>23</v>
      </c>
    </row>
    <row r="14" spans="2:13" ht="12.2" customHeight="1" thickBot="1">
      <c r="B14" s="18" t="s">
        <v>9</v>
      </c>
      <c r="C14" s="25"/>
      <c r="D14" s="38">
        <f t="shared" ref="D14:K14" si="0">SUM(D7:D13)</f>
        <v>9</v>
      </c>
      <c r="E14" s="39">
        <f t="shared" si="0"/>
        <v>5.5</v>
      </c>
      <c r="F14" s="39">
        <f t="shared" si="0"/>
        <v>11.5</v>
      </c>
      <c r="G14" s="31">
        <f t="shared" si="0"/>
        <v>8.5</v>
      </c>
      <c r="H14" s="38">
        <f t="shared" si="0"/>
        <v>2.5</v>
      </c>
      <c r="I14" s="39">
        <f t="shared" si="0"/>
        <v>4</v>
      </c>
      <c r="J14" s="39">
        <f t="shared" si="0"/>
        <v>0</v>
      </c>
      <c r="K14" s="39">
        <f t="shared" si="0"/>
        <v>11.5</v>
      </c>
      <c r="L14" s="31"/>
      <c r="M14" s="34"/>
    </row>
    <row r="15" spans="2:13" ht="13.5" thickBot="1">
      <c r="B15" s="50" t="s">
        <v>16</v>
      </c>
      <c r="C15" s="51"/>
      <c r="D15" s="51"/>
      <c r="E15" s="51"/>
      <c r="F15" s="51"/>
      <c r="G15" s="51"/>
      <c r="H15" s="51"/>
      <c r="I15" s="51"/>
      <c r="J15" s="51"/>
      <c r="K15" s="51"/>
      <c r="L15" s="51"/>
      <c r="M15" s="52"/>
    </row>
    <row r="21" ht="13.5" customHeight="1"/>
    <row r="26" ht="13.5" customHeight="1"/>
    <row r="35" ht="13.5" customHeight="1"/>
  </sheetData>
  <mergeCells count="6">
    <mergeCell ref="B15:M15"/>
    <mergeCell ref="B2:M2"/>
    <mergeCell ref="B3:M3"/>
    <mergeCell ref="D4:G4"/>
    <mergeCell ref="H4:L4"/>
    <mergeCell ref="B6:M6"/>
  </mergeCells>
  <phoneticPr fontId="2" type="noConversion"/>
  <printOptions horizontalCentered="1" verticalCentered="1"/>
  <pageMargins left="0.5" right="0.5" top="0.5" bottom="0.5" header="0" footer="0"/>
  <pageSetup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Navigation</vt:lpstr>
      <vt:lpstr>SolarSystem</vt:lpstr>
      <vt:lpstr>FiniteBurn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sphughe1</cp:lastModifiedBy>
  <cp:lastPrinted>2009-05-15T14:23:52Z</cp:lastPrinted>
  <dcterms:created xsi:type="dcterms:W3CDTF">2008-10-10T21:12:59Z</dcterms:created>
  <dcterms:modified xsi:type="dcterms:W3CDTF">2009-05-21T16:48:37Z</dcterms:modified>
</cp:coreProperties>
</file>