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\Downloads\"/>
    </mc:Choice>
  </mc:AlternateContent>
  <xr:revisionPtr revIDLastSave="0" documentId="13_ncr:1_{9D51A59C-74E4-4EE2-9421-5E0C6ADBFBD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shboard" sheetId="7" r:id="rId1"/>
    <sheet name="PivotOne" sheetId="8" r:id="rId2"/>
    <sheet name="PivotTwo" sheetId="9" r:id="rId3"/>
    <sheet name="Data" sheetId="6" r:id="rId4"/>
    <sheet name="Preparation" sheetId="2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2" l="1" a="1"/>
  <c r="B20" i="2" s="1"/>
  <c r="B5" i="2"/>
  <c r="B6" i="2"/>
  <c r="B7" i="2"/>
  <c r="B8" i="2"/>
  <c r="B4" i="2"/>
  <c r="I6" i="7"/>
  <c r="I7" i="7"/>
  <c r="I8" i="7"/>
  <c r="I9" i="7"/>
  <c r="I5" i="7"/>
  <c r="B13" i="2"/>
  <c r="C13" i="2"/>
  <c r="B16" i="2"/>
  <c r="D13" i="2"/>
  <c r="C15" i="2"/>
  <c r="C16" i="2"/>
  <c r="B14" i="2"/>
  <c r="D16" i="2"/>
  <c r="B15" i="2"/>
  <c r="C14" i="2"/>
  <c r="D14" i="2"/>
  <c r="D15" i="2"/>
  <c r="D12" i="2"/>
  <c r="C12" i="2"/>
  <c r="B12" i="2"/>
  <c r="B27" i="2"/>
  <c r="J5" i="7" l="1"/>
  <c r="J9" i="7"/>
  <c r="J8" i="7"/>
  <c r="J7" i="7"/>
  <c r="J6" i="7"/>
  <c r="B24" i="2"/>
  <c r="B23" i="2"/>
  <c r="B28" i="2"/>
  <c r="B26" i="2"/>
  <c r="B2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<sst xmlns="http://schemas.openxmlformats.org/spreadsheetml/2006/main" count="659" uniqueCount="185">
  <si>
    <t>Invoice</t>
  </si>
  <si>
    <t>Date</t>
  </si>
  <si>
    <t>Customer</t>
  </si>
  <si>
    <t>Price per Thousand</t>
  </si>
  <si>
    <t>Total Sale</t>
  </si>
  <si>
    <t>Sean Bishop</t>
  </si>
  <si>
    <t>White Pine</t>
  </si>
  <si>
    <t>Residential</t>
  </si>
  <si>
    <t>Gail Dixon</t>
  </si>
  <si>
    <t>Red Classic</t>
  </si>
  <si>
    <t>Brent Minyard</t>
  </si>
  <si>
    <t>Southern Charm</t>
  </si>
  <si>
    <t>Keith Brunt</t>
  </si>
  <si>
    <t>Mark Stevens</t>
  </si>
  <si>
    <t>Price Bank</t>
  </si>
  <si>
    <t>Commercial</t>
  </si>
  <si>
    <t>Mary Donahoo</t>
  </si>
  <si>
    <t>Jason Perdone</t>
  </si>
  <si>
    <t>Janet Sellers</t>
  </si>
  <si>
    <t>Murdock Hardware</t>
  </si>
  <si>
    <t>Jennifer Mullendore</t>
  </si>
  <si>
    <t>Amanda Fatheree</t>
  </si>
  <si>
    <t>Jeremy Groh</t>
  </si>
  <si>
    <t>River Magic</t>
  </si>
  <si>
    <t>Keeling Medical Center</t>
  </si>
  <si>
    <t>Government</t>
  </si>
  <si>
    <t>Nick Black</t>
  </si>
  <si>
    <t>Vivian Vernon</t>
  </si>
  <si>
    <t>Hawbecker Wells</t>
  </si>
  <si>
    <t>Katie Burns</t>
  </si>
  <si>
    <t>Stephen Stonegate</t>
  </si>
  <si>
    <t>Keller Adams</t>
  </si>
  <si>
    <t>Joanne Falkenbury</t>
  </si>
  <si>
    <t>Edward Whitmore</t>
  </si>
  <si>
    <t>Josea Merrit</t>
  </si>
  <si>
    <t>Hannah Elsmore</t>
  </si>
  <si>
    <t>Golden's Books</t>
  </si>
  <si>
    <t>Trish McCombs</t>
  </si>
  <si>
    <t>Noah Jacobs</t>
  </si>
  <si>
    <t>Waverly</t>
  </si>
  <si>
    <t>David Forde</t>
  </si>
  <si>
    <t>New England</t>
  </si>
  <si>
    <t>Becky Jacobson</t>
  </si>
  <si>
    <t>Megan Sumrall</t>
  </si>
  <si>
    <t>Maggie Earnest</t>
  </si>
  <si>
    <t>Saders Supply</t>
  </si>
  <si>
    <t>Brian McCord</t>
  </si>
  <si>
    <t>Kristin DeSoto</t>
  </si>
  <si>
    <t>City of Farris</t>
  </si>
  <si>
    <t>Colleen Mowry</t>
  </si>
  <si>
    <t>Eileen Richardson</t>
  </si>
  <si>
    <t>Prattville City Schools</t>
  </si>
  <si>
    <t>Dana Harrod</t>
  </si>
  <si>
    <t>Jared McCausland</t>
  </si>
  <si>
    <t>Amy Coleman</t>
  </si>
  <si>
    <t>Ed's Supplies</t>
  </si>
  <si>
    <t>Angela's Pizza</t>
  </si>
  <si>
    <t>Velma Provencher</t>
  </si>
  <si>
    <t>Lauren Ahlrich</t>
  </si>
  <si>
    <t>Rice Township</t>
  </si>
  <si>
    <t>Beth Shelton</t>
  </si>
  <si>
    <t>Anne Cerami</t>
  </si>
  <si>
    <t>Adams Salon</t>
  </si>
  <si>
    <t>Heather Styles</t>
  </si>
  <si>
    <t>Enfinger Schools</t>
  </si>
  <si>
    <t>Michelle Hinson</t>
  </si>
  <si>
    <t>Jimmy Lehman</t>
  </si>
  <si>
    <t>John David Pearson</t>
  </si>
  <si>
    <t>Ron Willmann</t>
  </si>
  <si>
    <t>Borough of Eaves</t>
  </si>
  <si>
    <t>Michael Hench</t>
  </si>
  <si>
    <t>Farrish Pharmacy</t>
  </si>
  <si>
    <t>Jessica Collins</t>
  </si>
  <si>
    <t>Chris Verney</t>
  </si>
  <si>
    <t>Donovan Golden</t>
  </si>
  <si>
    <t>Lancaster Hospital</t>
  </si>
  <si>
    <t>Alfredo Gillson</t>
  </si>
  <si>
    <t>Margie Barefield</t>
  </si>
  <si>
    <t>Janice Mason</t>
  </si>
  <si>
    <t>Gerry Hairston</t>
  </si>
  <si>
    <t>Blette Industries</t>
  </si>
  <si>
    <t>Christopher Frist</t>
  </si>
  <si>
    <t>April Dunn</t>
  </si>
  <si>
    <t>Daugherty Hospital</t>
  </si>
  <si>
    <t>Lauren Plemmons</t>
  </si>
  <si>
    <t>Angela Murdock</t>
  </si>
  <si>
    <t>Greene Hardware</t>
  </si>
  <si>
    <t>John McQuaig</t>
  </si>
  <si>
    <t>Richard Brennan</t>
  </si>
  <si>
    <t>Matthew Cane</t>
  </si>
  <si>
    <t>Kevin Colom</t>
  </si>
  <si>
    <t>Dolores Capstick</t>
  </si>
  <si>
    <t>Joesph Zipp</t>
  </si>
  <si>
    <t>Frank Barclay</t>
  </si>
  <si>
    <t>Grace Mattison</t>
  </si>
  <si>
    <t>James O'Neil</t>
  </si>
  <si>
    <t>Francis Terry</t>
  </si>
  <si>
    <t>M &amp; J Stores</t>
  </si>
  <si>
    <t>Merwine Lumber</t>
  </si>
  <si>
    <t>Cathy Reynolds</t>
  </si>
  <si>
    <t>Kerry Agee</t>
  </si>
  <si>
    <t>Janice Gorden</t>
  </si>
  <si>
    <t>Antonio Gholson</t>
  </si>
  <si>
    <t>Esson County</t>
  </si>
  <si>
    <t>City of Starville</t>
  </si>
  <si>
    <t>Bonnie Mullen</t>
  </si>
  <si>
    <t>Robert Jefcoat</t>
  </si>
  <si>
    <t>Greg Cook</t>
  </si>
  <si>
    <t>Janet Smith</t>
  </si>
  <si>
    <t>Ben Delisanti</t>
  </si>
  <si>
    <t>Jamison County</t>
  </si>
  <si>
    <t>Caryl Dykes</t>
  </si>
  <si>
    <t>Larry Trammell</t>
  </si>
  <si>
    <t>Carol Long</t>
  </si>
  <si>
    <t>Martin Hampton</t>
  </si>
  <si>
    <t>Harvon Inn</t>
  </si>
  <si>
    <t>Mark Edwards</t>
  </si>
  <si>
    <t>Kathleen Millsaps</t>
  </si>
  <si>
    <t>Carlisle Brakes</t>
  </si>
  <si>
    <t>Carolyn Scales</t>
  </si>
  <si>
    <t>Nichole Miller</t>
  </si>
  <si>
    <t>Abigail Weller</t>
  </si>
  <si>
    <t>Lance Mason</t>
  </si>
  <si>
    <t>Cally Martin</t>
  </si>
  <si>
    <t>Joe McCarthy</t>
  </si>
  <si>
    <t>Travis Harrod</t>
  </si>
  <si>
    <t>Mark Lollar</t>
  </si>
  <si>
    <t>Harris Supply</t>
  </si>
  <si>
    <t>Sylvia Ware</t>
  </si>
  <si>
    <t>Stoner Associates</t>
  </si>
  <si>
    <t>Dave Dutch</t>
  </si>
  <si>
    <t>Budd Williams</t>
  </si>
  <si>
    <t>Susan Biondo</t>
  </si>
  <si>
    <t>Munn Theatres</t>
  </si>
  <si>
    <t>Julie Maag</t>
  </si>
  <si>
    <t>Boiling Springs Schools</t>
  </si>
  <si>
    <t>Patty Hawkins</t>
  </si>
  <si>
    <t>Staab Jewelers</t>
  </si>
  <si>
    <t>Fred Pylate</t>
  </si>
  <si>
    <t>Carter Gray</t>
  </si>
  <si>
    <t>Charles Corner</t>
  </si>
  <si>
    <t>Paul Sansing</t>
  </si>
  <si>
    <t>Josh Gilmer</t>
  </si>
  <si>
    <t>Movie Dreams</t>
  </si>
  <si>
    <t>David Buger</t>
  </si>
  <si>
    <t>Edward Belcher</t>
  </si>
  <si>
    <t>Thomas Carpenter</t>
  </si>
  <si>
    <t>Claire Ellis</t>
  </si>
  <si>
    <t>Danielle Price</t>
  </si>
  <si>
    <t>Heather Jones</t>
  </si>
  <si>
    <t>Kate Jackson</t>
  </si>
  <si>
    <t>Berrier City</t>
  </si>
  <si>
    <t>Theresa Ivany</t>
  </si>
  <si>
    <t>Quantity</t>
  </si>
  <si>
    <t>Representative</t>
  </si>
  <si>
    <t>Percent Change</t>
  </si>
  <si>
    <t>Data Preparation Area for Dashboard</t>
  </si>
  <si>
    <t>Index Function:</t>
  </si>
  <si>
    <t>Style</t>
  </si>
  <si>
    <t>Category</t>
  </si>
  <si>
    <t>Scott Edwards</t>
  </si>
  <si>
    <t>Representatives</t>
  </si>
  <si>
    <t>Combo Box Selection:</t>
  </si>
  <si>
    <t>Analysis of Sales Trends</t>
  </si>
  <si>
    <t>Peter White Pine</t>
  </si>
  <si>
    <t>Allen Pearson</t>
  </si>
  <si>
    <t>Mark Pearson</t>
  </si>
  <si>
    <t>Mary Daniel</t>
  </si>
  <si>
    <t>Mary Daniels</t>
  </si>
  <si>
    <t>Total unit sales by representative</t>
  </si>
  <si>
    <t>Representative unit sales by customer category</t>
  </si>
  <si>
    <t>Brick style unit sales for one representative</t>
  </si>
  <si>
    <t>Prior Year Units</t>
  </si>
  <si>
    <t>Current Year Units</t>
  </si>
  <si>
    <t>Year-to-Date Dollar Sales</t>
  </si>
  <si>
    <t>Column Labels</t>
  </si>
  <si>
    <t>Grand Total</t>
  </si>
  <si>
    <t>Row Labels</t>
  </si>
  <si>
    <t>Sum of Quantity</t>
  </si>
  <si>
    <t>Jan</t>
  </si>
  <si>
    <t>Feb</t>
  </si>
  <si>
    <t>Mar</t>
  </si>
  <si>
    <t>Apr</t>
  </si>
  <si>
    <t>May</t>
  </si>
  <si>
    <t>Sum of Total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</si>
</sst>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4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3" tint="0.59996337778862885"/>
      </bottom>
      <diagonal/>
    </border>
    <border>
      <left/>
      <right/>
      <top/>
      <bottom style="thin">
        <color theme="3" tint="0.59996337778862885"/>
      </bottom>
      <diagonal/>
    </border>
    <border>
      <left/>
      <right style="thin">
        <color theme="0" tint="-0.499984740745262"/>
      </right>
      <top/>
      <bottom style="thin">
        <color theme="3" tint="0.59996337778862885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0" fillId="0" borderId="0" xfId="0" applyFont="1"/>
    <xf numFmtId="0" fontId="0" fillId="0" borderId="0" xfId="0" applyFont="1" applyFill="1"/>
    <xf numFmtId="14" fontId="0" fillId="0" borderId="0" xfId="0" applyNumberFormat="1" applyFont="1"/>
    <xf numFmtId="20" fontId="0" fillId="0" borderId="0" xfId="0" applyNumberFormat="1" applyFont="1" applyFill="1"/>
    <xf numFmtId="44" fontId="0" fillId="0" borderId="0" xfId="1" applyFont="1"/>
    <xf numFmtId="0" fontId="2" fillId="0" borderId="1" xfId="0" applyFont="1" applyBorder="1" applyAlignment="1">
      <alignment horizontal="center"/>
    </xf>
    <xf numFmtId="164" fontId="0" fillId="0" borderId="0" xfId="3" applyNumberFormat="1" applyFont="1"/>
    <xf numFmtId="164" fontId="0" fillId="0" borderId="1" xfId="3" applyNumberFormat="1" applyFont="1" applyBorder="1"/>
    <xf numFmtId="164" fontId="2" fillId="0" borderId="2" xfId="3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3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6" xfId="0" applyFill="1" applyBorder="1" applyAlignment="1">
      <alignment horizontal="left" indent="1"/>
    </xf>
    <xf numFmtId="164" fontId="0" fillId="0" borderId="0" xfId="3" applyNumberFormat="1" applyFont="1" applyBorder="1"/>
    <xf numFmtId="9" fontId="0" fillId="0" borderId="0" xfId="2" applyFont="1" applyBorder="1"/>
    <xf numFmtId="164" fontId="5" fillId="2" borderId="7" xfId="3" applyNumberFormat="1" applyFont="1" applyFill="1" applyBorder="1"/>
    <xf numFmtId="164" fontId="5" fillId="0" borderId="7" xfId="3" applyNumberFormat="1" applyFont="1" applyBorder="1"/>
    <xf numFmtId="164" fontId="5" fillId="2" borderId="8" xfId="3" applyNumberFormat="1" applyFont="1" applyFill="1" applyBorder="1"/>
    <xf numFmtId="0" fontId="0" fillId="0" borderId="9" xfId="0" applyFill="1" applyBorder="1"/>
    <xf numFmtId="164" fontId="0" fillId="0" borderId="10" xfId="3" applyNumberFormat="1" applyFont="1" applyBorder="1"/>
    <xf numFmtId="9" fontId="0" fillId="0" borderId="10" xfId="2" applyFont="1" applyBorder="1"/>
    <xf numFmtId="0" fontId="0" fillId="0" borderId="10" xfId="0" applyBorder="1"/>
    <xf numFmtId="0" fontId="0" fillId="0" borderId="11" xfId="0" applyBorder="1"/>
    <xf numFmtId="0" fontId="4" fillId="0" borderId="8" xfId="0" applyFont="1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(* #,##0_);_(* \(#,##0\);_(* &quot;-&quot;??_);_(@_)"/>
    </dxf>
    <dxf>
      <fill>
        <patternFill patternType="none">
          <fgColor indexed="64"/>
          <bgColor indexed="65"/>
        </patternFill>
      </fill>
      <alignment horizontal="left" vertical="bottom" textRotation="0" wrapText="0" relativeIndent="1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 Sales By</a:t>
            </a:r>
            <a:r>
              <a:rPr lang="en-US" baseline="0"/>
              <a:t> Representative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C58-4F27-B867-110D714412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C58-4F27-B867-110D7144120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C58-4F27-B867-110D7144120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C58-4F27-B867-110D7144120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9C58-4F27-B867-110D71441201}"/>
              </c:ext>
            </c:extLst>
          </c:dPt>
          <c:cat>
            <c:strRef>
              <c:f>Preparation!$A$4:$A$8</c:f>
              <c:strCache>
                <c:ptCount val="5"/>
                <c:pt idx="0">
                  <c:v>Allen Pearson</c:v>
                </c:pt>
                <c:pt idx="1">
                  <c:v>Janet Sellers</c:v>
                </c:pt>
                <c:pt idx="2">
                  <c:v>Mark Stevens</c:v>
                </c:pt>
                <c:pt idx="3">
                  <c:v>Mary Daniel</c:v>
                </c:pt>
                <c:pt idx="4">
                  <c:v>Scott Edwards</c:v>
                </c:pt>
              </c:strCache>
            </c:strRef>
          </c:cat>
          <c:val>
            <c:numRef>
              <c:f>Preparation!$B$4:$B$8</c:f>
              <c:numCache>
                <c:formatCode>_(* #,##0_);_(* \(#,##0\);_(* "-"??_);_(@_)</c:formatCode>
                <c:ptCount val="5"/>
                <c:pt idx="0">
                  <c:v>942</c:v>
                </c:pt>
                <c:pt idx="1">
                  <c:v>1015</c:v>
                </c:pt>
                <c:pt idx="2">
                  <c:v>522</c:v>
                </c:pt>
                <c:pt idx="3">
                  <c:v>464</c:v>
                </c:pt>
                <c:pt idx="4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C58-4F27-B867-110D71441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Representative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Preparation!$B$11</c:f>
              <c:strCache>
                <c:ptCount val="1"/>
                <c:pt idx="0">
                  <c:v> Commercial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Preparation!$A$12:$A$16</c:f>
              <c:strCache>
                <c:ptCount val="5"/>
                <c:pt idx="0">
                  <c:v>Allen Pearson</c:v>
                </c:pt>
                <c:pt idx="1">
                  <c:v>Janet Sellers</c:v>
                </c:pt>
                <c:pt idx="2">
                  <c:v>Mark Stevens</c:v>
                </c:pt>
                <c:pt idx="3">
                  <c:v>Mary Daniel</c:v>
                </c:pt>
                <c:pt idx="4">
                  <c:v>Scott Edwards</c:v>
                </c:pt>
              </c:strCache>
            </c:strRef>
          </c:cat>
          <c:val>
            <c:numRef>
              <c:f>Preparation!$B$12:$B$16</c:f>
              <c:numCache>
                <c:formatCode>General</c:formatCode>
                <c:ptCount val="5"/>
                <c:pt idx="0">
                  <c:v>326</c:v>
                </c:pt>
                <c:pt idx="1">
                  <c:v>130</c:v>
                </c:pt>
                <c:pt idx="2">
                  <c:v>235</c:v>
                </c:pt>
                <c:pt idx="3">
                  <c:v>155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CB-4DE9-932B-63F393B7FB90}"/>
            </c:ext>
          </c:extLst>
        </c:ser>
        <c:ser>
          <c:idx val="1"/>
          <c:order val="1"/>
          <c:tx>
            <c:strRef>
              <c:f>Preparation!$C$11</c:f>
              <c:strCache>
                <c:ptCount val="1"/>
                <c:pt idx="0">
                  <c:v> Government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Preparation!$A$12:$A$16</c:f>
              <c:strCache>
                <c:ptCount val="5"/>
                <c:pt idx="0">
                  <c:v>Allen Pearson</c:v>
                </c:pt>
                <c:pt idx="1">
                  <c:v>Janet Sellers</c:v>
                </c:pt>
                <c:pt idx="2">
                  <c:v>Mark Stevens</c:v>
                </c:pt>
                <c:pt idx="3">
                  <c:v>Mary Daniel</c:v>
                </c:pt>
                <c:pt idx="4">
                  <c:v>Scott Edwards</c:v>
                </c:pt>
              </c:strCache>
            </c:strRef>
          </c:cat>
          <c:val>
            <c:numRef>
              <c:f>Preparation!$C$12:$C$16</c:f>
              <c:numCache>
                <c:formatCode>General</c:formatCode>
                <c:ptCount val="5"/>
                <c:pt idx="0">
                  <c:v>44</c:v>
                </c:pt>
                <c:pt idx="1">
                  <c:v>244</c:v>
                </c:pt>
                <c:pt idx="2">
                  <c:v>87</c:v>
                </c:pt>
                <c:pt idx="3">
                  <c:v>20</c:v>
                </c:pt>
                <c:pt idx="4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CB-4DE9-932B-63F393B7FB90}"/>
            </c:ext>
          </c:extLst>
        </c:ser>
        <c:ser>
          <c:idx val="2"/>
          <c:order val="2"/>
          <c:tx>
            <c:strRef>
              <c:f>Preparation!$D$11</c:f>
              <c:strCache>
                <c:ptCount val="1"/>
                <c:pt idx="0">
                  <c:v> Residential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Preparation!$A$12:$A$16</c:f>
              <c:strCache>
                <c:ptCount val="5"/>
                <c:pt idx="0">
                  <c:v>Allen Pearson</c:v>
                </c:pt>
                <c:pt idx="1">
                  <c:v>Janet Sellers</c:v>
                </c:pt>
                <c:pt idx="2">
                  <c:v>Mark Stevens</c:v>
                </c:pt>
                <c:pt idx="3">
                  <c:v>Mary Daniel</c:v>
                </c:pt>
                <c:pt idx="4">
                  <c:v>Scott Edwards</c:v>
                </c:pt>
              </c:strCache>
            </c:strRef>
          </c:cat>
          <c:val>
            <c:numRef>
              <c:f>Preparation!$D$12:$D$16</c:f>
              <c:numCache>
                <c:formatCode>General</c:formatCode>
                <c:ptCount val="5"/>
                <c:pt idx="0">
                  <c:v>572</c:v>
                </c:pt>
                <c:pt idx="1">
                  <c:v>641</c:v>
                </c:pt>
                <c:pt idx="2">
                  <c:v>200</c:v>
                </c:pt>
                <c:pt idx="3">
                  <c:v>289</c:v>
                </c:pt>
                <c:pt idx="4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CB-4DE9-932B-63F393B7F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3327536"/>
        <c:axId val="613327952"/>
      </c:barChart>
      <c:catAx>
        <c:axId val="613327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327952"/>
        <c:crosses val="autoZero"/>
        <c:auto val="1"/>
        <c:lblAlgn val="ctr"/>
        <c:lblOffset val="100"/>
        <c:noMultiLvlLbl val="0"/>
      </c:catAx>
      <c:valAx>
        <c:axId val="61332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32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by Selected Representative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Preparation!$B$22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Preparation!$A$23:$A$28</c:f>
              <c:strCache>
                <c:ptCount val="6"/>
                <c:pt idx="0">
                  <c:v>New England</c:v>
                </c:pt>
                <c:pt idx="1">
                  <c:v>Red Classic</c:v>
                </c:pt>
                <c:pt idx="2">
                  <c:v>River Magic</c:v>
                </c:pt>
                <c:pt idx="3">
                  <c:v>Southern Charm</c:v>
                </c:pt>
                <c:pt idx="4">
                  <c:v>Waverly</c:v>
                </c:pt>
                <c:pt idx="5">
                  <c:v>White Pine</c:v>
                </c:pt>
              </c:strCache>
            </c:strRef>
          </c:cat>
          <c:val>
            <c:numRef>
              <c:f>Preparation!$B$23:$B$28</c:f>
              <c:numCache>
                <c:formatCode>_(* #,##0_);_(* \(#,##0\);_(* "-"??_);_(@_)</c:formatCode>
                <c:ptCount val="6"/>
                <c:pt idx="0">
                  <c:v>56</c:v>
                </c:pt>
                <c:pt idx="1">
                  <c:v>232</c:v>
                </c:pt>
                <c:pt idx="2">
                  <c:v>48</c:v>
                </c:pt>
                <c:pt idx="3">
                  <c:v>109</c:v>
                </c:pt>
                <c:pt idx="4">
                  <c:v>18</c:v>
                </c:pt>
                <c:pt idx="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45-4232-B7D4-4D0233C3F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432992"/>
        <c:axId val="454437152"/>
      </c:barChart>
      <c:catAx>
        <c:axId val="45443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437152"/>
        <c:crosses val="autoZero"/>
        <c:auto val="1"/>
        <c:lblAlgn val="ctr"/>
        <c:lblOffset val="100"/>
        <c:noMultiLvlLbl val="0"/>
      </c:catAx>
      <c:valAx>
        <c:axId val="45443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43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Preparation!$B$19" fmlaRange="Preparation!$D$24:$D$28" noThreeD="1" sel="3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0</xdr:rowOff>
    </xdr:from>
    <xdr:to>
      <xdr:col>6</xdr:col>
      <xdr:colOff>9525</xdr:colOff>
      <xdr:row>10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190499</xdr:rowOff>
    </xdr:from>
    <xdr:to>
      <xdr:col>6</xdr:col>
      <xdr:colOff>9525</xdr:colOff>
      <xdr:row>24</xdr:row>
      <xdr:rowOff>104774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19050</xdr:colOff>
      <xdr:row>10</xdr:row>
      <xdr:rowOff>9525</xdr:rowOff>
    </xdr:from>
    <xdr:to>
      <xdr:col>12</xdr:col>
      <xdr:colOff>257175</xdr:colOff>
      <xdr:row>24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24</xdr:row>
          <xdr:rowOff>104775</xdr:rowOff>
        </xdr:from>
        <xdr:to>
          <xdr:col>8</xdr:col>
          <xdr:colOff>57150</xdr:colOff>
          <xdr:row>25</xdr:row>
          <xdr:rowOff>142875</xdr:rowOff>
        </xdr:to>
        <xdr:sp macro="" textlink="">
          <xdr:nvSpPr>
            <xdr:cNvPr id="4101" name="Drop Down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4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3476" refreshedDate="44450.917208796294" createdVersion="7" refreshedVersion="7" minRefreshableVersion="3" recordCount="140" xr:uid="{51E2D13C-1C4D-4867-9D9B-2AE2A0BCAF64}">
  <cacheSource type="worksheet">
    <worksheetSource name="Table2"/>
  </cacheSource>
  <cacheFields count="9">
    <cacheField name="Invoice" numFmtId="0">
      <sharedItems containsSemiMixedTypes="0" containsString="0" containsNumber="1" containsInteger="1" minValue="15345" maxValue="15484"/>
    </cacheField>
    <cacheField name="Date" numFmtId="14">
      <sharedItems containsSemiMixedTypes="0" containsNonDate="0" containsDate="1" containsString="0" minDate="2010-01-04T00:00:00" maxDate="2010-05-23T20:39:07" count="140">
        <d v="2010-01-04T00:00:00"/>
        <d v="2010-01-05T03:32:04"/>
        <d v="2010-01-06T02:18:21"/>
        <d v="2010-01-06T19:46:20"/>
        <d v="2010-01-07T13:29:52"/>
        <d v="2010-01-08T01:21:23"/>
        <d v="2010-01-08T22:27:21"/>
        <d v="2010-01-10T19:45:17"/>
        <d v="2010-01-12T03:52:46"/>
        <d v="2010-01-12T21:59:32"/>
        <d v="2010-01-14T11:38:25"/>
        <d v="2010-01-14T21:30:56"/>
        <d v="2010-01-15T00:53:44"/>
        <d v="2010-01-16T11:38:02"/>
        <d v="2010-01-17T03:43:51"/>
        <d v="2010-01-19T03:38:07"/>
        <d v="2010-01-20T13:52:14"/>
        <d v="2010-01-21T15:04:06"/>
        <d v="2010-01-22T05:50:05"/>
        <d v="2010-01-23T15:49:36"/>
        <d v="2010-01-25T11:10:21"/>
        <d v="2010-01-26T02:07:23"/>
        <d v="2010-01-26T06:40:12"/>
        <d v="2010-01-26T19:10:05"/>
        <d v="2010-01-26T19:24:51"/>
        <d v="2010-01-27T16:53:31"/>
        <d v="2010-01-29T05:41:32"/>
        <d v="2010-01-29T07:54:18"/>
        <d v="2010-01-29T19:29:07"/>
        <d v="2010-01-30T22:09:29"/>
        <d v="2010-01-31T01:55:03"/>
        <d v="2010-02-01T23:36:27"/>
        <d v="2010-02-02T01:19:34"/>
        <d v="2010-02-02T05:41:35"/>
        <d v="2010-02-03T20:19:50"/>
        <d v="2010-02-05T10:43:44"/>
        <d v="2010-02-06T13:07:31"/>
        <d v="2010-02-07T04:56:40"/>
        <d v="2010-02-08T22:40:00"/>
        <d v="2010-02-10T13:33:53"/>
        <d v="2010-02-10T14:47:52"/>
        <d v="2010-02-12T05:48:02"/>
        <d v="2010-02-12T21:30:35"/>
        <d v="2010-02-13T19:38:16"/>
        <d v="2010-02-14T06:48:44"/>
        <d v="2010-02-16T02:53:57"/>
        <d v="2010-02-17T14:39:07"/>
        <d v="2010-02-19T00:58:19"/>
        <d v="2010-02-20T05:03:25"/>
        <d v="2010-02-20T12:27:39"/>
        <d v="2010-02-22T10:43:29"/>
        <d v="2010-02-22T22:33:21"/>
        <d v="2010-02-23T08:07:44"/>
        <d v="2010-02-24T15:42:44"/>
        <d v="2010-02-25T03:30:10"/>
        <d v="2010-02-26T02:19:21"/>
        <d v="2010-02-27T01:44:24"/>
        <d v="2010-03-01T00:22:39"/>
        <d v="2010-03-01T01:22:36"/>
        <d v="2010-03-01T05:17:48"/>
        <d v="2010-03-02T00:56:54"/>
        <d v="2010-03-03T14:01:32"/>
        <d v="2010-03-03T18:29:26"/>
        <d v="2010-03-04T16:12:28"/>
        <d v="2010-03-06T10:49:04"/>
        <d v="2010-03-07T16:28:09"/>
        <d v="2010-03-08T22:19:11"/>
        <d v="2010-03-09T06:24:42"/>
        <d v="2010-03-09T18:13:28"/>
        <d v="2010-03-10T17:03:49"/>
        <d v="2010-03-12T06:53:21"/>
        <d v="2010-03-12T15:25:46"/>
        <d v="2010-03-14T14:19:18"/>
        <d v="2010-03-16T04:40:14"/>
        <d v="2010-03-16T23:54:30"/>
        <d v="2010-03-17T03:32:46"/>
        <d v="2010-03-19T02:01:16"/>
        <d v="2010-03-20T06:20:23"/>
        <d v="2010-03-20T23:50:34"/>
        <d v="2010-03-22T00:30:15"/>
        <d v="2010-03-23T17:20:24"/>
        <d v="2010-03-24T06:54:07"/>
        <d v="2010-03-24T09:54:35"/>
        <d v="2010-03-24T20:51:12"/>
        <d v="2010-03-26T00:31:34"/>
        <d v="2010-03-26T01:18:54"/>
        <d v="2010-03-26T23:22:55"/>
        <d v="2010-03-27T19:26:36"/>
        <d v="2010-03-29T11:53:48"/>
        <d v="2010-03-30T08:36:06"/>
        <d v="2010-03-31T02:51:35"/>
        <d v="2010-04-01T09:48:59"/>
        <d v="2010-04-01T13:25:31"/>
        <d v="2010-04-02T15:20:28"/>
        <d v="2010-04-03T08:56:46"/>
        <d v="2010-04-04T19:54:56"/>
        <d v="2010-04-06T05:49:52"/>
        <d v="2010-04-06T09:46:33"/>
        <d v="2010-04-07T00:11:08"/>
        <d v="2010-04-07T17:42:37"/>
        <d v="2010-04-08T15:21:32"/>
        <d v="2010-04-08T23:30:33"/>
        <d v="2010-04-09T10:13:45"/>
        <d v="2010-04-10T09:21:13"/>
        <d v="2010-04-11T19:06:59"/>
        <d v="2010-04-13T13:47:48"/>
        <d v="2010-04-15T02:07:59"/>
        <d v="2010-04-16T00:26:05"/>
        <d v="2010-04-17T02:09:29"/>
        <d v="2010-04-17T22:18:02"/>
        <d v="2010-04-19T16:43:01"/>
        <d v="2010-04-20T07:57:46"/>
        <d v="2010-04-22T03:23:11"/>
        <d v="2010-04-23T20:20:54"/>
        <d v="2010-04-25T14:15:40"/>
        <d v="2010-04-26T15:02:52"/>
        <d v="2010-04-28T12:11:44"/>
        <d v="2010-04-29T12:06:00"/>
        <d v="2010-04-30T04:22:00"/>
        <d v="2010-04-30T17:58:06"/>
        <d v="2010-05-02T14:02:02"/>
        <d v="2010-05-03T04:03:45"/>
        <d v="2010-05-05T02:30:44"/>
        <d v="2010-05-06T04:24:24"/>
        <d v="2010-05-08T04:16:34"/>
        <d v="2010-05-08T19:15:50"/>
        <d v="2010-05-09T06:31:15"/>
        <d v="2010-05-10T11:42:14"/>
        <d v="2010-05-12T09:15:22"/>
        <d v="2010-05-12T22:49:10"/>
        <d v="2010-05-14T20:22:14"/>
        <d v="2010-05-15T03:03:34"/>
        <d v="2010-05-16T16:33:02"/>
        <d v="2010-05-17T12:46:43"/>
        <d v="2010-05-18T20:54:59"/>
        <d v="2010-05-19T07:19:34"/>
        <d v="2010-05-20T07:05:28"/>
        <d v="2010-05-21T13:27:13"/>
        <d v="2010-05-21T21:09:08"/>
        <d v="2010-05-23T20:39:07"/>
      </sharedItems>
      <fieldGroup base="1">
        <rangePr groupBy="months" startDate="2010-01-04T00:00:00" endDate="2010-05-23T20:39:07"/>
        <groupItems count="14">
          <s v="&lt;1/4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3/2010"/>
        </groupItems>
      </fieldGroup>
    </cacheField>
    <cacheField name="Representative" numFmtId="0">
      <sharedItems count="5">
        <s v="Scott Edwards"/>
        <s v="Janet Sellers"/>
        <s v="Allen Pearson"/>
        <s v="Mark Stevens"/>
        <s v="Mary Daniel"/>
      </sharedItems>
    </cacheField>
    <cacheField name="Customer" numFmtId="0">
      <sharedItems/>
    </cacheField>
    <cacheField name="Category" numFmtId="0">
      <sharedItems count="3">
        <s v="Residential"/>
        <s v="Commercial"/>
        <s v="Government"/>
      </sharedItems>
    </cacheField>
    <cacheField name="Style" numFmtId="0">
      <sharedItems count="6">
        <s v="White Pine"/>
        <s v="Red Classic"/>
        <s v="Southern Charm"/>
        <s v="Waverly"/>
        <s v="River Magic"/>
        <s v="New England"/>
      </sharedItems>
    </cacheField>
    <cacheField name="Quantity" numFmtId="0">
      <sharedItems containsSemiMixedTypes="0" containsString="0" containsNumber="1" containsInteger="1" minValue="10" maxValue="120"/>
    </cacheField>
    <cacheField name="Price per Thousand" numFmtId="44">
      <sharedItems containsSemiMixedTypes="0" containsString="0" containsNumber="1" containsInteger="1" minValue="240" maxValue="269"/>
    </cacheField>
    <cacheField name="Total Sale" numFmtId="44">
      <sharedItems containsSemiMixedTypes="0" containsString="0" containsNumber="1" containsInteger="1" minValue="2420" maxValue="319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n v="15345"/>
    <x v="0"/>
    <x v="0"/>
    <s v="Sean Bishop"/>
    <x v="0"/>
    <x v="0"/>
    <n v="26"/>
    <n v="253"/>
    <n v="6578"/>
  </r>
  <r>
    <n v="15346"/>
    <x v="1"/>
    <x v="1"/>
    <s v="Gail Dixon"/>
    <x v="0"/>
    <x v="1"/>
    <n v="18"/>
    <n v="253"/>
    <n v="4554"/>
  </r>
  <r>
    <n v="15347"/>
    <x v="2"/>
    <x v="0"/>
    <s v="Brent Minyard"/>
    <x v="0"/>
    <x v="2"/>
    <n v="15"/>
    <n v="250"/>
    <n v="3750"/>
  </r>
  <r>
    <n v="15348"/>
    <x v="3"/>
    <x v="2"/>
    <s v="Keith Brunt"/>
    <x v="0"/>
    <x v="0"/>
    <n v="24"/>
    <n v="263"/>
    <n v="6312"/>
  </r>
  <r>
    <n v="15349"/>
    <x v="4"/>
    <x v="3"/>
    <s v="Price Bank"/>
    <x v="1"/>
    <x v="2"/>
    <n v="64"/>
    <n v="256"/>
    <n v="16384"/>
  </r>
  <r>
    <n v="15350"/>
    <x v="5"/>
    <x v="4"/>
    <s v="Mary Donahoo"/>
    <x v="0"/>
    <x v="3"/>
    <n v="18"/>
    <n v="259"/>
    <n v="4662"/>
  </r>
  <r>
    <n v="15351"/>
    <x v="6"/>
    <x v="2"/>
    <s v="Jason Perdone"/>
    <x v="0"/>
    <x v="1"/>
    <n v="27"/>
    <n v="246"/>
    <n v="6642"/>
  </r>
  <r>
    <n v="15352"/>
    <x v="7"/>
    <x v="1"/>
    <s v="Murdock Hardware"/>
    <x v="1"/>
    <x v="0"/>
    <n v="64"/>
    <n v="267"/>
    <n v="17088"/>
  </r>
  <r>
    <n v="15353"/>
    <x v="8"/>
    <x v="4"/>
    <s v="Jennifer Mullendore"/>
    <x v="0"/>
    <x v="2"/>
    <n v="16"/>
    <n v="268"/>
    <n v="4288"/>
  </r>
  <r>
    <n v="15354"/>
    <x v="9"/>
    <x v="2"/>
    <s v="Amanda Fatheree"/>
    <x v="0"/>
    <x v="0"/>
    <n v="23"/>
    <n v="241"/>
    <n v="5543"/>
  </r>
  <r>
    <n v="15355"/>
    <x v="10"/>
    <x v="4"/>
    <s v="Jeremy Groh"/>
    <x v="0"/>
    <x v="4"/>
    <n v="24"/>
    <n v="265"/>
    <n v="6360"/>
  </r>
  <r>
    <n v="15356"/>
    <x v="11"/>
    <x v="1"/>
    <s v="Mary Daniels"/>
    <x v="0"/>
    <x v="3"/>
    <n v="10"/>
    <n v="263"/>
    <n v="2630"/>
  </r>
  <r>
    <n v="15357"/>
    <x v="12"/>
    <x v="0"/>
    <s v="Keeling Medical Center"/>
    <x v="2"/>
    <x v="0"/>
    <n v="66"/>
    <n v="255"/>
    <n v="16830"/>
  </r>
  <r>
    <n v="15358"/>
    <x v="13"/>
    <x v="1"/>
    <s v="Nick Black"/>
    <x v="0"/>
    <x v="1"/>
    <n v="27"/>
    <n v="241"/>
    <n v="6507"/>
  </r>
  <r>
    <n v="15359"/>
    <x v="14"/>
    <x v="4"/>
    <s v="Vivian Vernon"/>
    <x v="0"/>
    <x v="5"/>
    <n v="15"/>
    <n v="257"/>
    <n v="3855"/>
  </r>
  <r>
    <n v="15360"/>
    <x v="15"/>
    <x v="3"/>
    <s v="Hawbecker Wells"/>
    <x v="1"/>
    <x v="1"/>
    <n v="12"/>
    <n v="252"/>
    <n v="3024"/>
  </r>
  <r>
    <n v="15361"/>
    <x v="16"/>
    <x v="1"/>
    <s v="Katie Burns"/>
    <x v="0"/>
    <x v="4"/>
    <n v="23"/>
    <n v="246"/>
    <n v="5658"/>
  </r>
  <r>
    <n v="15362"/>
    <x v="17"/>
    <x v="3"/>
    <s v="Stephen Stonegate"/>
    <x v="0"/>
    <x v="1"/>
    <n v="13"/>
    <n v="249"/>
    <n v="3237"/>
  </r>
  <r>
    <n v="15363"/>
    <x v="18"/>
    <x v="0"/>
    <s v="Keller Adams"/>
    <x v="0"/>
    <x v="2"/>
    <n v="10"/>
    <n v="242"/>
    <n v="2420"/>
  </r>
  <r>
    <n v="15364"/>
    <x v="19"/>
    <x v="3"/>
    <s v="Joanne Falkenbury"/>
    <x v="0"/>
    <x v="4"/>
    <n v="13"/>
    <n v="262"/>
    <n v="3406"/>
  </r>
  <r>
    <n v="15365"/>
    <x v="20"/>
    <x v="0"/>
    <s v="Edward Whitmore"/>
    <x v="0"/>
    <x v="3"/>
    <n v="27"/>
    <n v="268"/>
    <n v="7236"/>
  </r>
  <r>
    <n v="15366"/>
    <x v="21"/>
    <x v="2"/>
    <s v="Josea Merrit"/>
    <x v="0"/>
    <x v="2"/>
    <n v="29"/>
    <n v="244"/>
    <n v="7076"/>
  </r>
  <r>
    <n v="15367"/>
    <x v="22"/>
    <x v="1"/>
    <s v="Hannah Elsmore"/>
    <x v="0"/>
    <x v="1"/>
    <n v="20"/>
    <n v="269"/>
    <n v="5380"/>
  </r>
  <r>
    <n v="15368"/>
    <x v="23"/>
    <x v="2"/>
    <s v="Golden's Books"/>
    <x v="1"/>
    <x v="1"/>
    <n v="54"/>
    <n v="267"/>
    <n v="14418"/>
  </r>
  <r>
    <n v="15369"/>
    <x v="24"/>
    <x v="1"/>
    <s v="Trish McCombs"/>
    <x v="0"/>
    <x v="4"/>
    <n v="22"/>
    <n v="241"/>
    <n v="5302"/>
  </r>
  <r>
    <n v="15370"/>
    <x v="25"/>
    <x v="1"/>
    <s v="Noah Jacobs"/>
    <x v="0"/>
    <x v="3"/>
    <n v="27"/>
    <n v="244"/>
    <n v="6588"/>
  </r>
  <r>
    <n v="15371"/>
    <x v="26"/>
    <x v="2"/>
    <s v="David Forde"/>
    <x v="0"/>
    <x v="5"/>
    <n v="11"/>
    <n v="258"/>
    <n v="2838"/>
  </r>
  <r>
    <n v="15372"/>
    <x v="27"/>
    <x v="2"/>
    <s v="Becky Jacobson"/>
    <x v="0"/>
    <x v="1"/>
    <n v="22"/>
    <n v="255"/>
    <n v="5610"/>
  </r>
  <r>
    <n v="15373"/>
    <x v="28"/>
    <x v="4"/>
    <s v="Megan Sumrall"/>
    <x v="0"/>
    <x v="1"/>
    <n v="13"/>
    <n v="267"/>
    <n v="3471"/>
  </r>
  <r>
    <n v="15374"/>
    <x v="29"/>
    <x v="1"/>
    <s v="Maggie Earnest"/>
    <x v="0"/>
    <x v="1"/>
    <n v="26"/>
    <n v="257"/>
    <n v="6682"/>
  </r>
  <r>
    <n v="15375"/>
    <x v="30"/>
    <x v="3"/>
    <s v="Saders Supply"/>
    <x v="1"/>
    <x v="0"/>
    <n v="10"/>
    <n v="244"/>
    <n v="2440"/>
  </r>
  <r>
    <n v="15376"/>
    <x v="31"/>
    <x v="3"/>
    <s v="Brian McCord"/>
    <x v="0"/>
    <x v="4"/>
    <n v="22"/>
    <n v="250"/>
    <n v="5500"/>
  </r>
  <r>
    <n v="15377"/>
    <x v="32"/>
    <x v="0"/>
    <s v="Kristin DeSoto"/>
    <x v="0"/>
    <x v="5"/>
    <n v="19"/>
    <n v="250"/>
    <n v="4750"/>
  </r>
  <r>
    <n v="15378"/>
    <x v="33"/>
    <x v="3"/>
    <s v="City of Farris"/>
    <x v="2"/>
    <x v="2"/>
    <n v="11"/>
    <n v="262"/>
    <n v="2882"/>
  </r>
  <r>
    <n v="15379"/>
    <x v="34"/>
    <x v="1"/>
    <s v="Colleen Mowry"/>
    <x v="0"/>
    <x v="3"/>
    <n v="16"/>
    <n v="243"/>
    <n v="3888"/>
  </r>
  <r>
    <n v="15380"/>
    <x v="35"/>
    <x v="0"/>
    <s v="Eileen Richardson"/>
    <x v="0"/>
    <x v="0"/>
    <n v="16"/>
    <n v="250"/>
    <n v="4000"/>
  </r>
  <r>
    <n v="15381"/>
    <x v="36"/>
    <x v="2"/>
    <s v="Prattville City Schools"/>
    <x v="2"/>
    <x v="3"/>
    <n v="14"/>
    <n v="267"/>
    <n v="3738"/>
  </r>
  <r>
    <n v="15382"/>
    <x v="37"/>
    <x v="0"/>
    <s v="Dana Harrod"/>
    <x v="0"/>
    <x v="1"/>
    <n v="22"/>
    <n v="241"/>
    <n v="5302"/>
  </r>
  <r>
    <n v="15383"/>
    <x v="38"/>
    <x v="1"/>
    <s v="Jared McCausland"/>
    <x v="0"/>
    <x v="1"/>
    <n v="23"/>
    <n v="240"/>
    <n v="5520"/>
  </r>
  <r>
    <n v="15384"/>
    <x v="39"/>
    <x v="2"/>
    <s v="Amy Coleman"/>
    <x v="0"/>
    <x v="3"/>
    <n v="19"/>
    <n v="268"/>
    <n v="5092"/>
  </r>
  <r>
    <n v="15385"/>
    <x v="40"/>
    <x v="2"/>
    <s v="Ed's Supplies"/>
    <x v="1"/>
    <x v="5"/>
    <n v="63"/>
    <n v="249"/>
    <n v="15687"/>
  </r>
  <r>
    <n v="15386"/>
    <x v="41"/>
    <x v="4"/>
    <s v="Angela's Pizza"/>
    <x v="1"/>
    <x v="3"/>
    <n v="25"/>
    <n v="249"/>
    <n v="6225"/>
  </r>
  <r>
    <n v="15387"/>
    <x v="42"/>
    <x v="2"/>
    <s v="Velma Provencher"/>
    <x v="0"/>
    <x v="1"/>
    <n v="15"/>
    <n v="251"/>
    <n v="3765"/>
  </r>
  <r>
    <n v="15388"/>
    <x v="43"/>
    <x v="2"/>
    <s v="Lauren Ahlrich"/>
    <x v="0"/>
    <x v="1"/>
    <n v="19"/>
    <n v="244"/>
    <n v="4636"/>
  </r>
  <r>
    <n v="15389"/>
    <x v="44"/>
    <x v="3"/>
    <s v="Rice Township"/>
    <x v="2"/>
    <x v="1"/>
    <n v="76"/>
    <n v="240"/>
    <n v="18240"/>
  </r>
  <r>
    <n v="15390"/>
    <x v="45"/>
    <x v="2"/>
    <s v="Beth Shelton"/>
    <x v="0"/>
    <x v="4"/>
    <n v="17"/>
    <n v="240"/>
    <n v="4080"/>
  </r>
  <r>
    <n v="15391"/>
    <x v="46"/>
    <x v="4"/>
    <s v="Anne Cerami"/>
    <x v="0"/>
    <x v="5"/>
    <n v="26"/>
    <n v="249"/>
    <n v="6474"/>
  </r>
  <r>
    <n v="15392"/>
    <x v="47"/>
    <x v="3"/>
    <s v="Adams Salon"/>
    <x v="1"/>
    <x v="0"/>
    <n v="16"/>
    <n v="258"/>
    <n v="4128"/>
  </r>
  <r>
    <n v="15393"/>
    <x v="48"/>
    <x v="4"/>
    <s v="Heather Styles"/>
    <x v="1"/>
    <x v="0"/>
    <n v="23"/>
    <n v="254"/>
    <n v="5842"/>
  </r>
  <r>
    <n v="15394"/>
    <x v="49"/>
    <x v="1"/>
    <s v="Enfinger Schools"/>
    <x v="2"/>
    <x v="3"/>
    <n v="37"/>
    <n v="252"/>
    <n v="9324"/>
  </r>
  <r>
    <n v="15395"/>
    <x v="50"/>
    <x v="0"/>
    <s v="Michelle Hinson"/>
    <x v="0"/>
    <x v="1"/>
    <n v="26"/>
    <n v="243"/>
    <n v="6318"/>
  </r>
  <r>
    <n v="15396"/>
    <x v="51"/>
    <x v="1"/>
    <s v="Jimmy Lehman"/>
    <x v="0"/>
    <x v="4"/>
    <n v="15"/>
    <n v="256"/>
    <n v="3840"/>
  </r>
  <r>
    <n v="15397"/>
    <x v="52"/>
    <x v="1"/>
    <s v="John David Pearson"/>
    <x v="0"/>
    <x v="1"/>
    <n v="11"/>
    <n v="263"/>
    <n v="2893"/>
  </r>
  <r>
    <n v="15398"/>
    <x v="53"/>
    <x v="3"/>
    <s v="Ron Willmann"/>
    <x v="0"/>
    <x v="1"/>
    <n v="22"/>
    <n v="244"/>
    <n v="5368"/>
  </r>
  <r>
    <n v="15399"/>
    <x v="54"/>
    <x v="0"/>
    <s v="Borough of Eaves"/>
    <x v="2"/>
    <x v="3"/>
    <n v="27"/>
    <n v="242"/>
    <n v="6534"/>
  </r>
  <r>
    <n v="15400"/>
    <x v="55"/>
    <x v="0"/>
    <s v="Michael Hench"/>
    <x v="0"/>
    <x v="0"/>
    <n v="14"/>
    <n v="267"/>
    <n v="3738"/>
  </r>
  <r>
    <n v="15401"/>
    <x v="56"/>
    <x v="2"/>
    <s v="Farrish Pharmacy"/>
    <x v="1"/>
    <x v="2"/>
    <n v="18"/>
    <n v="247"/>
    <n v="4446"/>
  </r>
  <r>
    <n v="15402"/>
    <x v="57"/>
    <x v="0"/>
    <s v="Jessica Collins"/>
    <x v="0"/>
    <x v="3"/>
    <n v="24"/>
    <n v="240"/>
    <n v="5760"/>
  </r>
  <r>
    <n v="15403"/>
    <x v="58"/>
    <x v="1"/>
    <s v="Chris Verney"/>
    <x v="0"/>
    <x v="5"/>
    <n v="12"/>
    <n v="256"/>
    <n v="3072"/>
  </r>
  <r>
    <n v="15404"/>
    <x v="59"/>
    <x v="1"/>
    <s v="Donovan Golden"/>
    <x v="0"/>
    <x v="1"/>
    <n v="25"/>
    <n v="255"/>
    <n v="6375"/>
  </r>
  <r>
    <n v="15405"/>
    <x v="60"/>
    <x v="1"/>
    <s v="Lancaster Hospital"/>
    <x v="2"/>
    <x v="5"/>
    <n v="120"/>
    <n v="266"/>
    <n v="31920"/>
  </r>
  <r>
    <n v="15406"/>
    <x v="61"/>
    <x v="2"/>
    <s v="Alfredo Gillson"/>
    <x v="0"/>
    <x v="4"/>
    <n v="21"/>
    <n v="248"/>
    <n v="5208"/>
  </r>
  <r>
    <n v="15407"/>
    <x v="62"/>
    <x v="1"/>
    <s v="Margie Barefield"/>
    <x v="0"/>
    <x v="2"/>
    <n v="19"/>
    <n v="242"/>
    <n v="4598"/>
  </r>
  <r>
    <n v="15408"/>
    <x v="63"/>
    <x v="0"/>
    <s v="Janice Mason"/>
    <x v="0"/>
    <x v="2"/>
    <n v="10"/>
    <n v="256"/>
    <n v="2560"/>
  </r>
  <r>
    <n v="15409"/>
    <x v="64"/>
    <x v="2"/>
    <s v="Gerry Hairston"/>
    <x v="0"/>
    <x v="5"/>
    <n v="21"/>
    <n v="254"/>
    <n v="5334"/>
  </r>
  <r>
    <n v="15410"/>
    <x v="65"/>
    <x v="3"/>
    <s v="Blette Industries"/>
    <x v="1"/>
    <x v="1"/>
    <n v="75"/>
    <n v="260"/>
    <n v="19500"/>
  </r>
  <r>
    <n v="15411"/>
    <x v="66"/>
    <x v="1"/>
    <s v="Christopher Frist"/>
    <x v="0"/>
    <x v="5"/>
    <n v="74"/>
    <n v="258"/>
    <n v="19092"/>
  </r>
  <r>
    <n v="15412"/>
    <x v="67"/>
    <x v="0"/>
    <s v="April Dunn"/>
    <x v="0"/>
    <x v="1"/>
    <n v="24"/>
    <n v="259"/>
    <n v="6216"/>
  </r>
  <r>
    <n v="15413"/>
    <x v="68"/>
    <x v="1"/>
    <s v="Daugherty Hospital"/>
    <x v="2"/>
    <x v="2"/>
    <n v="20"/>
    <n v="265"/>
    <n v="5300"/>
  </r>
  <r>
    <n v="15414"/>
    <x v="69"/>
    <x v="2"/>
    <s v="Lauren Plemmons"/>
    <x v="0"/>
    <x v="3"/>
    <n v="28"/>
    <n v="262"/>
    <n v="7336"/>
  </r>
  <r>
    <n v="15415"/>
    <x v="70"/>
    <x v="0"/>
    <s v="Angela Murdock"/>
    <x v="0"/>
    <x v="2"/>
    <n v="12"/>
    <n v="257"/>
    <n v="3084"/>
  </r>
  <r>
    <n v="15416"/>
    <x v="71"/>
    <x v="4"/>
    <s v="Greene Hardware"/>
    <x v="1"/>
    <x v="4"/>
    <n v="63"/>
    <n v="262"/>
    <n v="16506"/>
  </r>
  <r>
    <n v="15417"/>
    <x v="72"/>
    <x v="3"/>
    <s v="John McQuaig"/>
    <x v="0"/>
    <x v="4"/>
    <n v="13"/>
    <n v="260"/>
    <n v="3380"/>
  </r>
  <r>
    <n v="15418"/>
    <x v="73"/>
    <x v="2"/>
    <s v="Richard Brennan"/>
    <x v="0"/>
    <x v="0"/>
    <n v="15"/>
    <n v="247"/>
    <n v="3705"/>
  </r>
  <r>
    <n v="15419"/>
    <x v="74"/>
    <x v="4"/>
    <s v="Matthew Cane"/>
    <x v="0"/>
    <x v="5"/>
    <n v="13"/>
    <n v="259"/>
    <n v="3367"/>
  </r>
  <r>
    <n v="15420"/>
    <x v="75"/>
    <x v="1"/>
    <s v="Kevin Colom"/>
    <x v="0"/>
    <x v="1"/>
    <n v="19"/>
    <n v="253"/>
    <n v="4807"/>
  </r>
  <r>
    <n v="15421"/>
    <x v="76"/>
    <x v="4"/>
    <s v="Dolores Capstick"/>
    <x v="0"/>
    <x v="1"/>
    <n v="23"/>
    <n v="245"/>
    <n v="5635"/>
  </r>
  <r>
    <n v="15422"/>
    <x v="77"/>
    <x v="2"/>
    <s v="Joesph Zipp"/>
    <x v="0"/>
    <x v="4"/>
    <n v="28"/>
    <n v="261"/>
    <n v="7308"/>
  </r>
  <r>
    <n v="15423"/>
    <x v="78"/>
    <x v="2"/>
    <s v="Frank Barclay"/>
    <x v="0"/>
    <x v="5"/>
    <n v="19"/>
    <n v="262"/>
    <n v="4978"/>
  </r>
  <r>
    <n v="15424"/>
    <x v="79"/>
    <x v="2"/>
    <s v="Grace Mattison"/>
    <x v="0"/>
    <x v="1"/>
    <n v="24"/>
    <n v="255"/>
    <n v="6120"/>
  </r>
  <r>
    <n v="15425"/>
    <x v="80"/>
    <x v="1"/>
    <s v="James O'Neil"/>
    <x v="0"/>
    <x v="2"/>
    <n v="13"/>
    <n v="241"/>
    <n v="3133"/>
  </r>
  <r>
    <n v="15426"/>
    <x v="81"/>
    <x v="1"/>
    <s v="Francis Terry"/>
    <x v="0"/>
    <x v="2"/>
    <n v="16"/>
    <n v="262"/>
    <n v="4192"/>
  </r>
  <r>
    <n v="15427"/>
    <x v="82"/>
    <x v="3"/>
    <s v="M &amp; J Stores"/>
    <x v="1"/>
    <x v="2"/>
    <n v="34"/>
    <n v="241"/>
    <n v="8194"/>
  </r>
  <r>
    <n v="15428"/>
    <x v="83"/>
    <x v="1"/>
    <s v="Merwine Lumber"/>
    <x v="1"/>
    <x v="3"/>
    <n v="66"/>
    <n v="267"/>
    <n v="17622"/>
  </r>
  <r>
    <n v="15429"/>
    <x v="84"/>
    <x v="2"/>
    <s v="Cathy Reynolds"/>
    <x v="0"/>
    <x v="1"/>
    <n v="16"/>
    <n v="242"/>
    <n v="3872"/>
  </r>
  <r>
    <n v="15430"/>
    <x v="85"/>
    <x v="2"/>
    <s v="Kerry Agee"/>
    <x v="0"/>
    <x v="1"/>
    <n v="19"/>
    <n v="244"/>
    <n v="4636"/>
  </r>
  <r>
    <n v="15431"/>
    <x v="86"/>
    <x v="1"/>
    <s v="Janice Gorden"/>
    <x v="0"/>
    <x v="0"/>
    <n v="28"/>
    <n v="257"/>
    <n v="7196"/>
  </r>
  <r>
    <n v="15432"/>
    <x v="87"/>
    <x v="3"/>
    <s v="Antonio Gholson"/>
    <x v="0"/>
    <x v="1"/>
    <n v="20"/>
    <n v="258"/>
    <n v="5160"/>
  </r>
  <r>
    <n v="15433"/>
    <x v="88"/>
    <x v="1"/>
    <s v="Esson County"/>
    <x v="2"/>
    <x v="1"/>
    <n v="13"/>
    <n v="253"/>
    <n v="3289"/>
  </r>
  <r>
    <n v="15434"/>
    <x v="89"/>
    <x v="2"/>
    <s v="City of Starville"/>
    <x v="2"/>
    <x v="1"/>
    <n v="11"/>
    <n v="248"/>
    <n v="2728"/>
  </r>
  <r>
    <n v="15435"/>
    <x v="90"/>
    <x v="3"/>
    <s v="Bonnie Mullen"/>
    <x v="0"/>
    <x v="0"/>
    <n v="23"/>
    <n v="262"/>
    <n v="6026"/>
  </r>
  <r>
    <n v="15436"/>
    <x v="91"/>
    <x v="2"/>
    <s v="Robert Jefcoat"/>
    <x v="0"/>
    <x v="5"/>
    <n v="14"/>
    <n v="269"/>
    <n v="3766"/>
  </r>
  <r>
    <n v="15437"/>
    <x v="92"/>
    <x v="2"/>
    <s v="Greg Cook"/>
    <x v="0"/>
    <x v="5"/>
    <n v="19"/>
    <n v="261"/>
    <n v="4959"/>
  </r>
  <r>
    <n v="15438"/>
    <x v="93"/>
    <x v="2"/>
    <s v="Janet Smith"/>
    <x v="0"/>
    <x v="1"/>
    <n v="14"/>
    <n v="241"/>
    <n v="3374"/>
  </r>
  <r>
    <n v="15439"/>
    <x v="94"/>
    <x v="1"/>
    <s v="Ben Delisanti"/>
    <x v="0"/>
    <x v="1"/>
    <n v="12"/>
    <n v="265"/>
    <n v="3180"/>
  </r>
  <r>
    <n v="15440"/>
    <x v="95"/>
    <x v="1"/>
    <s v="Jamison County"/>
    <x v="2"/>
    <x v="5"/>
    <n v="54"/>
    <n v="246"/>
    <n v="13284"/>
  </r>
  <r>
    <n v="15441"/>
    <x v="96"/>
    <x v="1"/>
    <s v="Caryl Dykes"/>
    <x v="0"/>
    <x v="1"/>
    <n v="24"/>
    <n v="249"/>
    <n v="5976"/>
  </r>
  <r>
    <n v="15442"/>
    <x v="97"/>
    <x v="1"/>
    <s v="Larry Trammell"/>
    <x v="0"/>
    <x v="1"/>
    <n v="15"/>
    <n v="260"/>
    <n v="3900"/>
  </r>
  <r>
    <n v="15443"/>
    <x v="98"/>
    <x v="0"/>
    <s v="Carol Long"/>
    <x v="0"/>
    <x v="0"/>
    <n v="15"/>
    <n v="265"/>
    <n v="3975"/>
  </r>
  <r>
    <n v="15444"/>
    <x v="99"/>
    <x v="4"/>
    <s v="Martin Hampton"/>
    <x v="0"/>
    <x v="5"/>
    <n v="21"/>
    <n v="242"/>
    <n v="5082"/>
  </r>
  <r>
    <n v="15445"/>
    <x v="100"/>
    <x v="2"/>
    <s v="Harvon Inn"/>
    <x v="1"/>
    <x v="3"/>
    <n v="64"/>
    <n v="255"/>
    <n v="16320"/>
  </r>
  <r>
    <n v="15446"/>
    <x v="101"/>
    <x v="4"/>
    <s v="Mark Edwards"/>
    <x v="0"/>
    <x v="0"/>
    <n v="10"/>
    <n v="253"/>
    <n v="2530"/>
  </r>
  <r>
    <n v="15447"/>
    <x v="102"/>
    <x v="3"/>
    <s v="Kathleen Millsaps"/>
    <x v="0"/>
    <x v="1"/>
    <n v="14"/>
    <n v="267"/>
    <n v="3738"/>
  </r>
  <r>
    <n v="15448"/>
    <x v="103"/>
    <x v="3"/>
    <s v="Carlisle Brakes"/>
    <x v="1"/>
    <x v="5"/>
    <n v="24"/>
    <n v="259"/>
    <n v="6216"/>
  </r>
  <r>
    <n v="15449"/>
    <x v="104"/>
    <x v="3"/>
    <s v="Mark Pearson"/>
    <x v="0"/>
    <x v="0"/>
    <n v="10"/>
    <n v="269"/>
    <n v="2690"/>
  </r>
  <r>
    <n v="15450"/>
    <x v="105"/>
    <x v="3"/>
    <s v="Carolyn Scales"/>
    <x v="0"/>
    <x v="5"/>
    <n v="17"/>
    <n v="257"/>
    <n v="4369"/>
  </r>
  <r>
    <n v="15451"/>
    <x v="106"/>
    <x v="4"/>
    <s v="Nichole Miller"/>
    <x v="0"/>
    <x v="5"/>
    <n v="27"/>
    <n v="261"/>
    <n v="7047"/>
  </r>
  <r>
    <n v="15452"/>
    <x v="107"/>
    <x v="4"/>
    <s v="Abigail Weller"/>
    <x v="0"/>
    <x v="0"/>
    <n v="29"/>
    <n v="250"/>
    <n v="7250"/>
  </r>
  <r>
    <n v="15453"/>
    <x v="108"/>
    <x v="1"/>
    <s v="Lance Mason"/>
    <x v="0"/>
    <x v="4"/>
    <n v="10"/>
    <n v="244"/>
    <n v="2440"/>
  </r>
  <r>
    <n v="15454"/>
    <x v="109"/>
    <x v="0"/>
    <s v="Cally Martin"/>
    <x v="0"/>
    <x v="5"/>
    <n v="24"/>
    <n v="259"/>
    <n v="6216"/>
  </r>
  <r>
    <n v="15455"/>
    <x v="110"/>
    <x v="0"/>
    <s v="Joe McCarthy"/>
    <x v="0"/>
    <x v="2"/>
    <n v="24"/>
    <n v="249"/>
    <n v="5976"/>
  </r>
  <r>
    <n v="15456"/>
    <x v="111"/>
    <x v="3"/>
    <s v="Travis Harrod"/>
    <x v="0"/>
    <x v="5"/>
    <n v="15"/>
    <n v="257"/>
    <n v="3855"/>
  </r>
  <r>
    <n v="15457"/>
    <x v="112"/>
    <x v="1"/>
    <s v="Mark Lollar"/>
    <x v="0"/>
    <x v="1"/>
    <n v="15"/>
    <n v="260"/>
    <n v="3900"/>
  </r>
  <r>
    <n v="15458"/>
    <x v="113"/>
    <x v="0"/>
    <s v="Harris Supply"/>
    <x v="1"/>
    <x v="1"/>
    <n v="13"/>
    <n v="258"/>
    <n v="3354"/>
  </r>
  <r>
    <n v="15459"/>
    <x v="114"/>
    <x v="4"/>
    <s v="Sylvia Ware"/>
    <x v="0"/>
    <x v="5"/>
    <n v="29"/>
    <n v="247"/>
    <n v="7163"/>
  </r>
  <r>
    <n v="15460"/>
    <x v="115"/>
    <x v="2"/>
    <s v="Stoner Associates"/>
    <x v="1"/>
    <x v="1"/>
    <n v="35"/>
    <n v="244"/>
    <n v="8540"/>
  </r>
  <r>
    <n v="15461"/>
    <x v="116"/>
    <x v="2"/>
    <s v="Dave Dutch"/>
    <x v="0"/>
    <x v="0"/>
    <n v="20"/>
    <n v="253"/>
    <n v="5060"/>
  </r>
  <r>
    <n v="15462"/>
    <x v="117"/>
    <x v="2"/>
    <s v="Budd Williams"/>
    <x v="0"/>
    <x v="3"/>
    <n v="14"/>
    <n v="250"/>
    <n v="3500"/>
  </r>
  <r>
    <n v="15463"/>
    <x v="118"/>
    <x v="0"/>
    <s v="Susan Biondo"/>
    <x v="0"/>
    <x v="0"/>
    <n v="14"/>
    <n v="253"/>
    <n v="3542"/>
  </r>
  <r>
    <n v="15464"/>
    <x v="119"/>
    <x v="2"/>
    <s v="Munn Theatres"/>
    <x v="1"/>
    <x v="5"/>
    <n v="64"/>
    <n v="255"/>
    <n v="16320"/>
  </r>
  <r>
    <n v="15465"/>
    <x v="120"/>
    <x v="4"/>
    <s v="Julie Maag"/>
    <x v="0"/>
    <x v="3"/>
    <n v="25"/>
    <n v="266"/>
    <n v="6650"/>
  </r>
  <r>
    <n v="15466"/>
    <x v="121"/>
    <x v="2"/>
    <s v="Boiling Springs Schools"/>
    <x v="2"/>
    <x v="3"/>
    <n v="19"/>
    <n v="247"/>
    <n v="4693"/>
  </r>
  <r>
    <n v="15467"/>
    <x v="122"/>
    <x v="0"/>
    <s v="Patty Hawkins"/>
    <x v="0"/>
    <x v="5"/>
    <n v="21"/>
    <n v="244"/>
    <n v="5124"/>
  </r>
  <r>
    <n v="15468"/>
    <x v="123"/>
    <x v="4"/>
    <s v="Staab Jewelers"/>
    <x v="1"/>
    <x v="3"/>
    <n v="44"/>
    <n v="244"/>
    <n v="10736"/>
  </r>
  <r>
    <n v="15469"/>
    <x v="124"/>
    <x v="0"/>
    <s v="Fred Pylate"/>
    <x v="0"/>
    <x v="1"/>
    <n v="17"/>
    <n v="263"/>
    <n v="4471"/>
  </r>
  <r>
    <n v="15470"/>
    <x v="125"/>
    <x v="2"/>
    <s v="Carter Gray"/>
    <x v="0"/>
    <x v="5"/>
    <n v="15"/>
    <n v="241"/>
    <n v="3615"/>
  </r>
  <r>
    <n v="15471"/>
    <x v="126"/>
    <x v="3"/>
    <s v="Charles Corner"/>
    <x v="0"/>
    <x v="3"/>
    <n v="18"/>
    <n v="266"/>
    <n v="4788"/>
  </r>
  <r>
    <n v="15472"/>
    <x v="127"/>
    <x v="2"/>
    <s v="Paul Sansing"/>
    <x v="0"/>
    <x v="1"/>
    <n v="16"/>
    <n v="254"/>
    <n v="4064"/>
  </r>
  <r>
    <n v="15473"/>
    <x v="128"/>
    <x v="1"/>
    <s v="Josh Gilmer"/>
    <x v="0"/>
    <x v="1"/>
    <n v="25"/>
    <n v="256"/>
    <n v="6400"/>
  </r>
  <r>
    <n v="15474"/>
    <x v="129"/>
    <x v="2"/>
    <s v="Movie Dreams"/>
    <x v="1"/>
    <x v="5"/>
    <n v="28"/>
    <n v="262"/>
    <n v="7336"/>
  </r>
  <r>
    <n v="15475"/>
    <x v="130"/>
    <x v="2"/>
    <s v="Peter White Pine"/>
    <x v="0"/>
    <x v="0"/>
    <n v="10"/>
    <n v="254"/>
    <n v="2540"/>
  </r>
  <r>
    <n v="15476"/>
    <x v="131"/>
    <x v="1"/>
    <s v="David Buger"/>
    <x v="0"/>
    <x v="2"/>
    <n v="14"/>
    <n v="249"/>
    <n v="3486"/>
  </r>
  <r>
    <n v="15477"/>
    <x v="132"/>
    <x v="2"/>
    <s v="Edward Belcher"/>
    <x v="0"/>
    <x v="1"/>
    <n v="11"/>
    <n v="247"/>
    <n v="2717"/>
  </r>
  <r>
    <n v="15478"/>
    <x v="133"/>
    <x v="1"/>
    <s v="Thomas Carpenter"/>
    <x v="0"/>
    <x v="2"/>
    <n v="13"/>
    <n v="269"/>
    <n v="3497"/>
  </r>
  <r>
    <n v="15479"/>
    <x v="134"/>
    <x v="2"/>
    <s v="Claire Ellis"/>
    <x v="0"/>
    <x v="0"/>
    <n v="20"/>
    <n v="267"/>
    <n v="5340"/>
  </r>
  <r>
    <n v="15480"/>
    <x v="135"/>
    <x v="1"/>
    <s v="Danielle Price"/>
    <x v="0"/>
    <x v="1"/>
    <n v="28"/>
    <n v="267"/>
    <n v="7476"/>
  </r>
  <r>
    <n v="15481"/>
    <x v="136"/>
    <x v="1"/>
    <s v="Heather Jones"/>
    <x v="0"/>
    <x v="5"/>
    <n v="12"/>
    <n v="260"/>
    <n v="3120"/>
  </r>
  <r>
    <n v="15482"/>
    <x v="137"/>
    <x v="2"/>
    <s v="Kate Jackson"/>
    <x v="0"/>
    <x v="1"/>
    <n v="22"/>
    <n v="254"/>
    <n v="5588"/>
  </r>
  <r>
    <n v="15483"/>
    <x v="138"/>
    <x v="4"/>
    <s v="Berrier City"/>
    <x v="2"/>
    <x v="3"/>
    <n v="20"/>
    <n v="265"/>
    <n v="5300"/>
  </r>
  <r>
    <n v="15484"/>
    <x v="139"/>
    <x v="1"/>
    <s v="Theresa Ivany"/>
    <x v="0"/>
    <x v="1"/>
    <n v="29"/>
    <n v="250"/>
    <n v="72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521CEA-C551-447C-A714-A6BD62D5377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H25" firstHeaderRow="1" firstDataRow="2" firstDataCol="1"/>
  <pivotFields count="9">
    <pivotField showAll="0"/>
    <pivotField numFmtId="14" showAll="0"/>
    <pivotField axis="axisRow" showAll="0">
      <items count="6">
        <item x="2"/>
        <item x="1"/>
        <item x="3"/>
        <item x="4"/>
        <item x="0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axis="axisCol" showAll="0">
      <items count="7">
        <item x="5"/>
        <item x="1"/>
        <item x="4"/>
        <item x="2"/>
        <item x="3"/>
        <item x="0"/>
        <item t="default"/>
      </items>
    </pivotField>
    <pivotField dataField="1" showAll="0"/>
    <pivotField numFmtId="44" showAll="0"/>
    <pivotField numFmtId="44" showAll="0"/>
  </pivotFields>
  <rowFields count="2">
    <field x="2"/>
    <field x="4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Quantity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15BB07-0431-4E0D-8A71-8511EF182041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G10" firstHeaderRow="1" firstDataRow="2" firstDataCol="1"/>
  <pivotFields count="9"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6">
        <item x="2"/>
        <item x="1"/>
        <item x="3"/>
        <item x="4"/>
        <item x="0"/>
        <item t="default"/>
      </items>
    </pivotField>
    <pivotField showAll="0"/>
    <pivotField showAll="0"/>
    <pivotField showAll="0"/>
    <pivotField showAll="0"/>
    <pivotField numFmtId="44" showAll="0"/>
    <pivotField dataField="1" numFmtId="44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Sum of Total Sal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G4:J9" totalsRowShown="0" headerRowDxfId="3">
  <sortState xmlns:xlrd2="http://schemas.microsoft.com/office/spreadsheetml/2017/richdata2" ref="G5:J11">
    <sortCondition ref="G5"/>
  </sortState>
  <tableColumns count="4">
    <tableColumn id="1" xr3:uid="{00000000-0010-0000-0000-000001000000}" name="Representative" dataDxfId="2"/>
    <tableColumn id="2" xr3:uid="{00000000-0010-0000-0000-000002000000}" name="Prior Year Units"/>
    <tableColumn id="3" xr3:uid="{00000000-0010-0000-0000-000003000000}" name="Current Year Units" dataDxfId="1">
      <calculatedColumnFormula>GETPIVOTDATA("Quantity",PivotOne!$A$3,"Representative",G5)</calculatedColumnFormula>
    </tableColumn>
    <tableColumn id="4" xr3:uid="{00000000-0010-0000-0000-000004000000}" name="Percent Change" dataDxfId="0" dataCellStyle="Percent">
      <calculatedColumnFormula>+(I5-H5)/I5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B716AD-66BF-40EA-A181-982FC17546E9}" name="Table2" displayName="Table2" ref="A1:I141" totalsRowShown="0" headerRowDxfId="8" headerRowBorderDxfId="7">
  <autoFilter ref="A1:I141" xr:uid="{3FB716AD-66BF-40EA-A181-982FC17546E9}"/>
  <tableColumns count="9">
    <tableColumn id="1" xr3:uid="{45F6C29E-20EF-428C-AD68-C720FD3F71D9}" name="Invoice"/>
    <tableColumn id="2" xr3:uid="{E1569C30-F3C0-4C8E-B024-75C41F967B21}" name="Date" dataDxfId="6"/>
    <tableColumn id="3" xr3:uid="{27AF711B-8AFD-40B1-A0FB-A27B123F2875}" name="Representative"/>
    <tableColumn id="4" xr3:uid="{834519DE-8799-4385-893B-E7F1AF1DEF6A}" name="Customer"/>
    <tableColumn id="5" xr3:uid="{A0BC5854-6E0C-4DD7-B07A-280EAF8F8B5A}" name="Category"/>
    <tableColumn id="6" xr3:uid="{63E13974-8CF3-4F52-B085-C431B7A85B8A}" name="Style"/>
    <tableColumn id="7" xr3:uid="{C199520B-DFCC-462A-B055-BA89090BBF5B}" name="Quantity"/>
    <tableColumn id="8" xr3:uid="{006C5EB1-4D6E-47E4-82C2-24BE119B985C}" name="Price per Thousand" dataDxfId="5" dataCellStyle="Currency"/>
    <tableColumn id="9" xr3:uid="{1589CCB8-0EB4-4504-9301-15403FB7FAB8}" name="Total Sale" dataDxfId="4" dataCellStyle="Currency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B1:L19"/>
  <sheetViews>
    <sheetView showGridLines="0" tabSelected="1" workbookViewId="0">
      <selection activeCell="R9" sqref="R9"/>
    </sheetView>
  </sheetViews>
  <sheetFormatPr defaultRowHeight="15" x14ac:dyDescent="0.25"/>
  <cols>
    <col min="1" max="1" width="1.5703125" customWidth="1"/>
    <col min="2" max="6" width="8.5703125" customWidth="1"/>
    <col min="7" max="7" width="16.7109375" customWidth="1"/>
    <col min="8" max="8" width="8.5703125" customWidth="1"/>
    <col min="9" max="9" width="9.5703125" customWidth="1"/>
    <col min="10" max="10" width="11" customWidth="1"/>
    <col min="11" max="11" width="1.85546875" customWidth="1"/>
    <col min="12" max="12" width="17.28515625" customWidth="1"/>
    <col min="13" max="15" width="9.140625" customWidth="1"/>
  </cols>
  <sheetData>
    <row r="1" spans="7:12" ht="7.5" customHeight="1" x14ac:dyDescent="0.25"/>
    <row r="2" spans="7:12" ht="12" customHeight="1" x14ac:dyDescent="0.25">
      <c r="G2" s="38" t="s">
        <v>163</v>
      </c>
      <c r="H2" s="39"/>
      <c r="I2" s="39"/>
      <c r="J2" s="39"/>
      <c r="K2" s="39"/>
      <c r="L2" s="40"/>
    </row>
    <row r="3" spans="7:12" ht="18" customHeight="1" x14ac:dyDescent="0.25">
      <c r="G3" s="41"/>
      <c r="H3" s="42"/>
      <c r="I3" s="42"/>
      <c r="J3" s="42"/>
      <c r="K3" s="42"/>
      <c r="L3" s="43"/>
    </row>
    <row r="4" spans="7:12" ht="47.25" customHeight="1" x14ac:dyDescent="0.25">
      <c r="G4" s="19" t="s">
        <v>154</v>
      </c>
      <c r="H4" s="20" t="s">
        <v>172</v>
      </c>
      <c r="I4" s="20" t="s">
        <v>173</v>
      </c>
      <c r="J4" s="20" t="s">
        <v>155</v>
      </c>
      <c r="K4" s="21"/>
      <c r="L4" s="33" t="s">
        <v>174</v>
      </c>
    </row>
    <row r="5" spans="7:12" x14ac:dyDescent="0.25">
      <c r="G5" s="22" t="s">
        <v>165</v>
      </c>
      <c r="H5" s="23">
        <v>924</v>
      </c>
      <c r="I5" s="23">
        <f>GETPIVOTDATA("Quantity",PivotOne!$A$3,"Representative",G5)</f>
        <v>942</v>
      </c>
      <c r="J5" s="24">
        <f>+(I5-H5)/I5</f>
        <v>1.9108280254777069E-2</v>
      </c>
      <c r="K5" s="23">
        <v>924</v>
      </c>
      <c r="L5" s="25"/>
    </row>
    <row r="6" spans="7:12" x14ac:dyDescent="0.25">
      <c r="G6" s="22" t="s">
        <v>18</v>
      </c>
      <c r="H6" s="23">
        <v>1053</v>
      </c>
      <c r="I6" s="23">
        <f>GETPIVOTDATA("Quantity",PivotOne!$A$3,"Representative",G6)</f>
        <v>1015</v>
      </c>
      <c r="J6" s="24">
        <f>+(I6-H6)/I6</f>
        <v>-3.7438423645320199E-2</v>
      </c>
      <c r="K6" s="23">
        <v>419</v>
      </c>
      <c r="L6" s="26"/>
    </row>
    <row r="7" spans="7:12" x14ac:dyDescent="0.25">
      <c r="G7" s="22" t="s">
        <v>13</v>
      </c>
      <c r="H7" s="23">
        <v>481</v>
      </c>
      <c r="I7" s="23">
        <f>GETPIVOTDATA("Quantity",PivotOne!$A$3,"Representative",G7)</f>
        <v>522</v>
      </c>
      <c r="J7" s="24">
        <f>+(I7-H7)/I7</f>
        <v>7.8544061302681989E-2</v>
      </c>
      <c r="K7" s="23">
        <v>1032</v>
      </c>
      <c r="L7" s="25"/>
    </row>
    <row r="8" spans="7:12" x14ac:dyDescent="0.25">
      <c r="G8" s="22" t="s">
        <v>167</v>
      </c>
      <c r="H8" s="23">
        <v>521</v>
      </c>
      <c r="I8" s="23">
        <f>GETPIVOTDATA("Quantity",PivotOne!$A$3,"Representative",G8)</f>
        <v>464</v>
      </c>
      <c r="J8" s="24">
        <f>+(I8-H8)/I8</f>
        <v>-0.12284482758620689</v>
      </c>
      <c r="K8" s="23">
        <v>559</v>
      </c>
      <c r="L8" s="26"/>
    </row>
    <row r="9" spans="7:12" x14ac:dyDescent="0.25">
      <c r="G9" s="22" t="s">
        <v>160</v>
      </c>
      <c r="H9" s="23">
        <v>452</v>
      </c>
      <c r="I9" s="23">
        <f>GETPIVOTDATA("Quantity",PivotOne!$A$3,"Representative",G9)</f>
        <v>466</v>
      </c>
      <c r="J9" s="24">
        <f>+(I9-H9)/I9</f>
        <v>3.0042918454935622E-2</v>
      </c>
      <c r="K9" s="23">
        <v>452</v>
      </c>
      <c r="L9" s="27"/>
    </row>
    <row r="10" spans="7:12" x14ac:dyDescent="0.25">
      <c r="G10" s="28"/>
      <c r="H10" s="29"/>
      <c r="I10" s="29"/>
      <c r="J10" s="30"/>
      <c r="K10" s="31"/>
      <c r="L10" s="32"/>
    </row>
    <row r="19" spans="2:2" x14ac:dyDescent="0.25">
      <c r="B19">
        <v>4</v>
      </c>
    </row>
  </sheetData>
  <mergeCells count="1">
    <mergeCell ref="G2:L3"/>
  </mergeCells>
  <conditionalFormatting sqref="J5:J9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ignoredErrors>
    <ignoredError sqref="J5:J9" evalError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1" r:id="rId4" name="Drop Down 5">
              <controlPr defaultSize="0" autoLine="0" autoPict="0">
                <anchor moveWithCells="1">
                  <from>
                    <xdr:col>6</xdr:col>
                    <xdr:colOff>9525</xdr:colOff>
                    <xdr:row>24</xdr:row>
                    <xdr:rowOff>104775</xdr:rowOff>
                  </from>
                  <to>
                    <xdr:col>8</xdr:col>
                    <xdr:colOff>57150</xdr:colOff>
                    <xdr:row>25</xdr:row>
                    <xdr:rowOff>142875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E42A4A9F-969B-415C-AA18-0A62B1BC1B9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PivotTwo!B9:F9</xm:f>
              <xm:sqref>L9</xm:sqref>
            </x14:sparkline>
          </x14:sparklines>
        </x14:sparklineGroup>
        <x14:sparklineGroup displayEmptyCellsAs="gap" high="1" low="1" xr2:uid="{A3A9A2E6-17F0-4E79-8472-DCB4CFB7A6E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PivotTwo!B8:F8</xm:f>
              <xm:sqref>L8</xm:sqref>
            </x14:sparkline>
          </x14:sparklines>
        </x14:sparklineGroup>
        <x14:sparklineGroup displayEmptyCellsAs="gap" high="1" low="1" xr2:uid="{43121304-51F7-4664-BEC9-F5EF0D8D0C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PivotTwo!B7:F7</xm:f>
              <xm:sqref>L7</xm:sqref>
            </x14:sparkline>
          </x14:sparklines>
        </x14:sparklineGroup>
        <x14:sparklineGroup displayEmptyCellsAs="gap" high="1" low="1" xr2:uid="{10AE6ECF-3322-4EBE-91E0-DFE6536A55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PivotTwo!B6:F6</xm:f>
              <xm:sqref>L6</xm:sqref>
            </x14:sparkline>
          </x14:sparklines>
        </x14:sparklineGroup>
        <x14:sparklineGroup displayEmptyCellsAs="gap" high="1" low="1" xr2:uid="{9F029BAB-0E4F-48D0-B485-5908DE137E8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PivotTwo!B5:F5</xm:f>
              <xm:sqref>L5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4D92-A7B3-418A-A26D-3EE1568120A0}">
  <dimension ref="A3:H25"/>
  <sheetViews>
    <sheetView workbookViewId="0">
      <selection activeCell="E9" sqref="E9"/>
    </sheetView>
  </sheetViews>
  <sheetFormatPr defaultRowHeight="15" x14ac:dyDescent="0.25"/>
  <cols>
    <col min="1" max="1" width="16" bestFit="1" customWidth="1"/>
    <col min="2" max="2" width="16.28515625" bestFit="1" customWidth="1"/>
    <col min="3" max="3" width="10.7109375" bestFit="1" customWidth="1"/>
    <col min="4" max="4" width="11.28515625" bestFit="1" customWidth="1"/>
    <col min="5" max="5" width="15.42578125" bestFit="1" customWidth="1"/>
    <col min="6" max="6" width="8.42578125" bestFit="1" customWidth="1"/>
    <col min="7" max="7" width="11" bestFit="1" customWidth="1"/>
    <col min="8" max="8" width="11.28515625" bestFit="1" customWidth="1"/>
  </cols>
  <sheetData>
    <row r="3" spans="1:8" x14ac:dyDescent="0.25">
      <c r="A3" s="34" t="s">
        <v>178</v>
      </c>
      <c r="B3" s="34" t="s">
        <v>175</v>
      </c>
    </row>
    <row r="4" spans="1:8" x14ac:dyDescent="0.25">
      <c r="A4" s="34" t="s">
        <v>177</v>
      </c>
      <c r="B4" t="s">
        <v>41</v>
      </c>
      <c r="C4" t="s">
        <v>9</v>
      </c>
      <c r="D4" t="s">
        <v>23</v>
      </c>
      <c r="E4" t="s">
        <v>11</v>
      </c>
      <c r="F4" t="s">
        <v>39</v>
      </c>
      <c r="G4" t="s">
        <v>6</v>
      </c>
      <c r="H4" t="s">
        <v>176</v>
      </c>
    </row>
    <row r="5" spans="1:8" x14ac:dyDescent="0.25">
      <c r="A5" s="35" t="s">
        <v>165</v>
      </c>
      <c r="B5" s="37">
        <v>254</v>
      </c>
      <c r="C5" s="37">
        <v>305</v>
      </c>
      <c r="D5" s="37">
        <v>66</v>
      </c>
      <c r="E5" s="37">
        <v>47</v>
      </c>
      <c r="F5" s="37">
        <v>158</v>
      </c>
      <c r="G5" s="37">
        <v>112</v>
      </c>
      <c r="H5" s="37">
        <v>942</v>
      </c>
    </row>
    <row r="6" spans="1:8" x14ac:dyDescent="0.25">
      <c r="A6" s="36" t="s">
        <v>15</v>
      </c>
      <c r="B6" s="37">
        <v>155</v>
      </c>
      <c r="C6" s="37">
        <v>89</v>
      </c>
      <c r="D6" s="37"/>
      <c r="E6" s="37">
        <v>18</v>
      </c>
      <c r="F6" s="37">
        <v>64</v>
      </c>
      <c r="G6" s="37"/>
      <c r="H6" s="37">
        <v>326</v>
      </c>
    </row>
    <row r="7" spans="1:8" x14ac:dyDescent="0.25">
      <c r="A7" s="36" t="s">
        <v>25</v>
      </c>
      <c r="B7" s="37"/>
      <c r="C7" s="37">
        <v>11</v>
      </c>
      <c r="D7" s="37"/>
      <c r="E7" s="37"/>
      <c r="F7" s="37">
        <v>33</v>
      </c>
      <c r="G7" s="37"/>
      <c r="H7" s="37">
        <v>44</v>
      </c>
    </row>
    <row r="8" spans="1:8" x14ac:dyDescent="0.25">
      <c r="A8" s="36" t="s">
        <v>7</v>
      </c>
      <c r="B8" s="37">
        <v>99</v>
      </c>
      <c r="C8" s="37">
        <v>205</v>
      </c>
      <c r="D8" s="37">
        <v>66</v>
      </c>
      <c r="E8" s="37">
        <v>29</v>
      </c>
      <c r="F8" s="37">
        <v>61</v>
      </c>
      <c r="G8" s="37">
        <v>112</v>
      </c>
      <c r="H8" s="37">
        <v>572</v>
      </c>
    </row>
    <row r="9" spans="1:8" x14ac:dyDescent="0.25">
      <c r="A9" s="35" t="s">
        <v>18</v>
      </c>
      <c r="B9" s="37">
        <v>272</v>
      </c>
      <c r="C9" s="37">
        <v>330</v>
      </c>
      <c r="D9" s="37">
        <v>70</v>
      </c>
      <c r="E9" s="37">
        <v>95</v>
      </c>
      <c r="F9" s="37">
        <v>156</v>
      </c>
      <c r="G9" s="37">
        <v>92</v>
      </c>
      <c r="H9" s="37">
        <v>1015</v>
      </c>
    </row>
    <row r="10" spans="1:8" x14ac:dyDescent="0.25">
      <c r="A10" s="36" t="s">
        <v>15</v>
      </c>
      <c r="B10" s="37"/>
      <c r="C10" s="37"/>
      <c r="D10" s="37"/>
      <c r="E10" s="37"/>
      <c r="F10" s="37">
        <v>66</v>
      </c>
      <c r="G10" s="37">
        <v>64</v>
      </c>
      <c r="H10" s="37">
        <v>130</v>
      </c>
    </row>
    <row r="11" spans="1:8" x14ac:dyDescent="0.25">
      <c r="A11" s="36" t="s">
        <v>25</v>
      </c>
      <c r="B11" s="37">
        <v>174</v>
      </c>
      <c r="C11" s="37">
        <v>13</v>
      </c>
      <c r="D11" s="37"/>
      <c r="E11" s="37">
        <v>20</v>
      </c>
      <c r="F11" s="37">
        <v>37</v>
      </c>
      <c r="G11" s="37"/>
      <c r="H11" s="37">
        <v>244</v>
      </c>
    </row>
    <row r="12" spans="1:8" x14ac:dyDescent="0.25">
      <c r="A12" s="36" t="s">
        <v>7</v>
      </c>
      <c r="B12" s="37">
        <v>98</v>
      </c>
      <c r="C12" s="37">
        <v>317</v>
      </c>
      <c r="D12" s="37">
        <v>70</v>
      </c>
      <c r="E12" s="37">
        <v>75</v>
      </c>
      <c r="F12" s="37">
        <v>53</v>
      </c>
      <c r="G12" s="37">
        <v>28</v>
      </c>
      <c r="H12" s="37">
        <v>641</v>
      </c>
    </row>
    <row r="13" spans="1:8" x14ac:dyDescent="0.25">
      <c r="A13" s="35" t="s">
        <v>13</v>
      </c>
      <c r="B13" s="37">
        <v>56</v>
      </c>
      <c r="C13" s="37">
        <v>232</v>
      </c>
      <c r="D13" s="37">
        <v>48</v>
      </c>
      <c r="E13" s="37">
        <v>109</v>
      </c>
      <c r="F13" s="37">
        <v>18</v>
      </c>
      <c r="G13" s="37">
        <v>59</v>
      </c>
      <c r="H13" s="37">
        <v>522</v>
      </c>
    </row>
    <row r="14" spans="1:8" x14ac:dyDescent="0.25">
      <c r="A14" s="36" t="s">
        <v>15</v>
      </c>
      <c r="B14" s="37">
        <v>24</v>
      </c>
      <c r="C14" s="37">
        <v>87</v>
      </c>
      <c r="D14" s="37"/>
      <c r="E14" s="37">
        <v>98</v>
      </c>
      <c r="F14" s="37"/>
      <c r="G14" s="37">
        <v>26</v>
      </c>
      <c r="H14" s="37">
        <v>235</v>
      </c>
    </row>
    <row r="15" spans="1:8" x14ac:dyDescent="0.25">
      <c r="A15" s="36" t="s">
        <v>25</v>
      </c>
      <c r="B15" s="37"/>
      <c r="C15" s="37">
        <v>76</v>
      </c>
      <c r="D15" s="37"/>
      <c r="E15" s="37">
        <v>11</v>
      </c>
      <c r="F15" s="37"/>
      <c r="G15" s="37"/>
      <c r="H15" s="37">
        <v>87</v>
      </c>
    </row>
    <row r="16" spans="1:8" x14ac:dyDescent="0.25">
      <c r="A16" s="36" t="s">
        <v>7</v>
      </c>
      <c r="B16" s="37">
        <v>32</v>
      </c>
      <c r="C16" s="37">
        <v>69</v>
      </c>
      <c r="D16" s="37">
        <v>48</v>
      </c>
      <c r="E16" s="37"/>
      <c r="F16" s="37">
        <v>18</v>
      </c>
      <c r="G16" s="37">
        <v>33</v>
      </c>
      <c r="H16" s="37">
        <v>200</v>
      </c>
    </row>
    <row r="17" spans="1:8" x14ac:dyDescent="0.25">
      <c r="A17" s="35" t="s">
        <v>167</v>
      </c>
      <c r="B17" s="37">
        <v>131</v>
      </c>
      <c r="C17" s="37">
        <v>36</v>
      </c>
      <c r="D17" s="37">
        <v>87</v>
      </c>
      <c r="E17" s="37">
        <v>16</v>
      </c>
      <c r="F17" s="37">
        <v>132</v>
      </c>
      <c r="G17" s="37">
        <v>62</v>
      </c>
      <c r="H17" s="37">
        <v>464</v>
      </c>
    </row>
    <row r="18" spans="1:8" x14ac:dyDescent="0.25">
      <c r="A18" s="36" t="s">
        <v>15</v>
      </c>
      <c r="B18" s="37"/>
      <c r="C18" s="37"/>
      <c r="D18" s="37">
        <v>63</v>
      </c>
      <c r="E18" s="37"/>
      <c r="F18" s="37">
        <v>69</v>
      </c>
      <c r="G18" s="37">
        <v>23</v>
      </c>
      <c r="H18" s="37">
        <v>155</v>
      </c>
    </row>
    <row r="19" spans="1:8" x14ac:dyDescent="0.25">
      <c r="A19" s="36" t="s">
        <v>25</v>
      </c>
      <c r="B19" s="37"/>
      <c r="C19" s="37"/>
      <c r="D19" s="37"/>
      <c r="E19" s="37"/>
      <c r="F19" s="37">
        <v>20</v>
      </c>
      <c r="G19" s="37"/>
      <c r="H19" s="37">
        <v>20</v>
      </c>
    </row>
    <row r="20" spans="1:8" x14ac:dyDescent="0.25">
      <c r="A20" s="36" t="s">
        <v>7</v>
      </c>
      <c r="B20" s="37">
        <v>131</v>
      </c>
      <c r="C20" s="37">
        <v>36</v>
      </c>
      <c r="D20" s="37">
        <v>24</v>
      </c>
      <c r="E20" s="37">
        <v>16</v>
      </c>
      <c r="F20" s="37">
        <v>43</v>
      </c>
      <c r="G20" s="37">
        <v>39</v>
      </c>
      <c r="H20" s="37">
        <v>289</v>
      </c>
    </row>
    <row r="21" spans="1:8" x14ac:dyDescent="0.25">
      <c r="A21" s="35" t="s">
        <v>160</v>
      </c>
      <c r="B21" s="37">
        <v>64</v>
      </c>
      <c r="C21" s="37">
        <v>102</v>
      </c>
      <c r="D21" s="37"/>
      <c r="E21" s="37">
        <v>71</v>
      </c>
      <c r="F21" s="37">
        <v>78</v>
      </c>
      <c r="G21" s="37">
        <v>151</v>
      </c>
      <c r="H21" s="37">
        <v>466</v>
      </c>
    </row>
    <row r="22" spans="1:8" x14ac:dyDescent="0.25">
      <c r="A22" s="36" t="s">
        <v>15</v>
      </c>
      <c r="B22" s="37"/>
      <c r="C22" s="37">
        <v>13</v>
      </c>
      <c r="D22" s="37"/>
      <c r="E22" s="37"/>
      <c r="F22" s="37"/>
      <c r="G22" s="37"/>
      <c r="H22" s="37">
        <v>13</v>
      </c>
    </row>
    <row r="23" spans="1:8" x14ac:dyDescent="0.25">
      <c r="A23" s="36" t="s">
        <v>25</v>
      </c>
      <c r="B23" s="37"/>
      <c r="C23" s="37"/>
      <c r="D23" s="37"/>
      <c r="E23" s="37"/>
      <c r="F23" s="37">
        <v>27</v>
      </c>
      <c r="G23" s="37">
        <v>66</v>
      </c>
      <c r="H23" s="37">
        <v>93</v>
      </c>
    </row>
    <row r="24" spans="1:8" x14ac:dyDescent="0.25">
      <c r="A24" s="36" t="s">
        <v>7</v>
      </c>
      <c r="B24" s="37">
        <v>64</v>
      </c>
      <c r="C24" s="37">
        <v>89</v>
      </c>
      <c r="D24" s="37"/>
      <c r="E24" s="37">
        <v>71</v>
      </c>
      <c r="F24" s="37">
        <v>51</v>
      </c>
      <c r="G24" s="37">
        <v>85</v>
      </c>
      <c r="H24" s="37">
        <v>360</v>
      </c>
    </row>
    <row r="25" spans="1:8" x14ac:dyDescent="0.25">
      <c r="A25" s="35" t="s">
        <v>176</v>
      </c>
      <c r="B25" s="37">
        <v>777</v>
      </c>
      <c r="C25" s="37">
        <v>1005</v>
      </c>
      <c r="D25" s="37">
        <v>271</v>
      </c>
      <c r="E25" s="37">
        <v>338</v>
      </c>
      <c r="F25" s="37">
        <v>542</v>
      </c>
      <c r="G25" s="37">
        <v>476</v>
      </c>
      <c r="H25" s="37">
        <v>3409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993A-3FC3-4B25-AEF7-F7998C955191}">
  <dimension ref="A3:G10"/>
  <sheetViews>
    <sheetView workbookViewId="0">
      <selection activeCell="B5" sqref="B5:F5"/>
    </sheetView>
  </sheetViews>
  <sheetFormatPr defaultRowHeight="15" x14ac:dyDescent="0.25"/>
  <cols>
    <col min="1" max="2" width="16.28515625" bestFit="1" customWidth="1"/>
    <col min="3" max="6" width="7" bestFit="1" customWidth="1"/>
    <col min="7" max="7" width="11.28515625" bestFit="1" customWidth="1"/>
    <col min="8" max="23" width="6.5703125" bestFit="1" customWidth="1"/>
    <col min="24" max="24" width="8.7109375" bestFit="1" customWidth="1"/>
    <col min="25" max="25" width="6.140625" bestFit="1" customWidth="1"/>
    <col min="26" max="31" width="6" bestFit="1" customWidth="1"/>
    <col min="32" max="45" width="7" bestFit="1" customWidth="1"/>
    <col min="46" max="46" width="9.140625" bestFit="1" customWidth="1"/>
    <col min="47" max="47" width="6.42578125" bestFit="1" customWidth="1"/>
    <col min="48" max="54" width="6.28515625" bestFit="1" customWidth="1"/>
    <col min="55" max="69" width="7.28515625" bestFit="1" customWidth="1"/>
    <col min="70" max="70" width="9.42578125" bestFit="1" customWidth="1"/>
    <col min="71" max="71" width="6" bestFit="1" customWidth="1"/>
    <col min="72" max="78" width="5.85546875" bestFit="1" customWidth="1"/>
    <col min="79" max="93" width="6.85546875" bestFit="1" customWidth="1"/>
    <col min="94" max="94" width="9" bestFit="1" customWidth="1"/>
    <col min="95" max="95" width="6.7109375" bestFit="1" customWidth="1"/>
    <col min="96" max="100" width="6.5703125" bestFit="1" customWidth="1"/>
    <col min="101" max="111" width="7.5703125" bestFit="1" customWidth="1"/>
    <col min="112" max="112" width="9.7109375" bestFit="1" customWidth="1"/>
    <col min="113" max="113" width="11.28515625" bestFit="1" customWidth="1"/>
    <col min="114" max="121" width="9.7109375" bestFit="1" customWidth="1"/>
    <col min="122" max="128" width="8.7109375" bestFit="1" customWidth="1"/>
    <col min="129" max="141" width="9.7109375" bestFit="1" customWidth="1"/>
    <col min="142" max="142" width="11.28515625" bestFit="1" customWidth="1"/>
  </cols>
  <sheetData>
    <row r="3" spans="1:7" x14ac:dyDescent="0.25">
      <c r="A3" s="34" t="s">
        <v>184</v>
      </c>
      <c r="B3" s="34" t="s">
        <v>175</v>
      </c>
    </row>
    <row r="4" spans="1:7" x14ac:dyDescent="0.25">
      <c r="A4" s="34" t="s">
        <v>177</v>
      </c>
      <c r="B4" s="2" t="s">
        <v>179</v>
      </c>
      <c r="C4" s="2" t="s">
        <v>180</v>
      </c>
      <c r="D4" s="2" t="s">
        <v>181</v>
      </c>
      <c r="E4" s="2" t="s">
        <v>182</v>
      </c>
      <c r="F4" s="2" t="s">
        <v>183</v>
      </c>
      <c r="G4" s="2" t="s">
        <v>176</v>
      </c>
    </row>
    <row r="5" spans="1:7" x14ac:dyDescent="0.25">
      <c r="A5" s="35" t="s">
        <v>165</v>
      </c>
      <c r="B5" s="37">
        <v>48439</v>
      </c>
      <c r="C5" s="37">
        <v>41444</v>
      </c>
      <c r="D5" s="37">
        <v>51225</v>
      </c>
      <c r="E5" s="37">
        <v>61839</v>
      </c>
      <c r="F5" s="37">
        <v>35893</v>
      </c>
      <c r="G5" s="37">
        <v>238840</v>
      </c>
    </row>
    <row r="6" spans="1:7" x14ac:dyDescent="0.25">
      <c r="A6" s="35" t="s">
        <v>18</v>
      </c>
      <c r="B6" s="37">
        <v>60389</v>
      </c>
      <c r="C6" s="37">
        <v>25465</v>
      </c>
      <c r="D6" s="37">
        <v>110596</v>
      </c>
      <c r="E6" s="37">
        <v>32680</v>
      </c>
      <c r="F6" s="37">
        <v>31229</v>
      </c>
      <c r="G6" s="37">
        <v>260359</v>
      </c>
    </row>
    <row r="7" spans="1:7" x14ac:dyDescent="0.25">
      <c r="A7" s="35" t="s">
        <v>13</v>
      </c>
      <c r="B7" s="37">
        <v>28491</v>
      </c>
      <c r="C7" s="37">
        <v>36118</v>
      </c>
      <c r="D7" s="37">
        <v>42260</v>
      </c>
      <c r="E7" s="37">
        <v>20868</v>
      </c>
      <c r="F7" s="37">
        <v>4788</v>
      </c>
      <c r="G7" s="37">
        <v>132525</v>
      </c>
    </row>
    <row r="8" spans="1:7" x14ac:dyDescent="0.25">
      <c r="A8" s="35" t="s">
        <v>167</v>
      </c>
      <c r="B8" s="37">
        <v>22636</v>
      </c>
      <c r="C8" s="37">
        <v>18541</v>
      </c>
      <c r="D8" s="37">
        <v>25508</v>
      </c>
      <c r="E8" s="37">
        <v>29072</v>
      </c>
      <c r="F8" s="37">
        <v>22686</v>
      </c>
      <c r="G8" s="37">
        <v>118443</v>
      </c>
    </row>
    <row r="9" spans="1:7" x14ac:dyDescent="0.25">
      <c r="A9" s="35" t="s">
        <v>160</v>
      </c>
      <c r="B9" s="37">
        <v>36814</v>
      </c>
      <c r="C9" s="37">
        <v>30642</v>
      </c>
      <c r="D9" s="37">
        <v>17620</v>
      </c>
      <c r="E9" s="37">
        <v>23063</v>
      </c>
      <c r="F9" s="37">
        <v>9595</v>
      </c>
      <c r="G9" s="37">
        <v>117734</v>
      </c>
    </row>
    <row r="10" spans="1:7" x14ac:dyDescent="0.25">
      <c r="A10" s="35" t="s">
        <v>176</v>
      </c>
      <c r="B10" s="37">
        <v>196769</v>
      </c>
      <c r="C10" s="37">
        <v>152210</v>
      </c>
      <c r="D10" s="37">
        <v>247209</v>
      </c>
      <c r="E10" s="37">
        <v>167522</v>
      </c>
      <c r="F10" s="37">
        <v>104191</v>
      </c>
      <c r="G10" s="37">
        <v>867901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opLeftCell="A2" workbookViewId="0">
      <selection activeCell="C3" sqref="C3"/>
    </sheetView>
  </sheetViews>
  <sheetFormatPr defaultRowHeight="15" x14ac:dyDescent="0.25"/>
  <cols>
    <col min="1" max="1" width="9.5703125" customWidth="1"/>
    <col min="2" max="2" width="9.7109375" bestFit="1" customWidth="1"/>
    <col min="3" max="3" width="16.7109375" customWidth="1"/>
    <col min="4" max="4" width="22" bestFit="1" customWidth="1"/>
    <col min="5" max="5" width="12.140625" bestFit="1" customWidth="1"/>
    <col min="6" max="6" width="15.42578125" bestFit="1" customWidth="1"/>
    <col min="7" max="7" width="10.85546875" customWidth="1"/>
    <col min="8" max="8" width="20" customWidth="1"/>
    <col min="9" max="9" width="11.7109375" customWidth="1"/>
  </cols>
  <sheetData>
    <row r="1" spans="1:9" s="17" customFormat="1" ht="30" x14ac:dyDescent="0.25">
      <c r="A1" s="18" t="s">
        <v>0</v>
      </c>
      <c r="B1" s="18" t="s">
        <v>1</v>
      </c>
      <c r="C1" s="18" t="s">
        <v>154</v>
      </c>
      <c r="D1" s="18" t="s">
        <v>2</v>
      </c>
      <c r="E1" s="18" t="s">
        <v>159</v>
      </c>
      <c r="F1" s="18" t="s">
        <v>158</v>
      </c>
      <c r="G1" s="18" t="s">
        <v>153</v>
      </c>
      <c r="H1" s="18" t="s">
        <v>3</v>
      </c>
      <c r="I1" s="18" t="s">
        <v>4</v>
      </c>
    </row>
    <row r="2" spans="1:9" x14ac:dyDescent="0.25">
      <c r="A2">
        <v>15345</v>
      </c>
      <c r="B2" s="2">
        <v>40182</v>
      </c>
      <c r="C2" t="s">
        <v>160</v>
      </c>
      <c r="D2" t="s">
        <v>5</v>
      </c>
      <c r="E2" t="s">
        <v>7</v>
      </c>
      <c r="F2" t="s">
        <v>6</v>
      </c>
      <c r="G2">
        <v>26</v>
      </c>
      <c r="H2" s="10">
        <v>253</v>
      </c>
      <c r="I2" s="10">
        <v>6578</v>
      </c>
    </row>
    <row r="3" spans="1:9" x14ac:dyDescent="0.25">
      <c r="A3">
        <v>15346</v>
      </c>
      <c r="B3" s="2">
        <v>40183.147270522699</v>
      </c>
      <c r="C3" t="s">
        <v>18</v>
      </c>
      <c r="D3" t="s">
        <v>8</v>
      </c>
      <c r="E3" t="s">
        <v>7</v>
      </c>
      <c r="F3" t="s">
        <v>9</v>
      </c>
      <c r="G3">
        <v>18</v>
      </c>
      <c r="H3" s="10">
        <v>253</v>
      </c>
      <c r="I3" s="10">
        <v>4554</v>
      </c>
    </row>
    <row r="4" spans="1:9" x14ac:dyDescent="0.25">
      <c r="A4">
        <v>15347</v>
      </c>
      <c r="B4" s="2">
        <v>40184.096074565554</v>
      </c>
      <c r="C4" t="s">
        <v>160</v>
      </c>
      <c r="D4" t="s">
        <v>10</v>
      </c>
      <c r="E4" t="s">
        <v>7</v>
      </c>
      <c r="F4" t="s">
        <v>11</v>
      </c>
      <c r="G4">
        <v>15</v>
      </c>
      <c r="H4" s="10">
        <v>250</v>
      </c>
      <c r="I4" s="10">
        <v>3750</v>
      </c>
    </row>
    <row r="5" spans="1:9" x14ac:dyDescent="0.25">
      <c r="A5">
        <v>15348</v>
      </c>
      <c r="B5" s="2">
        <v>40184.823847467873</v>
      </c>
      <c r="C5" t="s">
        <v>165</v>
      </c>
      <c r="D5" t="s">
        <v>12</v>
      </c>
      <c r="E5" t="s">
        <v>7</v>
      </c>
      <c r="F5" t="s">
        <v>6</v>
      </c>
      <c r="G5">
        <v>24</v>
      </c>
      <c r="H5" s="10">
        <v>263</v>
      </c>
      <c r="I5" s="10">
        <v>6312</v>
      </c>
    </row>
    <row r="6" spans="1:9" x14ac:dyDescent="0.25">
      <c r="A6">
        <v>15349</v>
      </c>
      <c r="B6" s="2">
        <v>40185.562407680809</v>
      </c>
      <c r="C6" t="s">
        <v>13</v>
      </c>
      <c r="D6" t="s">
        <v>14</v>
      </c>
      <c r="E6" t="s">
        <v>15</v>
      </c>
      <c r="F6" t="s">
        <v>11</v>
      </c>
      <c r="G6">
        <v>64</v>
      </c>
      <c r="H6" s="10">
        <v>256</v>
      </c>
      <c r="I6" s="10">
        <v>16384</v>
      </c>
    </row>
    <row r="7" spans="1:9" x14ac:dyDescent="0.25">
      <c r="A7">
        <v>15350</v>
      </c>
      <c r="B7" s="2">
        <v>40186.056512270508</v>
      </c>
      <c r="C7" t="s">
        <v>167</v>
      </c>
      <c r="D7" t="s">
        <v>16</v>
      </c>
      <c r="E7" t="s">
        <v>7</v>
      </c>
      <c r="F7" t="s">
        <v>39</v>
      </c>
      <c r="G7">
        <v>18</v>
      </c>
      <c r="H7" s="10">
        <v>259</v>
      </c>
      <c r="I7" s="10">
        <v>4662</v>
      </c>
    </row>
    <row r="8" spans="1:9" x14ac:dyDescent="0.25">
      <c r="A8">
        <v>15351</v>
      </c>
      <c r="B8" s="2">
        <v>40186.935659348797</v>
      </c>
      <c r="C8" t="s">
        <v>165</v>
      </c>
      <c r="D8" t="s">
        <v>17</v>
      </c>
      <c r="E8" t="s">
        <v>7</v>
      </c>
      <c r="F8" t="s">
        <v>9</v>
      </c>
      <c r="G8">
        <v>27</v>
      </c>
      <c r="H8" s="10">
        <v>246</v>
      </c>
      <c r="I8" s="10">
        <v>6642</v>
      </c>
    </row>
    <row r="9" spans="1:9" x14ac:dyDescent="0.25">
      <c r="A9">
        <v>15352</v>
      </c>
      <c r="B9" s="2">
        <v>40188.82311674986</v>
      </c>
      <c r="C9" t="s">
        <v>18</v>
      </c>
      <c r="D9" t="s">
        <v>19</v>
      </c>
      <c r="E9" t="s">
        <v>15</v>
      </c>
      <c r="F9" t="s">
        <v>6</v>
      </c>
      <c r="G9">
        <v>64</v>
      </c>
      <c r="H9" s="10">
        <v>267</v>
      </c>
      <c r="I9" s="10">
        <v>17088</v>
      </c>
    </row>
    <row r="10" spans="1:9" x14ac:dyDescent="0.25">
      <c r="A10">
        <v>15353</v>
      </c>
      <c r="B10" s="2">
        <v>40190.161644393469</v>
      </c>
      <c r="C10" t="s">
        <v>167</v>
      </c>
      <c r="D10" t="s">
        <v>20</v>
      </c>
      <c r="E10" t="s">
        <v>7</v>
      </c>
      <c r="F10" t="s">
        <v>11</v>
      </c>
      <c r="G10">
        <v>16</v>
      </c>
      <c r="H10" s="10">
        <v>268</v>
      </c>
      <c r="I10" s="10">
        <v>4288</v>
      </c>
    </row>
    <row r="11" spans="1:9" x14ac:dyDescent="0.25">
      <c r="A11">
        <v>15354</v>
      </c>
      <c r="B11" s="2">
        <v>40190.916338062438</v>
      </c>
      <c r="C11" t="s">
        <v>165</v>
      </c>
      <c r="D11" t="s">
        <v>21</v>
      </c>
      <c r="E11" t="s">
        <v>7</v>
      </c>
      <c r="F11" t="s">
        <v>6</v>
      </c>
      <c r="G11">
        <v>23</v>
      </c>
      <c r="H11" s="10">
        <v>241</v>
      </c>
      <c r="I11" s="10">
        <v>5543</v>
      </c>
    </row>
    <row r="12" spans="1:9" x14ac:dyDescent="0.25">
      <c r="A12">
        <v>15355</v>
      </c>
      <c r="B12" s="2">
        <v>40192.485012673897</v>
      </c>
      <c r="C12" t="s">
        <v>167</v>
      </c>
      <c r="D12" t="s">
        <v>22</v>
      </c>
      <c r="E12" t="s">
        <v>7</v>
      </c>
      <c r="F12" t="s">
        <v>23</v>
      </c>
      <c r="G12">
        <v>24</v>
      </c>
      <c r="H12" s="10">
        <v>265</v>
      </c>
      <c r="I12" s="10">
        <v>6360</v>
      </c>
    </row>
    <row r="13" spans="1:9" x14ac:dyDescent="0.25">
      <c r="A13">
        <v>15356</v>
      </c>
      <c r="B13" s="2">
        <v>40192.89648303084</v>
      </c>
      <c r="C13" t="s">
        <v>18</v>
      </c>
      <c r="D13" t="s">
        <v>168</v>
      </c>
      <c r="E13" t="s">
        <v>7</v>
      </c>
      <c r="F13" t="s">
        <v>39</v>
      </c>
      <c r="G13">
        <v>10</v>
      </c>
      <c r="H13" s="10">
        <v>263</v>
      </c>
      <c r="I13" s="10">
        <v>2630</v>
      </c>
    </row>
    <row r="14" spans="1:9" x14ac:dyDescent="0.25">
      <c r="A14">
        <v>15357</v>
      </c>
      <c r="B14" s="2">
        <v>40193.037311397267</v>
      </c>
      <c r="C14" t="s">
        <v>160</v>
      </c>
      <c r="D14" t="s">
        <v>24</v>
      </c>
      <c r="E14" t="s">
        <v>25</v>
      </c>
      <c r="F14" t="s">
        <v>6</v>
      </c>
      <c r="G14">
        <v>66</v>
      </c>
      <c r="H14" s="10">
        <v>255</v>
      </c>
      <c r="I14" s="10">
        <v>16830</v>
      </c>
    </row>
    <row r="15" spans="1:9" x14ac:dyDescent="0.25">
      <c r="A15">
        <v>15358</v>
      </c>
      <c r="B15" s="2">
        <v>40194.484743523244</v>
      </c>
      <c r="C15" t="s">
        <v>18</v>
      </c>
      <c r="D15" t="s">
        <v>26</v>
      </c>
      <c r="E15" t="s">
        <v>7</v>
      </c>
      <c r="F15" t="s">
        <v>9</v>
      </c>
      <c r="G15">
        <v>27</v>
      </c>
      <c r="H15" s="10">
        <v>241</v>
      </c>
      <c r="I15" s="10">
        <v>6507</v>
      </c>
    </row>
    <row r="16" spans="1:9" x14ac:dyDescent="0.25">
      <c r="A16">
        <v>15359</v>
      </c>
      <c r="B16" s="2">
        <v>40195.155447416939</v>
      </c>
      <c r="C16" t="s">
        <v>167</v>
      </c>
      <c r="D16" t="s">
        <v>27</v>
      </c>
      <c r="E16" t="s">
        <v>7</v>
      </c>
      <c r="F16" t="s">
        <v>41</v>
      </c>
      <c r="G16">
        <v>15</v>
      </c>
      <c r="H16" s="10">
        <v>257</v>
      </c>
      <c r="I16" s="10">
        <v>3855</v>
      </c>
    </row>
    <row r="17" spans="1:9" x14ac:dyDescent="0.25">
      <c r="A17">
        <v>15360</v>
      </c>
      <c r="B17" s="2">
        <v>40197.151467165531</v>
      </c>
      <c r="C17" t="s">
        <v>13</v>
      </c>
      <c r="D17" t="s">
        <v>28</v>
      </c>
      <c r="E17" t="s">
        <v>15</v>
      </c>
      <c r="F17" t="s">
        <v>9</v>
      </c>
      <c r="G17">
        <v>12</v>
      </c>
      <c r="H17" s="10">
        <v>252</v>
      </c>
      <c r="I17" s="10">
        <v>3024</v>
      </c>
    </row>
    <row r="18" spans="1:9" x14ac:dyDescent="0.25">
      <c r="A18">
        <v>15361</v>
      </c>
      <c r="B18" s="2">
        <v>40198.577941091673</v>
      </c>
      <c r="C18" t="s">
        <v>18</v>
      </c>
      <c r="D18" t="s">
        <v>29</v>
      </c>
      <c r="E18" t="s">
        <v>7</v>
      </c>
      <c r="F18" t="s">
        <v>23</v>
      </c>
      <c r="G18">
        <v>23</v>
      </c>
      <c r="H18" s="10">
        <v>246</v>
      </c>
      <c r="I18" s="10">
        <v>5658</v>
      </c>
    </row>
    <row r="19" spans="1:9" x14ac:dyDescent="0.25">
      <c r="A19">
        <v>15362</v>
      </c>
      <c r="B19" s="2">
        <v>40199.627845574825</v>
      </c>
      <c r="C19" t="s">
        <v>13</v>
      </c>
      <c r="D19" t="s">
        <v>30</v>
      </c>
      <c r="E19" t="s">
        <v>7</v>
      </c>
      <c r="F19" t="s">
        <v>9</v>
      </c>
      <c r="G19">
        <v>13</v>
      </c>
      <c r="H19" s="10">
        <v>249</v>
      </c>
      <c r="I19" s="10">
        <v>3237</v>
      </c>
    </row>
    <row r="20" spans="1:9" x14ac:dyDescent="0.25">
      <c r="A20">
        <v>15363</v>
      </c>
      <c r="B20" s="2">
        <v>40200.243111583426</v>
      </c>
      <c r="C20" t="s">
        <v>160</v>
      </c>
      <c r="D20" t="s">
        <v>31</v>
      </c>
      <c r="E20" t="s">
        <v>7</v>
      </c>
      <c r="F20" t="s">
        <v>11</v>
      </c>
      <c r="G20">
        <v>10</v>
      </c>
      <c r="H20" s="10">
        <v>242</v>
      </c>
      <c r="I20" s="10">
        <v>2420</v>
      </c>
    </row>
    <row r="21" spans="1:9" x14ac:dyDescent="0.25">
      <c r="A21">
        <v>15364</v>
      </c>
      <c r="B21" s="2">
        <v>40201.659443435594</v>
      </c>
      <c r="C21" t="s">
        <v>13</v>
      </c>
      <c r="D21" t="s">
        <v>32</v>
      </c>
      <c r="E21" t="s">
        <v>7</v>
      </c>
      <c r="F21" t="s">
        <v>23</v>
      </c>
      <c r="G21">
        <v>13</v>
      </c>
      <c r="H21" s="10">
        <v>262</v>
      </c>
      <c r="I21" s="10">
        <v>3406</v>
      </c>
    </row>
    <row r="22" spans="1:9" x14ac:dyDescent="0.25">
      <c r="A22">
        <v>15365</v>
      </c>
      <c r="B22" s="2">
        <v>40203.46551714652</v>
      </c>
      <c r="C22" t="s">
        <v>160</v>
      </c>
      <c r="D22" t="s">
        <v>33</v>
      </c>
      <c r="E22" t="s">
        <v>7</v>
      </c>
      <c r="F22" t="s">
        <v>39</v>
      </c>
      <c r="G22">
        <v>27</v>
      </c>
      <c r="H22" s="10">
        <v>268</v>
      </c>
      <c r="I22" s="10">
        <v>7236</v>
      </c>
    </row>
    <row r="23" spans="1:9" x14ac:dyDescent="0.25">
      <c r="A23">
        <v>15366</v>
      </c>
      <c r="B23" s="2">
        <v>40204.088459983279</v>
      </c>
      <c r="C23" t="s">
        <v>165</v>
      </c>
      <c r="D23" t="s">
        <v>34</v>
      </c>
      <c r="E23" t="s">
        <v>7</v>
      </c>
      <c r="F23" t="s">
        <v>11</v>
      </c>
      <c r="G23">
        <v>29</v>
      </c>
      <c r="H23" s="10">
        <v>244</v>
      </c>
      <c r="I23" s="10">
        <v>7076</v>
      </c>
    </row>
    <row r="24" spans="1:9" x14ac:dyDescent="0.25">
      <c r="A24">
        <v>15367</v>
      </c>
      <c r="B24" s="2">
        <v>40204.27791266956</v>
      </c>
      <c r="C24" t="s">
        <v>18</v>
      </c>
      <c r="D24" t="s">
        <v>35</v>
      </c>
      <c r="E24" t="s">
        <v>7</v>
      </c>
      <c r="F24" t="s">
        <v>9</v>
      </c>
      <c r="G24">
        <v>20</v>
      </c>
      <c r="H24" s="10">
        <v>269</v>
      </c>
      <c r="I24" s="10">
        <v>5380</v>
      </c>
    </row>
    <row r="25" spans="1:9" x14ac:dyDescent="0.25">
      <c r="A25">
        <v>15368</v>
      </c>
      <c r="B25" s="2">
        <v>40204.798665139824</v>
      </c>
      <c r="C25" t="s">
        <v>165</v>
      </c>
      <c r="D25" t="s">
        <v>36</v>
      </c>
      <c r="E25" t="s">
        <v>15</v>
      </c>
      <c r="F25" t="s">
        <v>9</v>
      </c>
      <c r="G25">
        <v>54</v>
      </c>
      <c r="H25" s="10">
        <v>267</v>
      </c>
      <c r="I25" s="10">
        <v>14418</v>
      </c>
    </row>
    <row r="26" spans="1:9" x14ac:dyDescent="0.25">
      <c r="A26">
        <v>15369</v>
      </c>
      <c r="B26" s="2">
        <v>40204.808927171645</v>
      </c>
      <c r="C26" t="s">
        <v>18</v>
      </c>
      <c r="D26" t="s">
        <v>37</v>
      </c>
      <c r="E26" t="s">
        <v>7</v>
      </c>
      <c r="F26" t="s">
        <v>23</v>
      </c>
      <c r="G26">
        <v>22</v>
      </c>
      <c r="H26" s="10">
        <v>241</v>
      </c>
      <c r="I26" s="10">
        <v>5302</v>
      </c>
    </row>
    <row r="27" spans="1:9" x14ac:dyDescent="0.25">
      <c r="A27">
        <v>15370</v>
      </c>
      <c r="B27" s="2">
        <v>40205.703836720408</v>
      </c>
      <c r="C27" t="s">
        <v>18</v>
      </c>
      <c r="D27" t="s">
        <v>38</v>
      </c>
      <c r="E27" t="s">
        <v>7</v>
      </c>
      <c r="F27" t="s">
        <v>39</v>
      </c>
      <c r="G27">
        <v>27</v>
      </c>
      <c r="H27" s="10">
        <v>244</v>
      </c>
      <c r="I27" s="10">
        <v>6588</v>
      </c>
    </row>
    <row r="28" spans="1:9" x14ac:dyDescent="0.25">
      <c r="A28">
        <v>15371</v>
      </c>
      <c r="B28" s="2">
        <v>40207.237172281602</v>
      </c>
      <c r="C28" t="s">
        <v>165</v>
      </c>
      <c r="D28" t="s">
        <v>40</v>
      </c>
      <c r="E28" t="s">
        <v>7</v>
      </c>
      <c r="F28" t="s">
        <v>41</v>
      </c>
      <c r="G28">
        <v>11</v>
      </c>
      <c r="H28" s="10">
        <v>258</v>
      </c>
      <c r="I28" s="10">
        <v>2838</v>
      </c>
    </row>
    <row r="29" spans="1:9" x14ac:dyDescent="0.25">
      <c r="A29">
        <v>15372</v>
      </c>
      <c r="B29" s="2">
        <v>40207.329375898102</v>
      </c>
      <c r="C29" t="s">
        <v>165</v>
      </c>
      <c r="D29" t="s">
        <v>42</v>
      </c>
      <c r="E29" t="s">
        <v>7</v>
      </c>
      <c r="F29" t="s">
        <v>9</v>
      </c>
      <c r="G29">
        <v>22</v>
      </c>
      <c r="H29" s="10">
        <v>255</v>
      </c>
      <c r="I29" s="10">
        <v>5610</v>
      </c>
    </row>
    <row r="30" spans="1:9" x14ac:dyDescent="0.25">
      <c r="A30">
        <v>15373</v>
      </c>
      <c r="B30" s="2">
        <v>40207.81188798754</v>
      </c>
      <c r="C30" t="s">
        <v>167</v>
      </c>
      <c r="D30" t="s">
        <v>43</v>
      </c>
      <c r="E30" t="s">
        <v>7</v>
      </c>
      <c r="F30" t="s">
        <v>9</v>
      </c>
      <c r="G30">
        <v>13</v>
      </c>
      <c r="H30" s="10">
        <v>267</v>
      </c>
      <c r="I30" s="10">
        <v>3471</v>
      </c>
    </row>
    <row r="31" spans="1:9" x14ac:dyDescent="0.25">
      <c r="A31">
        <v>15374</v>
      </c>
      <c r="B31" s="2">
        <v>40208.923256317248</v>
      </c>
      <c r="C31" t="s">
        <v>18</v>
      </c>
      <c r="D31" t="s">
        <v>44</v>
      </c>
      <c r="E31" t="s">
        <v>7</v>
      </c>
      <c r="F31" t="s">
        <v>9</v>
      </c>
      <c r="G31">
        <v>26</v>
      </c>
      <c r="H31" s="10">
        <v>257</v>
      </c>
      <c r="I31" s="10">
        <v>6682</v>
      </c>
    </row>
    <row r="32" spans="1:9" x14ac:dyDescent="0.25">
      <c r="A32">
        <v>15375</v>
      </c>
      <c r="B32" s="2">
        <v>40209.079900515142</v>
      </c>
      <c r="C32" t="s">
        <v>13</v>
      </c>
      <c r="D32" t="s">
        <v>45</v>
      </c>
      <c r="E32" t="s">
        <v>15</v>
      </c>
      <c r="F32" t="s">
        <v>6</v>
      </c>
      <c r="G32">
        <v>10</v>
      </c>
      <c r="H32" s="10">
        <v>244</v>
      </c>
      <c r="I32" s="10">
        <v>2440</v>
      </c>
    </row>
    <row r="33" spans="1:9" x14ac:dyDescent="0.25">
      <c r="A33">
        <v>15376</v>
      </c>
      <c r="B33" s="2">
        <v>40210.983646077424</v>
      </c>
      <c r="C33" t="s">
        <v>13</v>
      </c>
      <c r="D33" t="s">
        <v>46</v>
      </c>
      <c r="E33" t="s">
        <v>7</v>
      </c>
      <c r="F33" t="s">
        <v>23</v>
      </c>
      <c r="G33">
        <v>22</v>
      </c>
      <c r="H33" s="10">
        <v>250</v>
      </c>
      <c r="I33" s="10">
        <v>5500</v>
      </c>
    </row>
    <row r="34" spans="1:9" x14ac:dyDescent="0.25">
      <c r="A34">
        <v>15377</v>
      </c>
      <c r="B34" s="2">
        <v>40211.055250921716</v>
      </c>
      <c r="C34" t="s">
        <v>160</v>
      </c>
      <c r="D34" t="s">
        <v>47</v>
      </c>
      <c r="E34" t="s">
        <v>7</v>
      </c>
      <c r="F34" t="s">
        <v>41</v>
      </c>
      <c r="G34">
        <v>19</v>
      </c>
      <c r="H34" s="10">
        <v>250</v>
      </c>
      <c r="I34" s="10">
        <v>4750</v>
      </c>
    </row>
    <row r="35" spans="1:9" x14ac:dyDescent="0.25">
      <c r="A35">
        <v>15378</v>
      </c>
      <c r="B35" s="2">
        <v>40211.237210459156</v>
      </c>
      <c r="C35" t="s">
        <v>13</v>
      </c>
      <c r="D35" t="s">
        <v>48</v>
      </c>
      <c r="E35" t="s">
        <v>25</v>
      </c>
      <c r="F35" t="s">
        <v>11</v>
      </c>
      <c r="G35">
        <v>11</v>
      </c>
      <c r="H35" s="10">
        <v>262</v>
      </c>
      <c r="I35" s="10">
        <v>2882</v>
      </c>
    </row>
    <row r="36" spans="1:9" x14ac:dyDescent="0.25">
      <c r="A36">
        <v>15379</v>
      </c>
      <c r="B36" s="2">
        <v>40212.847105017703</v>
      </c>
      <c r="C36" t="s">
        <v>18</v>
      </c>
      <c r="D36" t="s">
        <v>49</v>
      </c>
      <c r="E36" t="s">
        <v>7</v>
      </c>
      <c r="F36" t="s">
        <v>39</v>
      </c>
      <c r="G36">
        <v>16</v>
      </c>
      <c r="H36" s="10">
        <v>243</v>
      </c>
      <c r="I36" s="10">
        <v>3888</v>
      </c>
    </row>
    <row r="37" spans="1:9" x14ac:dyDescent="0.25">
      <c r="A37">
        <v>15380</v>
      </c>
      <c r="B37" s="2">
        <v>40214.447036610283</v>
      </c>
      <c r="C37" t="s">
        <v>160</v>
      </c>
      <c r="D37" t="s">
        <v>50</v>
      </c>
      <c r="E37" t="s">
        <v>7</v>
      </c>
      <c r="F37" t="s">
        <v>6</v>
      </c>
      <c r="G37">
        <v>16</v>
      </c>
      <c r="H37" s="10">
        <v>250</v>
      </c>
      <c r="I37" s="10">
        <v>4000</v>
      </c>
    </row>
    <row r="38" spans="1:9" x14ac:dyDescent="0.25">
      <c r="A38">
        <v>15381</v>
      </c>
      <c r="B38" s="2">
        <v>40215.546883103372</v>
      </c>
      <c r="C38" t="s">
        <v>165</v>
      </c>
      <c r="D38" t="s">
        <v>51</v>
      </c>
      <c r="E38" t="s">
        <v>25</v>
      </c>
      <c r="F38" t="s">
        <v>39</v>
      </c>
      <c r="G38">
        <v>14</v>
      </c>
      <c r="H38" s="10">
        <v>267</v>
      </c>
      <c r="I38" s="10">
        <v>3738</v>
      </c>
    </row>
    <row r="39" spans="1:9" x14ac:dyDescent="0.25">
      <c r="A39">
        <v>15382</v>
      </c>
      <c r="B39" s="2">
        <v>40216.206024257204</v>
      </c>
      <c r="C39" t="s">
        <v>160</v>
      </c>
      <c r="D39" t="s">
        <v>52</v>
      </c>
      <c r="E39" t="s">
        <v>7</v>
      </c>
      <c r="F39" t="s">
        <v>9</v>
      </c>
      <c r="G39">
        <v>22</v>
      </c>
      <c r="H39" s="10">
        <v>241</v>
      </c>
      <c r="I39" s="10">
        <v>5302</v>
      </c>
    </row>
    <row r="40" spans="1:9" x14ac:dyDescent="0.25">
      <c r="A40">
        <v>15383</v>
      </c>
      <c r="B40" s="2">
        <v>40217.944445707661</v>
      </c>
      <c r="C40" t="s">
        <v>18</v>
      </c>
      <c r="D40" t="s">
        <v>53</v>
      </c>
      <c r="E40" t="s">
        <v>7</v>
      </c>
      <c r="F40" t="s">
        <v>9</v>
      </c>
      <c r="G40">
        <v>23</v>
      </c>
      <c r="H40" s="10">
        <v>240</v>
      </c>
      <c r="I40" s="10">
        <v>5520</v>
      </c>
    </row>
    <row r="41" spans="1:9" x14ac:dyDescent="0.25">
      <c r="A41">
        <v>15384</v>
      </c>
      <c r="B41" s="2">
        <v>40219.565199839257</v>
      </c>
      <c r="C41" t="s">
        <v>165</v>
      </c>
      <c r="D41" t="s">
        <v>54</v>
      </c>
      <c r="E41" t="s">
        <v>7</v>
      </c>
      <c r="F41" t="s">
        <v>39</v>
      </c>
      <c r="G41">
        <v>19</v>
      </c>
      <c r="H41" s="10">
        <v>268</v>
      </c>
      <c r="I41" s="10">
        <v>5092</v>
      </c>
    </row>
    <row r="42" spans="1:9" x14ac:dyDescent="0.25">
      <c r="A42">
        <v>15385</v>
      </c>
      <c r="B42" s="2">
        <v>40219.61657495446</v>
      </c>
      <c r="C42" t="s">
        <v>165</v>
      </c>
      <c r="D42" t="s">
        <v>55</v>
      </c>
      <c r="E42" t="s">
        <v>15</v>
      </c>
      <c r="F42" t="s">
        <v>41</v>
      </c>
      <c r="G42">
        <v>63</v>
      </c>
      <c r="H42" s="10">
        <v>249</v>
      </c>
      <c r="I42" s="10">
        <v>15687</v>
      </c>
    </row>
    <row r="43" spans="1:9" x14ac:dyDescent="0.25">
      <c r="A43">
        <v>15386</v>
      </c>
      <c r="B43" s="2">
        <v>40221.241689946997</v>
      </c>
      <c r="C43" t="s">
        <v>167</v>
      </c>
      <c r="D43" t="s">
        <v>56</v>
      </c>
      <c r="E43" t="s">
        <v>15</v>
      </c>
      <c r="F43" t="s">
        <v>39</v>
      </c>
      <c r="G43">
        <v>25</v>
      </c>
      <c r="H43" s="10">
        <v>249</v>
      </c>
      <c r="I43" s="10">
        <v>6225</v>
      </c>
    </row>
    <row r="44" spans="1:9" x14ac:dyDescent="0.25">
      <c r="A44">
        <v>15387</v>
      </c>
      <c r="B44" s="2">
        <v>40221.896238413829</v>
      </c>
      <c r="C44" t="s">
        <v>165</v>
      </c>
      <c r="D44" t="s">
        <v>57</v>
      </c>
      <c r="E44" t="s">
        <v>7</v>
      </c>
      <c r="F44" t="s">
        <v>9</v>
      </c>
      <c r="G44">
        <v>15</v>
      </c>
      <c r="H44" s="10">
        <v>251</v>
      </c>
      <c r="I44" s="10">
        <v>3765</v>
      </c>
    </row>
    <row r="45" spans="1:9" x14ac:dyDescent="0.25">
      <c r="A45">
        <v>15388</v>
      </c>
      <c r="B45" s="2">
        <v>40222.818240456603</v>
      </c>
      <c r="C45" t="s">
        <v>165</v>
      </c>
      <c r="D45" t="s">
        <v>58</v>
      </c>
      <c r="E45" t="s">
        <v>7</v>
      </c>
      <c r="F45" t="s">
        <v>9</v>
      </c>
      <c r="G45">
        <v>19</v>
      </c>
      <c r="H45" s="10">
        <v>244</v>
      </c>
      <c r="I45" s="10">
        <v>4636</v>
      </c>
    </row>
    <row r="46" spans="1:9" x14ac:dyDescent="0.25">
      <c r="A46">
        <v>15389</v>
      </c>
      <c r="B46" s="2">
        <v>40223.283843256766</v>
      </c>
      <c r="C46" t="s">
        <v>13</v>
      </c>
      <c r="D46" t="s">
        <v>59</v>
      </c>
      <c r="E46" t="s">
        <v>25</v>
      </c>
      <c r="F46" t="s">
        <v>9</v>
      </c>
      <c r="G46">
        <v>76</v>
      </c>
      <c r="H46" s="10">
        <v>240</v>
      </c>
      <c r="I46" s="10">
        <v>18240</v>
      </c>
    </row>
    <row r="47" spans="1:9" x14ac:dyDescent="0.25">
      <c r="A47">
        <v>15390</v>
      </c>
      <c r="B47" s="2">
        <v>40225.120794577131</v>
      </c>
      <c r="C47" t="s">
        <v>165</v>
      </c>
      <c r="D47" t="s">
        <v>60</v>
      </c>
      <c r="E47" t="s">
        <v>7</v>
      </c>
      <c r="F47" t="s">
        <v>23</v>
      </c>
      <c r="G47">
        <v>17</v>
      </c>
      <c r="H47" s="10">
        <v>240</v>
      </c>
      <c r="I47" s="10">
        <v>4080</v>
      </c>
    </row>
    <row r="48" spans="1:9" x14ac:dyDescent="0.25">
      <c r="A48">
        <v>15391</v>
      </c>
      <c r="B48" s="2">
        <v>40226.610495197892</v>
      </c>
      <c r="C48" t="s">
        <v>167</v>
      </c>
      <c r="D48" t="s">
        <v>61</v>
      </c>
      <c r="E48" t="s">
        <v>7</v>
      </c>
      <c r="F48" t="s">
        <v>41</v>
      </c>
      <c r="G48">
        <v>26</v>
      </c>
      <c r="H48" s="10">
        <v>249</v>
      </c>
      <c r="I48" s="10">
        <v>6474</v>
      </c>
    </row>
    <row r="49" spans="1:9" x14ac:dyDescent="0.25">
      <c r="A49">
        <v>15392</v>
      </c>
      <c r="B49" s="2">
        <v>40228.040499667979</v>
      </c>
      <c r="C49" t="s">
        <v>13</v>
      </c>
      <c r="D49" t="s">
        <v>62</v>
      </c>
      <c r="E49" t="s">
        <v>15</v>
      </c>
      <c r="F49" t="s">
        <v>6</v>
      </c>
      <c r="G49">
        <v>16</v>
      </c>
      <c r="H49" s="10">
        <v>258</v>
      </c>
      <c r="I49" s="10">
        <v>4128</v>
      </c>
    </row>
    <row r="50" spans="1:9" x14ac:dyDescent="0.25">
      <c r="A50">
        <v>15393</v>
      </c>
      <c r="B50" s="2">
        <v>40229.210707896666</v>
      </c>
      <c r="C50" t="s">
        <v>167</v>
      </c>
      <c r="D50" t="s">
        <v>63</v>
      </c>
      <c r="E50" t="s">
        <v>15</v>
      </c>
      <c r="F50" t="s">
        <v>6</v>
      </c>
      <c r="G50">
        <v>23</v>
      </c>
      <c r="H50" s="10">
        <v>254</v>
      </c>
      <c r="I50" s="10">
        <v>5842</v>
      </c>
    </row>
    <row r="51" spans="1:9" x14ac:dyDescent="0.25">
      <c r="A51">
        <v>15394</v>
      </c>
      <c r="B51" s="2">
        <v>40229.519206019344</v>
      </c>
      <c r="C51" t="s">
        <v>18</v>
      </c>
      <c r="D51" t="s">
        <v>64</v>
      </c>
      <c r="E51" t="s">
        <v>25</v>
      </c>
      <c r="F51" t="s">
        <v>39</v>
      </c>
      <c r="G51">
        <v>37</v>
      </c>
      <c r="H51" s="10">
        <v>252</v>
      </c>
      <c r="I51" s="10">
        <v>9324</v>
      </c>
    </row>
    <row r="52" spans="1:9" x14ac:dyDescent="0.25">
      <c r="A52">
        <v>15395</v>
      </c>
      <c r="B52" s="2">
        <v>40231.4468672398</v>
      </c>
      <c r="C52" t="s">
        <v>160</v>
      </c>
      <c r="D52" t="s">
        <v>65</v>
      </c>
      <c r="E52" t="s">
        <v>7</v>
      </c>
      <c r="F52" t="s">
        <v>9</v>
      </c>
      <c r="G52">
        <v>26</v>
      </c>
      <c r="H52" s="10">
        <v>243</v>
      </c>
      <c r="I52" s="10">
        <v>6318</v>
      </c>
    </row>
    <row r="53" spans="1:9" x14ac:dyDescent="0.25">
      <c r="A53">
        <v>15396</v>
      </c>
      <c r="B53" s="2">
        <v>40231.939827463153</v>
      </c>
      <c r="C53" t="s">
        <v>18</v>
      </c>
      <c r="D53" t="s">
        <v>66</v>
      </c>
      <c r="E53" t="s">
        <v>7</v>
      </c>
      <c r="F53" t="s">
        <v>23</v>
      </c>
      <c r="G53">
        <v>15</v>
      </c>
      <c r="H53" s="10">
        <v>256</v>
      </c>
      <c r="I53" s="10">
        <v>3840</v>
      </c>
    </row>
    <row r="54" spans="1:9" x14ac:dyDescent="0.25">
      <c r="A54">
        <v>15397</v>
      </c>
      <c r="B54" s="2">
        <v>40232.338703978814</v>
      </c>
      <c r="C54" t="s">
        <v>18</v>
      </c>
      <c r="D54" t="s">
        <v>67</v>
      </c>
      <c r="E54" t="s">
        <v>7</v>
      </c>
      <c r="F54" t="s">
        <v>9</v>
      </c>
      <c r="G54">
        <v>11</v>
      </c>
      <c r="H54" s="10">
        <v>263</v>
      </c>
      <c r="I54" s="10">
        <v>2893</v>
      </c>
    </row>
    <row r="55" spans="1:9" x14ac:dyDescent="0.25">
      <c r="A55">
        <v>15398</v>
      </c>
      <c r="B55" s="2">
        <v>40233.654679262465</v>
      </c>
      <c r="C55" t="s">
        <v>13</v>
      </c>
      <c r="D55" t="s">
        <v>68</v>
      </c>
      <c r="E55" t="s">
        <v>7</v>
      </c>
      <c r="F55" t="s">
        <v>9</v>
      </c>
      <c r="G55">
        <v>22</v>
      </c>
      <c r="H55" s="10">
        <v>244</v>
      </c>
      <c r="I55" s="10">
        <v>5368</v>
      </c>
    </row>
    <row r="56" spans="1:9" x14ac:dyDescent="0.25">
      <c r="A56">
        <v>15399</v>
      </c>
      <c r="B56" s="2">
        <v>40234.145951151419</v>
      </c>
      <c r="C56" t="s">
        <v>160</v>
      </c>
      <c r="D56" t="s">
        <v>69</v>
      </c>
      <c r="E56" t="s">
        <v>25</v>
      </c>
      <c r="F56" t="s">
        <v>39</v>
      </c>
      <c r="G56">
        <v>27</v>
      </c>
      <c r="H56" s="10">
        <v>242</v>
      </c>
      <c r="I56" s="10">
        <v>6534</v>
      </c>
    </row>
    <row r="57" spans="1:9" x14ac:dyDescent="0.25">
      <c r="A57">
        <v>15400</v>
      </c>
      <c r="B57" s="2">
        <v>40235.096776003113</v>
      </c>
      <c r="C57" t="s">
        <v>160</v>
      </c>
      <c r="D57" t="s">
        <v>70</v>
      </c>
      <c r="E57" t="s">
        <v>7</v>
      </c>
      <c r="F57" t="s">
        <v>6</v>
      </c>
      <c r="G57">
        <v>14</v>
      </c>
      <c r="H57" s="10">
        <v>267</v>
      </c>
      <c r="I57" s="10">
        <v>3738</v>
      </c>
    </row>
    <row r="58" spans="1:9" x14ac:dyDescent="0.25">
      <c r="A58">
        <v>15401</v>
      </c>
      <c r="B58" s="2">
        <v>40236.072499831098</v>
      </c>
      <c r="C58" t="s">
        <v>165</v>
      </c>
      <c r="D58" t="s">
        <v>71</v>
      </c>
      <c r="E58" t="s">
        <v>15</v>
      </c>
      <c r="F58" t="s">
        <v>11</v>
      </c>
      <c r="G58">
        <v>18</v>
      </c>
      <c r="H58" s="10">
        <v>247</v>
      </c>
      <c r="I58" s="10">
        <v>4446</v>
      </c>
    </row>
    <row r="59" spans="1:9" x14ac:dyDescent="0.25">
      <c r="A59">
        <v>15402</v>
      </c>
      <c r="B59" s="2">
        <v>40238.015730710133</v>
      </c>
      <c r="C59" t="s">
        <v>160</v>
      </c>
      <c r="D59" t="s">
        <v>72</v>
      </c>
      <c r="E59" t="s">
        <v>7</v>
      </c>
      <c r="F59" t="s">
        <v>39</v>
      </c>
      <c r="G59">
        <v>24</v>
      </c>
      <c r="H59" s="10">
        <v>240</v>
      </c>
      <c r="I59" s="10">
        <v>5760</v>
      </c>
    </row>
    <row r="60" spans="1:9" x14ac:dyDescent="0.25">
      <c r="A60">
        <v>15403</v>
      </c>
      <c r="B60" s="2">
        <v>40238.057359978557</v>
      </c>
      <c r="C60" t="s">
        <v>18</v>
      </c>
      <c r="D60" t="s">
        <v>73</v>
      </c>
      <c r="E60" t="s">
        <v>7</v>
      </c>
      <c r="F60" t="s">
        <v>41</v>
      </c>
      <c r="G60">
        <v>12</v>
      </c>
      <c r="H60" s="10">
        <v>256</v>
      </c>
      <c r="I60" s="10">
        <v>3072</v>
      </c>
    </row>
    <row r="61" spans="1:9" x14ac:dyDescent="0.25">
      <c r="A61">
        <v>15404</v>
      </c>
      <c r="B61" s="2">
        <v>40238.220693883013</v>
      </c>
      <c r="C61" t="s">
        <v>18</v>
      </c>
      <c r="D61" t="s">
        <v>74</v>
      </c>
      <c r="E61" t="s">
        <v>7</v>
      </c>
      <c r="F61" t="s">
        <v>9</v>
      </c>
      <c r="G61">
        <v>25</v>
      </c>
      <c r="H61" s="10">
        <v>255</v>
      </c>
      <c r="I61" s="10">
        <v>6375</v>
      </c>
    </row>
    <row r="62" spans="1:9" x14ac:dyDescent="0.25">
      <c r="A62">
        <v>15405</v>
      </c>
      <c r="B62" s="2">
        <v>40239.039512106516</v>
      </c>
      <c r="C62" t="s">
        <v>18</v>
      </c>
      <c r="D62" t="s">
        <v>75</v>
      </c>
      <c r="E62" t="s">
        <v>25</v>
      </c>
      <c r="F62" t="s">
        <v>41</v>
      </c>
      <c r="G62">
        <v>120</v>
      </c>
      <c r="H62" s="10">
        <v>266</v>
      </c>
      <c r="I62" s="10">
        <v>31920</v>
      </c>
    </row>
    <row r="63" spans="1:9" x14ac:dyDescent="0.25">
      <c r="A63">
        <v>15406</v>
      </c>
      <c r="B63" s="2">
        <v>40240.584399426603</v>
      </c>
      <c r="C63" t="s">
        <v>165</v>
      </c>
      <c r="D63" t="s">
        <v>76</v>
      </c>
      <c r="E63" t="s">
        <v>7</v>
      </c>
      <c r="F63" t="s">
        <v>23</v>
      </c>
      <c r="G63">
        <v>21</v>
      </c>
      <c r="H63" s="10">
        <v>248</v>
      </c>
      <c r="I63" s="10">
        <v>5208</v>
      </c>
    </row>
    <row r="64" spans="1:9" x14ac:dyDescent="0.25">
      <c r="A64">
        <v>15407</v>
      </c>
      <c r="B64" s="2">
        <v>40240.770444598515</v>
      </c>
      <c r="C64" t="s">
        <v>18</v>
      </c>
      <c r="D64" t="s">
        <v>77</v>
      </c>
      <c r="E64" t="s">
        <v>7</v>
      </c>
      <c r="F64" t="s">
        <v>11</v>
      </c>
      <c r="G64">
        <v>19</v>
      </c>
      <c r="H64" s="10">
        <v>242</v>
      </c>
      <c r="I64" s="10">
        <v>4598</v>
      </c>
    </row>
    <row r="65" spans="1:9" x14ac:dyDescent="0.25">
      <c r="A65">
        <v>15408</v>
      </c>
      <c r="B65" s="2">
        <v>40241.67532833053</v>
      </c>
      <c r="C65" t="s">
        <v>160</v>
      </c>
      <c r="D65" t="s">
        <v>78</v>
      </c>
      <c r="E65" t="s">
        <v>7</v>
      </c>
      <c r="F65" t="s">
        <v>11</v>
      </c>
      <c r="G65">
        <v>10</v>
      </c>
      <c r="H65" s="10">
        <v>256</v>
      </c>
      <c r="I65" s="10">
        <v>2560</v>
      </c>
    </row>
    <row r="66" spans="1:9" x14ac:dyDescent="0.25">
      <c r="A66">
        <v>15409</v>
      </c>
      <c r="B66" s="2">
        <v>40243.450743800182</v>
      </c>
      <c r="C66" t="s">
        <v>165</v>
      </c>
      <c r="D66" t="s">
        <v>79</v>
      </c>
      <c r="E66" t="s">
        <v>7</v>
      </c>
      <c r="F66" t="s">
        <v>41</v>
      </c>
      <c r="G66">
        <v>21</v>
      </c>
      <c r="H66" s="10">
        <v>254</v>
      </c>
      <c r="I66" s="10">
        <v>5334</v>
      </c>
    </row>
    <row r="67" spans="1:9" x14ac:dyDescent="0.25">
      <c r="A67">
        <v>15410</v>
      </c>
      <c r="B67" s="2">
        <v>40244.686214092588</v>
      </c>
      <c r="C67" t="s">
        <v>13</v>
      </c>
      <c r="D67" t="s">
        <v>80</v>
      </c>
      <c r="E67" t="s">
        <v>15</v>
      </c>
      <c r="F67" t="s">
        <v>9</v>
      </c>
      <c r="G67">
        <v>75</v>
      </c>
      <c r="H67" s="10">
        <v>260</v>
      </c>
      <c r="I67" s="10">
        <v>19500</v>
      </c>
    </row>
    <row r="68" spans="1:9" x14ac:dyDescent="0.25">
      <c r="A68">
        <v>15411</v>
      </c>
      <c r="B68" s="2">
        <v>40245.92998859004</v>
      </c>
      <c r="C68" t="s">
        <v>18</v>
      </c>
      <c r="D68" t="s">
        <v>81</v>
      </c>
      <c r="E68" t="s">
        <v>7</v>
      </c>
      <c r="F68" t="s">
        <v>41</v>
      </c>
      <c r="G68">
        <v>74</v>
      </c>
      <c r="H68" s="10">
        <v>258</v>
      </c>
      <c r="I68" s="10">
        <v>19092</v>
      </c>
    </row>
    <row r="69" spans="1:9" x14ac:dyDescent="0.25">
      <c r="A69">
        <v>15412</v>
      </c>
      <c r="B69" s="2">
        <v>40246.267149022424</v>
      </c>
      <c r="C69" t="s">
        <v>160</v>
      </c>
      <c r="D69" t="s">
        <v>82</v>
      </c>
      <c r="E69" t="s">
        <v>7</v>
      </c>
      <c r="F69" t="s">
        <v>9</v>
      </c>
      <c r="G69">
        <v>24</v>
      </c>
      <c r="H69" s="10">
        <v>259</v>
      </c>
      <c r="I69" s="10">
        <v>6216</v>
      </c>
    </row>
    <row r="70" spans="1:9" x14ac:dyDescent="0.25">
      <c r="A70">
        <v>15413</v>
      </c>
      <c r="B70" s="2">
        <v>40246.759346353756</v>
      </c>
      <c r="C70" t="s">
        <v>18</v>
      </c>
      <c r="D70" t="s">
        <v>83</v>
      </c>
      <c r="E70" t="s">
        <v>25</v>
      </c>
      <c r="F70" t="s">
        <v>11</v>
      </c>
      <c r="G70">
        <v>20</v>
      </c>
      <c r="H70" s="10">
        <v>265</v>
      </c>
      <c r="I70" s="10">
        <v>5300</v>
      </c>
    </row>
    <row r="71" spans="1:9" x14ac:dyDescent="0.25">
      <c r="A71">
        <v>15414</v>
      </c>
      <c r="B71" s="2">
        <v>40247.710988592524</v>
      </c>
      <c r="C71" t="s">
        <v>165</v>
      </c>
      <c r="D71" t="s">
        <v>84</v>
      </c>
      <c r="E71" t="s">
        <v>7</v>
      </c>
      <c r="F71" t="s">
        <v>39</v>
      </c>
      <c r="G71">
        <v>28</v>
      </c>
      <c r="H71" s="10">
        <v>262</v>
      </c>
      <c r="I71" s="10">
        <v>7336</v>
      </c>
    </row>
    <row r="72" spans="1:9" x14ac:dyDescent="0.25">
      <c r="A72">
        <v>15415</v>
      </c>
      <c r="B72" s="2">
        <v>40249.287053199077</v>
      </c>
      <c r="C72" t="s">
        <v>160</v>
      </c>
      <c r="D72" t="s">
        <v>85</v>
      </c>
      <c r="E72" t="s">
        <v>7</v>
      </c>
      <c r="F72" t="s">
        <v>11</v>
      </c>
      <c r="G72">
        <v>12</v>
      </c>
      <c r="H72" s="10">
        <v>257</v>
      </c>
      <c r="I72" s="10">
        <v>3084</v>
      </c>
    </row>
    <row r="73" spans="1:9" x14ac:dyDescent="0.25">
      <c r="A73">
        <v>15416</v>
      </c>
      <c r="B73" s="2">
        <v>40249.64289359453</v>
      </c>
      <c r="C73" t="s">
        <v>167</v>
      </c>
      <c r="D73" t="s">
        <v>86</v>
      </c>
      <c r="E73" t="s">
        <v>15</v>
      </c>
      <c r="F73" t="s">
        <v>23</v>
      </c>
      <c r="G73">
        <v>63</v>
      </c>
      <c r="H73" s="10">
        <v>262</v>
      </c>
      <c r="I73" s="10">
        <v>16506</v>
      </c>
    </row>
    <row r="74" spans="1:9" x14ac:dyDescent="0.25">
      <c r="A74">
        <v>15417</v>
      </c>
      <c r="B74" s="2">
        <v>40251.596740920082</v>
      </c>
      <c r="C74" t="s">
        <v>13</v>
      </c>
      <c r="D74" t="s">
        <v>87</v>
      </c>
      <c r="E74" t="s">
        <v>7</v>
      </c>
      <c r="F74" t="s">
        <v>23</v>
      </c>
      <c r="G74">
        <v>13</v>
      </c>
      <c r="H74" s="10">
        <v>260</v>
      </c>
      <c r="I74" s="10">
        <v>3380</v>
      </c>
    </row>
    <row r="75" spans="1:9" x14ac:dyDescent="0.25">
      <c r="A75">
        <v>15418</v>
      </c>
      <c r="B75" s="2">
        <v>40253.194601314768</v>
      </c>
      <c r="C75" t="s">
        <v>165</v>
      </c>
      <c r="D75" t="s">
        <v>88</v>
      </c>
      <c r="E75" t="s">
        <v>7</v>
      </c>
      <c r="F75" t="s">
        <v>6</v>
      </c>
      <c r="G75">
        <v>15</v>
      </c>
      <c r="H75" s="10">
        <v>247</v>
      </c>
      <c r="I75" s="10">
        <v>3705</v>
      </c>
    </row>
    <row r="76" spans="1:9" x14ac:dyDescent="0.25">
      <c r="A76">
        <v>15419</v>
      </c>
      <c r="B76" s="2">
        <v>40253.996184748663</v>
      </c>
      <c r="C76" t="s">
        <v>167</v>
      </c>
      <c r="D76" t="s">
        <v>89</v>
      </c>
      <c r="E76" t="s">
        <v>7</v>
      </c>
      <c r="F76" t="s">
        <v>41</v>
      </c>
      <c r="G76">
        <v>13</v>
      </c>
      <c r="H76" s="10">
        <v>259</v>
      </c>
      <c r="I76" s="10">
        <v>3367</v>
      </c>
    </row>
    <row r="77" spans="1:9" x14ac:dyDescent="0.25">
      <c r="A77">
        <v>15420</v>
      </c>
      <c r="B77" s="2">
        <v>40254.147754756348</v>
      </c>
      <c r="C77" t="s">
        <v>18</v>
      </c>
      <c r="D77" t="s">
        <v>90</v>
      </c>
      <c r="E77" t="s">
        <v>7</v>
      </c>
      <c r="F77" t="s">
        <v>9</v>
      </c>
      <c r="G77">
        <v>19</v>
      </c>
      <c r="H77" s="10">
        <v>253</v>
      </c>
      <c r="I77" s="10">
        <v>4807</v>
      </c>
    </row>
    <row r="78" spans="1:9" x14ac:dyDescent="0.25">
      <c r="A78">
        <v>15421</v>
      </c>
      <c r="B78" s="2">
        <v>40256.084212865157</v>
      </c>
      <c r="C78" t="s">
        <v>167</v>
      </c>
      <c r="D78" t="s">
        <v>91</v>
      </c>
      <c r="E78" t="s">
        <v>7</v>
      </c>
      <c r="F78" t="s">
        <v>9</v>
      </c>
      <c r="G78">
        <v>23</v>
      </c>
      <c r="H78" s="10">
        <v>245</v>
      </c>
      <c r="I78" s="10">
        <v>5635</v>
      </c>
    </row>
    <row r="79" spans="1:9" x14ac:dyDescent="0.25">
      <c r="A79">
        <v>15422</v>
      </c>
      <c r="B79" s="2">
        <v>40257.264158427402</v>
      </c>
      <c r="C79" t="s">
        <v>165</v>
      </c>
      <c r="D79" t="s">
        <v>92</v>
      </c>
      <c r="E79" t="s">
        <v>7</v>
      </c>
      <c r="F79" t="s">
        <v>23</v>
      </c>
      <c r="G79">
        <v>28</v>
      </c>
      <c r="H79" s="10">
        <v>261</v>
      </c>
      <c r="I79" s="10">
        <v>7308</v>
      </c>
    </row>
    <row r="80" spans="1:9" x14ac:dyDescent="0.25">
      <c r="A80">
        <v>15423</v>
      </c>
      <c r="B80" s="2">
        <v>40257.993452579649</v>
      </c>
      <c r="C80" t="s">
        <v>165</v>
      </c>
      <c r="D80" t="s">
        <v>93</v>
      </c>
      <c r="E80" t="s">
        <v>7</v>
      </c>
      <c r="F80" t="s">
        <v>41</v>
      </c>
      <c r="G80">
        <v>19</v>
      </c>
      <c r="H80" s="10">
        <v>262</v>
      </c>
      <c r="I80" s="10">
        <v>4978</v>
      </c>
    </row>
    <row r="81" spans="1:9" x14ac:dyDescent="0.25">
      <c r="A81">
        <v>15424</v>
      </c>
      <c r="B81" s="2">
        <v>40259.021003086658</v>
      </c>
      <c r="C81" t="s">
        <v>165</v>
      </c>
      <c r="D81" t="s">
        <v>94</v>
      </c>
      <c r="E81" t="s">
        <v>7</v>
      </c>
      <c r="F81" t="s">
        <v>9</v>
      </c>
      <c r="G81">
        <v>24</v>
      </c>
      <c r="H81" s="10">
        <v>255</v>
      </c>
      <c r="I81" s="10">
        <v>6120</v>
      </c>
    </row>
    <row r="82" spans="1:9" x14ac:dyDescent="0.25">
      <c r="A82">
        <v>15425</v>
      </c>
      <c r="B82" s="2">
        <v>40260.722498904433</v>
      </c>
      <c r="C82" t="s">
        <v>18</v>
      </c>
      <c r="D82" t="s">
        <v>95</v>
      </c>
      <c r="E82" t="s">
        <v>7</v>
      </c>
      <c r="F82" t="s">
        <v>11</v>
      </c>
      <c r="G82">
        <v>13</v>
      </c>
      <c r="H82" s="10">
        <v>241</v>
      </c>
      <c r="I82" s="10">
        <v>3133</v>
      </c>
    </row>
    <row r="83" spans="1:9" x14ac:dyDescent="0.25">
      <c r="A83">
        <v>15426</v>
      </c>
      <c r="B83" s="2">
        <v>40261.287579198062</v>
      </c>
      <c r="C83" t="s">
        <v>18</v>
      </c>
      <c r="D83" t="s">
        <v>96</v>
      </c>
      <c r="E83" t="s">
        <v>7</v>
      </c>
      <c r="F83" t="s">
        <v>11</v>
      </c>
      <c r="G83">
        <v>16</v>
      </c>
      <c r="H83" s="10">
        <v>262</v>
      </c>
      <c r="I83" s="10">
        <v>4192</v>
      </c>
    </row>
    <row r="84" spans="1:9" x14ac:dyDescent="0.25">
      <c r="A84">
        <v>15427</v>
      </c>
      <c r="B84" s="2">
        <v>40261.412903359458</v>
      </c>
      <c r="C84" t="s">
        <v>13</v>
      </c>
      <c r="D84" t="s">
        <v>97</v>
      </c>
      <c r="E84" t="s">
        <v>15</v>
      </c>
      <c r="F84" t="s">
        <v>11</v>
      </c>
      <c r="G84">
        <v>34</v>
      </c>
      <c r="H84" s="10">
        <v>241</v>
      </c>
      <c r="I84" s="10">
        <v>8194</v>
      </c>
    </row>
    <row r="85" spans="1:9" x14ac:dyDescent="0.25">
      <c r="A85">
        <v>15428</v>
      </c>
      <c r="B85" s="2">
        <v>40261.868889355515</v>
      </c>
      <c r="C85" t="s">
        <v>18</v>
      </c>
      <c r="D85" t="s">
        <v>98</v>
      </c>
      <c r="E85" t="s">
        <v>15</v>
      </c>
      <c r="F85" t="s">
        <v>39</v>
      </c>
      <c r="G85">
        <v>66</v>
      </c>
      <c r="H85" s="10">
        <v>267</v>
      </c>
      <c r="I85" s="10">
        <v>17622</v>
      </c>
    </row>
    <row r="86" spans="1:9" x14ac:dyDescent="0.25">
      <c r="A86">
        <v>15429</v>
      </c>
      <c r="B86" s="2">
        <v>40263.021924846573</v>
      </c>
      <c r="C86" t="s">
        <v>165</v>
      </c>
      <c r="D86" t="s">
        <v>99</v>
      </c>
      <c r="E86" t="s">
        <v>7</v>
      </c>
      <c r="F86" t="s">
        <v>9</v>
      </c>
      <c r="G86">
        <v>16</v>
      </c>
      <c r="H86" s="10">
        <v>242</v>
      </c>
      <c r="I86" s="10">
        <v>3872</v>
      </c>
    </row>
    <row r="87" spans="1:9" x14ac:dyDescent="0.25">
      <c r="A87">
        <v>15430</v>
      </c>
      <c r="B87" s="2">
        <v>40263.05479340312</v>
      </c>
      <c r="C87" t="s">
        <v>165</v>
      </c>
      <c r="D87" t="s">
        <v>100</v>
      </c>
      <c r="E87" t="s">
        <v>7</v>
      </c>
      <c r="F87" t="s">
        <v>9</v>
      </c>
      <c r="G87">
        <v>19</v>
      </c>
      <c r="H87" s="10">
        <v>244</v>
      </c>
      <c r="I87" s="10">
        <v>4636</v>
      </c>
    </row>
    <row r="88" spans="1:9" x14ac:dyDescent="0.25">
      <c r="A88">
        <v>15431</v>
      </c>
      <c r="B88" s="2">
        <v>40263.974246086385</v>
      </c>
      <c r="C88" t="s">
        <v>18</v>
      </c>
      <c r="D88" t="s">
        <v>101</v>
      </c>
      <c r="E88" t="s">
        <v>7</v>
      </c>
      <c r="F88" t="s">
        <v>6</v>
      </c>
      <c r="G88">
        <v>28</v>
      </c>
      <c r="H88" s="10">
        <v>257</v>
      </c>
      <c r="I88" s="10">
        <v>7196</v>
      </c>
    </row>
    <row r="89" spans="1:9" x14ac:dyDescent="0.25">
      <c r="A89">
        <v>15432</v>
      </c>
      <c r="B89" s="2">
        <v>40264.810138705456</v>
      </c>
      <c r="C89" t="s">
        <v>13</v>
      </c>
      <c r="D89" t="s">
        <v>102</v>
      </c>
      <c r="E89" t="s">
        <v>7</v>
      </c>
      <c r="F89" t="s">
        <v>9</v>
      </c>
      <c r="G89">
        <v>20</v>
      </c>
      <c r="H89" s="10">
        <v>258</v>
      </c>
      <c r="I89" s="10">
        <v>5160</v>
      </c>
    </row>
    <row r="90" spans="1:9" x14ac:dyDescent="0.25">
      <c r="A90">
        <v>15433</v>
      </c>
      <c r="B90" s="2">
        <v>40266.49569946772</v>
      </c>
      <c r="C90" t="s">
        <v>18</v>
      </c>
      <c r="D90" t="s">
        <v>103</v>
      </c>
      <c r="E90" t="s">
        <v>25</v>
      </c>
      <c r="F90" t="s">
        <v>9</v>
      </c>
      <c r="G90">
        <v>13</v>
      </c>
      <c r="H90" s="10">
        <v>253</v>
      </c>
      <c r="I90" s="10">
        <v>3289</v>
      </c>
    </row>
    <row r="91" spans="1:9" x14ac:dyDescent="0.25">
      <c r="A91">
        <v>15434</v>
      </c>
      <c r="B91" s="2">
        <v>40267.358402536222</v>
      </c>
      <c r="C91" t="s">
        <v>165</v>
      </c>
      <c r="D91" t="s">
        <v>104</v>
      </c>
      <c r="E91" t="s">
        <v>25</v>
      </c>
      <c r="F91" t="s">
        <v>9</v>
      </c>
      <c r="G91">
        <v>11</v>
      </c>
      <c r="H91" s="10">
        <v>248</v>
      </c>
      <c r="I91" s="10">
        <v>2728</v>
      </c>
    </row>
    <row r="92" spans="1:9" x14ac:dyDescent="0.25">
      <c r="A92">
        <v>15435</v>
      </c>
      <c r="B92" s="2">
        <v>40268.11915622864</v>
      </c>
      <c r="C92" t="s">
        <v>13</v>
      </c>
      <c r="D92" t="s">
        <v>105</v>
      </c>
      <c r="E92" t="s">
        <v>7</v>
      </c>
      <c r="F92" t="s">
        <v>6</v>
      </c>
      <c r="G92">
        <v>23</v>
      </c>
      <c r="H92" s="10">
        <v>262</v>
      </c>
      <c r="I92" s="10">
        <v>6026</v>
      </c>
    </row>
    <row r="93" spans="1:9" x14ac:dyDescent="0.25">
      <c r="A93">
        <v>15436</v>
      </c>
      <c r="B93" s="2">
        <v>40269.409013677556</v>
      </c>
      <c r="C93" t="s">
        <v>165</v>
      </c>
      <c r="D93" t="s">
        <v>106</v>
      </c>
      <c r="E93" t="s">
        <v>7</v>
      </c>
      <c r="F93" t="s">
        <v>41</v>
      </c>
      <c r="G93">
        <v>14</v>
      </c>
      <c r="H93" s="10">
        <v>269</v>
      </c>
      <c r="I93" s="10">
        <v>3766</v>
      </c>
    </row>
    <row r="94" spans="1:9" x14ac:dyDescent="0.25">
      <c r="A94">
        <v>15437</v>
      </c>
      <c r="B94" s="2">
        <v>40269.559381370651</v>
      </c>
      <c r="C94" t="s">
        <v>165</v>
      </c>
      <c r="D94" t="s">
        <v>107</v>
      </c>
      <c r="E94" t="s">
        <v>7</v>
      </c>
      <c r="F94" t="s">
        <v>41</v>
      </c>
      <c r="G94">
        <v>19</v>
      </c>
      <c r="H94" s="10">
        <v>261</v>
      </c>
      <c r="I94" s="10">
        <v>4959</v>
      </c>
    </row>
    <row r="95" spans="1:9" x14ac:dyDescent="0.25">
      <c r="A95">
        <v>15438</v>
      </c>
      <c r="B95" s="2">
        <v>40270.639211697875</v>
      </c>
      <c r="C95" t="s">
        <v>165</v>
      </c>
      <c r="D95" t="s">
        <v>108</v>
      </c>
      <c r="E95" t="s">
        <v>7</v>
      </c>
      <c r="F95" t="s">
        <v>9</v>
      </c>
      <c r="G95">
        <v>14</v>
      </c>
      <c r="H95" s="10">
        <v>241</v>
      </c>
      <c r="I95" s="10">
        <v>3374</v>
      </c>
    </row>
    <row r="96" spans="1:9" x14ac:dyDescent="0.25">
      <c r="A96">
        <v>15439</v>
      </c>
      <c r="B96" s="2">
        <v>40271.372759008635</v>
      </c>
      <c r="C96" t="s">
        <v>18</v>
      </c>
      <c r="D96" t="s">
        <v>109</v>
      </c>
      <c r="E96" t="s">
        <v>7</v>
      </c>
      <c r="F96" t="s">
        <v>9</v>
      </c>
      <c r="G96">
        <v>12</v>
      </c>
      <c r="H96" s="10">
        <v>265</v>
      </c>
      <c r="I96" s="10">
        <v>3180</v>
      </c>
    </row>
    <row r="97" spans="1:9" x14ac:dyDescent="0.25">
      <c r="A97">
        <v>15440</v>
      </c>
      <c r="B97" s="2">
        <v>40272.829813537806</v>
      </c>
      <c r="C97" t="s">
        <v>18</v>
      </c>
      <c r="D97" t="s">
        <v>110</v>
      </c>
      <c r="E97" t="s">
        <v>25</v>
      </c>
      <c r="F97" t="s">
        <v>41</v>
      </c>
      <c r="G97">
        <v>54</v>
      </c>
      <c r="H97" s="10">
        <v>246</v>
      </c>
      <c r="I97" s="10">
        <v>13284</v>
      </c>
    </row>
    <row r="98" spans="1:9" x14ac:dyDescent="0.25">
      <c r="A98">
        <v>15441</v>
      </c>
      <c r="B98" s="2">
        <v>40274.24296201799</v>
      </c>
      <c r="C98" t="s">
        <v>18</v>
      </c>
      <c r="D98" t="s">
        <v>111</v>
      </c>
      <c r="E98" t="s">
        <v>7</v>
      </c>
      <c r="F98" t="s">
        <v>9</v>
      </c>
      <c r="G98">
        <v>24</v>
      </c>
      <c r="H98" s="10">
        <v>249</v>
      </c>
      <c r="I98" s="10">
        <v>5976</v>
      </c>
    </row>
    <row r="99" spans="1:9" x14ac:dyDescent="0.25">
      <c r="A99">
        <v>15442</v>
      </c>
      <c r="B99" s="2">
        <v>40274.40732778715</v>
      </c>
      <c r="C99" t="s">
        <v>18</v>
      </c>
      <c r="D99" t="s">
        <v>112</v>
      </c>
      <c r="E99" t="s">
        <v>7</v>
      </c>
      <c r="F99" t="s">
        <v>9</v>
      </c>
      <c r="G99">
        <v>15</v>
      </c>
      <c r="H99" s="10">
        <v>260</v>
      </c>
      <c r="I99" s="10">
        <v>3900</v>
      </c>
    </row>
    <row r="100" spans="1:9" x14ac:dyDescent="0.25">
      <c r="A100">
        <v>15443</v>
      </c>
      <c r="B100" s="2">
        <v>40275.007736654428</v>
      </c>
      <c r="C100" t="s">
        <v>160</v>
      </c>
      <c r="D100" t="s">
        <v>113</v>
      </c>
      <c r="E100" t="s">
        <v>7</v>
      </c>
      <c r="F100" t="s">
        <v>6</v>
      </c>
      <c r="G100">
        <v>15</v>
      </c>
      <c r="H100" s="10">
        <v>265</v>
      </c>
      <c r="I100" s="10">
        <v>3975</v>
      </c>
    </row>
    <row r="101" spans="1:9" x14ac:dyDescent="0.25">
      <c r="A101">
        <v>15444</v>
      </c>
      <c r="B101" s="2">
        <v>40275.737926915877</v>
      </c>
      <c r="C101" t="s">
        <v>167</v>
      </c>
      <c r="D101" t="s">
        <v>114</v>
      </c>
      <c r="E101" t="s">
        <v>7</v>
      </c>
      <c r="F101" t="s">
        <v>41</v>
      </c>
      <c r="G101">
        <v>21</v>
      </c>
      <c r="H101" s="10">
        <v>242</v>
      </c>
      <c r="I101" s="10">
        <v>5082</v>
      </c>
    </row>
    <row r="102" spans="1:9" x14ac:dyDescent="0.25">
      <c r="A102">
        <v>15445</v>
      </c>
      <c r="B102" s="2">
        <v>40276.639958770742</v>
      </c>
      <c r="C102" t="s">
        <v>165</v>
      </c>
      <c r="D102" t="s">
        <v>115</v>
      </c>
      <c r="E102" t="s">
        <v>15</v>
      </c>
      <c r="F102" t="s">
        <v>39</v>
      </c>
      <c r="G102">
        <v>64</v>
      </c>
      <c r="H102" s="10">
        <v>255</v>
      </c>
      <c r="I102" s="10">
        <v>16320</v>
      </c>
    </row>
    <row r="103" spans="1:9" x14ac:dyDescent="0.25">
      <c r="A103">
        <v>15446</v>
      </c>
      <c r="B103" s="2">
        <v>40276.979550946569</v>
      </c>
      <c r="C103" t="s">
        <v>167</v>
      </c>
      <c r="D103" t="s">
        <v>116</v>
      </c>
      <c r="E103" t="s">
        <v>7</v>
      </c>
      <c r="F103" t="s">
        <v>6</v>
      </c>
      <c r="G103">
        <v>10</v>
      </c>
      <c r="H103" s="10">
        <v>253</v>
      </c>
      <c r="I103" s="10">
        <v>2530</v>
      </c>
    </row>
    <row r="104" spans="1:9" x14ac:dyDescent="0.25">
      <c r="A104">
        <v>15447</v>
      </c>
      <c r="B104" s="2">
        <v>40277.426216363958</v>
      </c>
      <c r="C104" t="s">
        <v>13</v>
      </c>
      <c r="D104" t="s">
        <v>117</v>
      </c>
      <c r="E104" t="s">
        <v>7</v>
      </c>
      <c r="F104" t="s">
        <v>9</v>
      </c>
      <c r="G104">
        <v>14</v>
      </c>
      <c r="H104" s="10">
        <v>267</v>
      </c>
      <c r="I104" s="10">
        <v>3738</v>
      </c>
    </row>
    <row r="105" spans="1:9" x14ac:dyDescent="0.25">
      <c r="A105">
        <v>15448</v>
      </c>
      <c r="B105" s="2">
        <v>40278.389731706848</v>
      </c>
      <c r="C105" t="s">
        <v>13</v>
      </c>
      <c r="D105" t="s">
        <v>118</v>
      </c>
      <c r="E105" t="s">
        <v>15</v>
      </c>
      <c r="F105" t="s">
        <v>41</v>
      </c>
      <c r="G105">
        <v>24</v>
      </c>
      <c r="H105" s="10">
        <v>259</v>
      </c>
      <c r="I105" s="10">
        <v>6216</v>
      </c>
    </row>
    <row r="106" spans="1:9" x14ac:dyDescent="0.25">
      <c r="A106">
        <v>15449</v>
      </c>
      <c r="B106" s="2">
        <v>40279.796512540488</v>
      </c>
      <c r="C106" t="s">
        <v>13</v>
      </c>
      <c r="D106" t="s">
        <v>166</v>
      </c>
      <c r="E106" t="s">
        <v>7</v>
      </c>
      <c r="F106" t="s">
        <v>6</v>
      </c>
      <c r="G106">
        <v>10</v>
      </c>
      <c r="H106" s="10">
        <v>269</v>
      </c>
      <c r="I106" s="10">
        <v>2690</v>
      </c>
    </row>
    <row r="107" spans="1:9" x14ac:dyDescent="0.25">
      <c r="A107">
        <v>15450</v>
      </c>
      <c r="B107" s="2">
        <v>40281.574862348898</v>
      </c>
      <c r="C107" t="s">
        <v>13</v>
      </c>
      <c r="D107" t="s">
        <v>119</v>
      </c>
      <c r="E107" t="s">
        <v>7</v>
      </c>
      <c r="F107" t="s">
        <v>41</v>
      </c>
      <c r="G107">
        <v>17</v>
      </c>
      <c r="H107" s="10">
        <v>257</v>
      </c>
      <c r="I107" s="10">
        <v>4369</v>
      </c>
    </row>
    <row r="108" spans="1:9" x14ac:dyDescent="0.25">
      <c r="A108">
        <v>15451</v>
      </c>
      <c r="B108" s="2">
        <v>40283.088871565895</v>
      </c>
      <c r="C108" t="s">
        <v>167</v>
      </c>
      <c r="D108" t="s">
        <v>120</v>
      </c>
      <c r="E108" t="s">
        <v>7</v>
      </c>
      <c r="F108" t="s">
        <v>41</v>
      </c>
      <c r="G108">
        <v>27</v>
      </c>
      <c r="H108" s="10">
        <v>261</v>
      </c>
      <c r="I108" s="10">
        <v>7047</v>
      </c>
    </row>
    <row r="109" spans="1:9" x14ac:dyDescent="0.25">
      <c r="A109">
        <v>15452</v>
      </c>
      <c r="B109" s="2">
        <v>40284.018117218511</v>
      </c>
      <c r="C109" t="s">
        <v>167</v>
      </c>
      <c r="D109" t="s">
        <v>121</v>
      </c>
      <c r="E109" t="s">
        <v>7</v>
      </c>
      <c r="F109" t="s">
        <v>6</v>
      </c>
      <c r="G109">
        <v>29</v>
      </c>
      <c r="H109" s="10">
        <v>250</v>
      </c>
      <c r="I109" s="10">
        <v>7250</v>
      </c>
    </row>
    <row r="110" spans="1:9" x14ac:dyDescent="0.25">
      <c r="A110">
        <v>15453</v>
      </c>
      <c r="B110" s="2">
        <v>40285.089924242799</v>
      </c>
      <c r="C110" t="s">
        <v>18</v>
      </c>
      <c r="D110" t="s">
        <v>122</v>
      </c>
      <c r="E110" t="s">
        <v>7</v>
      </c>
      <c r="F110" t="s">
        <v>23</v>
      </c>
      <c r="G110">
        <v>10</v>
      </c>
      <c r="H110" s="10">
        <v>244</v>
      </c>
      <c r="I110" s="10">
        <v>2440</v>
      </c>
    </row>
    <row r="111" spans="1:9" x14ac:dyDescent="0.25">
      <c r="A111">
        <v>15454</v>
      </c>
      <c r="B111" s="2">
        <v>40285.929186893474</v>
      </c>
      <c r="C111" t="s">
        <v>160</v>
      </c>
      <c r="D111" t="s">
        <v>123</v>
      </c>
      <c r="E111" t="s">
        <v>7</v>
      </c>
      <c r="F111" t="s">
        <v>41</v>
      </c>
      <c r="G111">
        <v>24</v>
      </c>
      <c r="H111" s="10">
        <v>259</v>
      </c>
      <c r="I111" s="10">
        <v>6216</v>
      </c>
    </row>
    <row r="112" spans="1:9" x14ac:dyDescent="0.25">
      <c r="A112">
        <v>15455</v>
      </c>
      <c r="B112" s="2">
        <v>40287.696541572455</v>
      </c>
      <c r="C112" t="s">
        <v>160</v>
      </c>
      <c r="D112" t="s">
        <v>124</v>
      </c>
      <c r="E112" t="s">
        <v>7</v>
      </c>
      <c r="F112" t="s">
        <v>11</v>
      </c>
      <c r="G112">
        <v>24</v>
      </c>
      <c r="H112" s="10">
        <v>249</v>
      </c>
      <c r="I112" s="10">
        <v>5976</v>
      </c>
    </row>
    <row r="113" spans="1:9" x14ac:dyDescent="0.25">
      <c r="A113">
        <v>15456</v>
      </c>
      <c r="B113" s="2">
        <v>40288.331786347379</v>
      </c>
      <c r="C113" t="s">
        <v>13</v>
      </c>
      <c r="D113" t="s">
        <v>125</v>
      </c>
      <c r="E113" t="s">
        <v>7</v>
      </c>
      <c r="F113" t="s">
        <v>41</v>
      </c>
      <c r="G113">
        <v>15</v>
      </c>
      <c r="H113" s="10">
        <v>257</v>
      </c>
      <c r="I113" s="10">
        <v>3855</v>
      </c>
    </row>
    <row r="114" spans="1:9" x14ac:dyDescent="0.25">
      <c r="A114">
        <v>15457</v>
      </c>
      <c r="B114" s="2">
        <v>40290.141093839222</v>
      </c>
      <c r="C114" t="s">
        <v>18</v>
      </c>
      <c r="D114" t="s">
        <v>126</v>
      </c>
      <c r="E114" t="s">
        <v>7</v>
      </c>
      <c r="F114" t="s">
        <v>9</v>
      </c>
      <c r="G114">
        <v>15</v>
      </c>
      <c r="H114" s="10">
        <v>260</v>
      </c>
      <c r="I114" s="10">
        <v>3900</v>
      </c>
    </row>
    <row r="115" spans="1:9" x14ac:dyDescent="0.25">
      <c r="A115">
        <v>15458</v>
      </c>
      <c r="B115" s="2">
        <v>40291.847848028607</v>
      </c>
      <c r="C115" t="s">
        <v>160</v>
      </c>
      <c r="D115" t="s">
        <v>127</v>
      </c>
      <c r="E115" t="s">
        <v>15</v>
      </c>
      <c r="F115" t="s">
        <v>9</v>
      </c>
      <c r="G115">
        <v>13</v>
      </c>
      <c r="H115" s="10">
        <v>258</v>
      </c>
      <c r="I115" s="10">
        <v>3354</v>
      </c>
    </row>
    <row r="116" spans="1:9" x14ac:dyDescent="0.25">
      <c r="A116">
        <v>15459</v>
      </c>
      <c r="B116" s="2">
        <v>40293.594213313714</v>
      </c>
      <c r="C116" t="s">
        <v>167</v>
      </c>
      <c r="D116" t="s">
        <v>128</v>
      </c>
      <c r="E116" t="s">
        <v>7</v>
      </c>
      <c r="F116" t="s">
        <v>41</v>
      </c>
      <c r="G116">
        <v>29</v>
      </c>
      <c r="H116" s="10">
        <v>247</v>
      </c>
      <c r="I116" s="10">
        <v>7163</v>
      </c>
    </row>
    <row r="117" spans="1:9" x14ac:dyDescent="0.25">
      <c r="A117">
        <v>15460</v>
      </c>
      <c r="B117" s="2">
        <v>40294.626989204487</v>
      </c>
      <c r="C117" t="s">
        <v>165</v>
      </c>
      <c r="D117" t="s">
        <v>129</v>
      </c>
      <c r="E117" t="s">
        <v>15</v>
      </c>
      <c r="F117" t="s">
        <v>9</v>
      </c>
      <c r="G117">
        <v>35</v>
      </c>
      <c r="H117" s="10">
        <v>244</v>
      </c>
      <c r="I117" s="10">
        <v>8540</v>
      </c>
    </row>
    <row r="118" spans="1:9" x14ac:dyDescent="0.25">
      <c r="A118">
        <v>15461</v>
      </c>
      <c r="B118" s="2">
        <v>40296.508143916944</v>
      </c>
      <c r="C118" t="s">
        <v>165</v>
      </c>
      <c r="D118" t="s">
        <v>130</v>
      </c>
      <c r="E118" t="s">
        <v>7</v>
      </c>
      <c r="F118" t="s">
        <v>6</v>
      </c>
      <c r="G118">
        <v>20</v>
      </c>
      <c r="H118" s="10">
        <v>253</v>
      </c>
      <c r="I118" s="10">
        <v>5060</v>
      </c>
    </row>
    <row r="119" spans="1:9" x14ac:dyDescent="0.25">
      <c r="A119">
        <v>15462</v>
      </c>
      <c r="B119" s="2">
        <v>40297.504170242544</v>
      </c>
      <c r="C119" t="s">
        <v>165</v>
      </c>
      <c r="D119" t="s">
        <v>131</v>
      </c>
      <c r="E119" t="s">
        <v>7</v>
      </c>
      <c r="F119" t="s">
        <v>39</v>
      </c>
      <c r="G119">
        <v>14</v>
      </c>
      <c r="H119" s="10">
        <v>250</v>
      </c>
      <c r="I119" s="10">
        <v>3500</v>
      </c>
    </row>
    <row r="120" spans="1:9" x14ac:dyDescent="0.25">
      <c r="A120">
        <v>15463</v>
      </c>
      <c r="B120" s="2">
        <v>40298.181942258503</v>
      </c>
      <c r="C120" t="s">
        <v>160</v>
      </c>
      <c r="D120" t="s">
        <v>132</v>
      </c>
      <c r="E120" t="s">
        <v>7</v>
      </c>
      <c r="F120" t="s">
        <v>6</v>
      </c>
      <c r="G120">
        <v>14</v>
      </c>
      <c r="H120" s="10">
        <v>253</v>
      </c>
      <c r="I120" s="10">
        <v>3542</v>
      </c>
    </row>
    <row r="121" spans="1:9" x14ac:dyDescent="0.25">
      <c r="A121">
        <v>15464</v>
      </c>
      <c r="B121" s="2">
        <v>40298.748681476842</v>
      </c>
      <c r="C121" t="s">
        <v>165</v>
      </c>
      <c r="D121" t="s">
        <v>133</v>
      </c>
      <c r="E121" t="s">
        <v>15</v>
      </c>
      <c r="F121" t="s">
        <v>41</v>
      </c>
      <c r="G121">
        <v>64</v>
      </c>
      <c r="H121" s="10">
        <v>255</v>
      </c>
      <c r="I121" s="10">
        <v>16320</v>
      </c>
    </row>
    <row r="122" spans="1:9" x14ac:dyDescent="0.25">
      <c r="A122">
        <v>15465</v>
      </c>
      <c r="B122" s="2">
        <v>40300.58473989035</v>
      </c>
      <c r="C122" t="s">
        <v>167</v>
      </c>
      <c r="D122" t="s">
        <v>134</v>
      </c>
      <c r="E122" t="s">
        <v>7</v>
      </c>
      <c r="F122" t="s">
        <v>39</v>
      </c>
      <c r="G122">
        <v>25</v>
      </c>
      <c r="H122" s="10">
        <v>266</v>
      </c>
      <c r="I122" s="10">
        <v>6650</v>
      </c>
    </row>
    <row r="123" spans="1:9" x14ac:dyDescent="0.25">
      <c r="A123">
        <v>15466</v>
      </c>
      <c r="B123" s="2">
        <v>40301.169267753117</v>
      </c>
      <c r="C123" t="s">
        <v>165</v>
      </c>
      <c r="D123" t="s">
        <v>135</v>
      </c>
      <c r="E123" t="s">
        <v>25</v>
      </c>
      <c r="F123" t="s">
        <v>39</v>
      </c>
      <c r="G123">
        <v>19</v>
      </c>
      <c r="H123" s="10">
        <v>247</v>
      </c>
      <c r="I123" s="10">
        <v>4693</v>
      </c>
    </row>
    <row r="124" spans="1:9" x14ac:dyDescent="0.25">
      <c r="A124">
        <v>15467</v>
      </c>
      <c r="B124" s="2">
        <v>40303.104676017698</v>
      </c>
      <c r="C124" t="s">
        <v>160</v>
      </c>
      <c r="D124" t="s">
        <v>136</v>
      </c>
      <c r="E124" t="s">
        <v>7</v>
      </c>
      <c r="F124" t="s">
        <v>41</v>
      </c>
      <c r="G124">
        <v>21</v>
      </c>
      <c r="H124" s="10">
        <v>244</v>
      </c>
      <c r="I124" s="10">
        <v>5124</v>
      </c>
    </row>
    <row r="125" spans="1:9" x14ac:dyDescent="0.25">
      <c r="A125">
        <v>15468</v>
      </c>
      <c r="B125" s="2">
        <v>40304.183616156297</v>
      </c>
      <c r="C125" t="s">
        <v>167</v>
      </c>
      <c r="D125" t="s">
        <v>137</v>
      </c>
      <c r="E125" t="s">
        <v>15</v>
      </c>
      <c r="F125" t="s">
        <v>39</v>
      </c>
      <c r="G125">
        <v>44</v>
      </c>
      <c r="H125" s="10">
        <v>244</v>
      </c>
      <c r="I125" s="10">
        <v>10736</v>
      </c>
    </row>
    <row r="126" spans="1:9" x14ac:dyDescent="0.25">
      <c r="A126">
        <v>15469</v>
      </c>
      <c r="B126" s="2">
        <v>40306.178170383297</v>
      </c>
      <c r="C126" t="s">
        <v>160</v>
      </c>
      <c r="D126" t="s">
        <v>138</v>
      </c>
      <c r="E126" t="s">
        <v>7</v>
      </c>
      <c r="F126" t="s">
        <v>9</v>
      </c>
      <c r="G126">
        <v>17</v>
      </c>
      <c r="H126" s="10">
        <v>263</v>
      </c>
      <c r="I126" s="10">
        <v>4471</v>
      </c>
    </row>
    <row r="127" spans="1:9" x14ac:dyDescent="0.25">
      <c r="A127">
        <v>15470</v>
      </c>
      <c r="B127" s="2">
        <v>40306.802660123976</v>
      </c>
      <c r="C127" t="s">
        <v>165</v>
      </c>
      <c r="D127" t="s">
        <v>139</v>
      </c>
      <c r="E127" t="s">
        <v>7</v>
      </c>
      <c r="F127" t="s">
        <v>41</v>
      </c>
      <c r="G127">
        <v>15</v>
      </c>
      <c r="H127" s="10">
        <v>241</v>
      </c>
      <c r="I127" s="10">
        <v>3615</v>
      </c>
    </row>
    <row r="128" spans="1:9" x14ac:dyDescent="0.25">
      <c r="A128">
        <v>15471</v>
      </c>
      <c r="B128" s="2">
        <v>40307.271704464649</v>
      </c>
      <c r="C128" t="s">
        <v>13</v>
      </c>
      <c r="D128" t="s">
        <v>140</v>
      </c>
      <c r="E128" t="s">
        <v>7</v>
      </c>
      <c r="F128" t="s">
        <v>39</v>
      </c>
      <c r="G128">
        <v>18</v>
      </c>
      <c r="H128" s="10">
        <v>266</v>
      </c>
      <c r="I128" s="10">
        <v>4788</v>
      </c>
    </row>
    <row r="129" spans="1:9" x14ac:dyDescent="0.25">
      <c r="A129">
        <v>15472</v>
      </c>
      <c r="B129" s="2">
        <v>40308.487666923065</v>
      </c>
      <c r="C129" t="s">
        <v>165</v>
      </c>
      <c r="D129" t="s">
        <v>141</v>
      </c>
      <c r="E129" t="s">
        <v>7</v>
      </c>
      <c r="F129" t="s">
        <v>9</v>
      </c>
      <c r="G129">
        <v>16</v>
      </c>
      <c r="H129" s="10">
        <v>254</v>
      </c>
      <c r="I129" s="10">
        <v>4064</v>
      </c>
    </row>
    <row r="130" spans="1:9" x14ac:dyDescent="0.25">
      <c r="A130">
        <v>15473</v>
      </c>
      <c r="B130" s="2">
        <v>40310.38566685847</v>
      </c>
      <c r="C130" t="s">
        <v>18</v>
      </c>
      <c r="D130" t="s">
        <v>142</v>
      </c>
      <c r="E130" t="s">
        <v>7</v>
      </c>
      <c r="F130" t="s">
        <v>9</v>
      </c>
      <c r="G130">
        <v>25</v>
      </c>
      <c r="H130" s="10">
        <v>256</v>
      </c>
      <c r="I130" s="10">
        <v>6400</v>
      </c>
    </row>
    <row r="131" spans="1:9" x14ac:dyDescent="0.25">
      <c r="A131">
        <v>15474</v>
      </c>
      <c r="B131" s="2">
        <v>40310.950810670489</v>
      </c>
      <c r="C131" t="s">
        <v>165</v>
      </c>
      <c r="D131" t="s">
        <v>143</v>
      </c>
      <c r="E131" t="s">
        <v>15</v>
      </c>
      <c r="F131" t="s">
        <v>41</v>
      </c>
      <c r="G131">
        <v>28</v>
      </c>
      <c r="H131" s="10">
        <v>262</v>
      </c>
      <c r="I131" s="10">
        <v>7336</v>
      </c>
    </row>
    <row r="132" spans="1:9" x14ac:dyDescent="0.25">
      <c r="A132">
        <v>15475</v>
      </c>
      <c r="B132" s="2">
        <v>40312.848769622287</v>
      </c>
      <c r="C132" t="s">
        <v>165</v>
      </c>
      <c r="D132" t="s">
        <v>164</v>
      </c>
      <c r="E132" t="s">
        <v>7</v>
      </c>
      <c r="F132" t="s">
        <v>6</v>
      </c>
      <c r="G132">
        <v>10</v>
      </c>
      <c r="H132" s="10">
        <v>254</v>
      </c>
      <c r="I132" s="10">
        <v>2540</v>
      </c>
    </row>
    <row r="133" spans="1:9" x14ac:dyDescent="0.25">
      <c r="A133">
        <v>15476</v>
      </c>
      <c r="B133" s="2">
        <v>40313.127471767766</v>
      </c>
      <c r="C133" t="s">
        <v>18</v>
      </c>
      <c r="D133" t="s">
        <v>144</v>
      </c>
      <c r="E133" t="s">
        <v>7</v>
      </c>
      <c r="F133" t="s">
        <v>11</v>
      </c>
      <c r="G133">
        <v>14</v>
      </c>
      <c r="H133" s="10">
        <v>249</v>
      </c>
      <c r="I133" s="10">
        <v>3486</v>
      </c>
    </row>
    <row r="134" spans="1:9" x14ac:dyDescent="0.25">
      <c r="A134">
        <v>15477</v>
      </c>
      <c r="B134" s="2">
        <v>40314.689606622756</v>
      </c>
      <c r="C134" t="s">
        <v>165</v>
      </c>
      <c r="D134" t="s">
        <v>145</v>
      </c>
      <c r="E134" t="s">
        <v>7</v>
      </c>
      <c r="F134" t="s">
        <v>9</v>
      </c>
      <c r="G134">
        <v>11</v>
      </c>
      <c r="H134" s="10">
        <v>247</v>
      </c>
      <c r="I134" s="10">
        <v>2717</v>
      </c>
    </row>
    <row r="135" spans="1:9" x14ac:dyDescent="0.25">
      <c r="A135">
        <v>15478</v>
      </c>
      <c r="B135" s="2">
        <v>40315.532447749014</v>
      </c>
      <c r="C135" t="s">
        <v>18</v>
      </c>
      <c r="D135" t="s">
        <v>146</v>
      </c>
      <c r="E135" t="s">
        <v>7</v>
      </c>
      <c r="F135" t="s">
        <v>11</v>
      </c>
      <c r="G135">
        <v>13</v>
      </c>
      <c r="H135" s="10">
        <v>269</v>
      </c>
      <c r="I135" s="10">
        <v>3497</v>
      </c>
    </row>
    <row r="136" spans="1:9" x14ac:dyDescent="0.25">
      <c r="A136">
        <v>15479</v>
      </c>
      <c r="B136" s="2">
        <v>40316.871511762271</v>
      </c>
      <c r="C136" t="s">
        <v>165</v>
      </c>
      <c r="D136" t="s">
        <v>147</v>
      </c>
      <c r="E136" t="s">
        <v>7</v>
      </c>
      <c r="F136" t="s">
        <v>6</v>
      </c>
      <c r="G136">
        <v>20</v>
      </c>
      <c r="H136" s="10">
        <v>267</v>
      </c>
      <c r="I136" s="10">
        <v>5340</v>
      </c>
    </row>
    <row r="137" spans="1:9" x14ac:dyDescent="0.25">
      <c r="A137">
        <v>15480</v>
      </c>
      <c r="B137" s="2">
        <v>40317.305249860452</v>
      </c>
      <c r="C137" t="s">
        <v>18</v>
      </c>
      <c r="D137" t="s">
        <v>148</v>
      </c>
      <c r="E137" t="s">
        <v>7</v>
      </c>
      <c r="F137" t="s">
        <v>9</v>
      </c>
      <c r="G137">
        <v>28</v>
      </c>
      <c r="H137" s="10">
        <v>267</v>
      </c>
      <c r="I137" s="10">
        <v>7476</v>
      </c>
    </row>
    <row r="138" spans="1:9" x14ac:dyDescent="0.25">
      <c r="A138">
        <v>15481</v>
      </c>
      <c r="B138" s="2">
        <v>40318.295464541647</v>
      </c>
      <c r="C138" t="s">
        <v>18</v>
      </c>
      <c r="D138" t="s">
        <v>149</v>
      </c>
      <c r="E138" t="s">
        <v>7</v>
      </c>
      <c r="F138" t="s">
        <v>41</v>
      </c>
      <c r="G138">
        <v>12</v>
      </c>
      <c r="H138" s="10">
        <v>260</v>
      </c>
      <c r="I138" s="10">
        <v>3120</v>
      </c>
    </row>
    <row r="139" spans="1:9" x14ac:dyDescent="0.25">
      <c r="A139">
        <v>15482</v>
      </c>
      <c r="B139" s="2">
        <v>40319.560562323495</v>
      </c>
      <c r="C139" t="s">
        <v>165</v>
      </c>
      <c r="D139" t="s">
        <v>150</v>
      </c>
      <c r="E139" t="s">
        <v>7</v>
      </c>
      <c r="F139" t="s">
        <v>9</v>
      </c>
      <c r="G139">
        <v>22</v>
      </c>
      <c r="H139" s="10">
        <v>254</v>
      </c>
      <c r="I139" s="10">
        <v>5588</v>
      </c>
    </row>
    <row r="140" spans="1:9" x14ac:dyDescent="0.25">
      <c r="A140">
        <v>15483</v>
      </c>
      <c r="B140" s="2">
        <v>40319.881340407737</v>
      </c>
      <c r="C140" t="s">
        <v>167</v>
      </c>
      <c r="D140" t="s">
        <v>151</v>
      </c>
      <c r="E140" t="s">
        <v>25</v>
      </c>
      <c r="F140" t="s">
        <v>39</v>
      </c>
      <c r="G140">
        <v>20</v>
      </c>
      <c r="H140" s="10">
        <v>265</v>
      </c>
      <c r="I140" s="10">
        <v>5300</v>
      </c>
    </row>
    <row r="141" spans="1:9" x14ac:dyDescent="0.25">
      <c r="A141">
        <v>15484</v>
      </c>
      <c r="B141" s="2">
        <v>40321.860495409113</v>
      </c>
      <c r="C141" t="s">
        <v>18</v>
      </c>
      <c r="D141" t="s">
        <v>152</v>
      </c>
      <c r="E141" t="s">
        <v>7</v>
      </c>
      <c r="F141" t="s">
        <v>9</v>
      </c>
      <c r="G141">
        <v>29</v>
      </c>
      <c r="H141" s="10">
        <v>250</v>
      </c>
      <c r="I141" s="10">
        <v>7250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>
      <selection activeCell="D32" sqref="D32"/>
    </sheetView>
  </sheetViews>
  <sheetFormatPr defaultRowHeight="15" x14ac:dyDescent="0.25"/>
  <cols>
    <col min="1" max="1" width="20.28515625" customWidth="1"/>
    <col min="2" max="2" width="14.5703125" customWidth="1"/>
    <col min="3" max="3" width="14.28515625" customWidth="1"/>
    <col min="4" max="4" width="16.42578125" customWidth="1"/>
    <col min="5" max="5" width="16.28515625" customWidth="1"/>
  </cols>
  <sheetData>
    <row r="1" spans="1:5" x14ac:dyDescent="0.25">
      <c r="A1" s="5" t="s">
        <v>156</v>
      </c>
    </row>
    <row r="3" spans="1:5" x14ac:dyDescent="0.25">
      <c r="A3" s="4" t="s">
        <v>169</v>
      </c>
      <c r="B3" s="4"/>
      <c r="C3" s="4"/>
      <c r="D3" s="4"/>
      <c r="E3" s="4"/>
    </row>
    <row r="4" spans="1:5" x14ac:dyDescent="0.25">
      <c r="A4" s="1" t="s">
        <v>165</v>
      </c>
      <c r="B4" s="12">
        <f>GETPIVOTDATA("Quantity",PivotOne!$A$3,"Representative",A4)</f>
        <v>942</v>
      </c>
      <c r="C4" s="12"/>
      <c r="D4" s="12"/>
      <c r="E4" s="12"/>
    </row>
    <row r="5" spans="1:5" x14ac:dyDescent="0.25">
      <c r="A5" s="1" t="s">
        <v>18</v>
      </c>
      <c r="B5" s="12">
        <f>GETPIVOTDATA("Quantity",PivotOne!$A$3,"Representative",A5)</f>
        <v>1015</v>
      </c>
      <c r="C5" s="12"/>
      <c r="D5" s="12"/>
      <c r="E5" s="12"/>
    </row>
    <row r="6" spans="1:5" x14ac:dyDescent="0.25">
      <c r="A6" s="1" t="s">
        <v>13</v>
      </c>
      <c r="B6" s="12">
        <f>GETPIVOTDATA("Quantity",PivotOne!$A$3,"Representative",A6)</f>
        <v>522</v>
      </c>
      <c r="C6" s="12"/>
      <c r="D6" s="12"/>
      <c r="E6" s="12"/>
    </row>
    <row r="7" spans="1:5" x14ac:dyDescent="0.25">
      <c r="A7" s="1" t="s">
        <v>167</v>
      </c>
      <c r="B7" s="12">
        <f>GETPIVOTDATA("Quantity",PivotOne!$A$3,"Representative",A7)</f>
        <v>464</v>
      </c>
      <c r="C7" s="12"/>
      <c r="D7" s="12"/>
      <c r="E7" s="12"/>
    </row>
    <row r="8" spans="1:5" x14ac:dyDescent="0.25">
      <c r="A8" s="1" t="s">
        <v>160</v>
      </c>
      <c r="B8" s="12">
        <f>GETPIVOTDATA("Quantity",PivotOne!$A$3,"Representative",A8)</f>
        <v>466</v>
      </c>
      <c r="C8" s="12"/>
      <c r="D8" s="12"/>
      <c r="E8" s="12"/>
    </row>
    <row r="9" spans="1:5" x14ac:dyDescent="0.25">
      <c r="B9" s="12"/>
      <c r="C9" s="12"/>
      <c r="D9" s="12"/>
      <c r="E9" s="12"/>
    </row>
    <row r="10" spans="1:5" x14ac:dyDescent="0.25">
      <c r="A10" s="4" t="s">
        <v>170</v>
      </c>
      <c r="B10" s="13"/>
      <c r="C10" s="13"/>
      <c r="D10" s="13"/>
      <c r="E10" s="13"/>
    </row>
    <row r="11" spans="1:5" x14ac:dyDescent="0.25">
      <c r="B11" s="14" t="s">
        <v>15</v>
      </c>
      <c r="C11" s="14" t="s">
        <v>25</v>
      </c>
      <c r="D11" s="14" t="s">
        <v>7</v>
      </c>
      <c r="E11" s="12"/>
    </row>
    <row r="12" spans="1:5" x14ac:dyDescent="0.25">
      <c r="A12" s="1" t="s">
        <v>165</v>
      </c>
      <c r="B12">
        <f>GETPIVOTDATA("Quantity",PivotOne!$A$3,"Representative",$A12,"Category",B$11)</f>
        <v>326</v>
      </c>
      <c r="C12">
        <f>GETPIVOTDATA("Quantity",PivotOne!$A$3,"Representative",$A12,"Category",C$11)</f>
        <v>44</v>
      </c>
      <c r="D12">
        <f>GETPIVOTDATA("Quantity",PivotOne!$A$3,"Representative",$A12,"Category",D$11)</f>
        <v>572</v>
      </c>
      <c r="E12" s="12"/>
    </row>
    <row r="13" spans="1:5" x14ac:dyDescent="0.25">
      <c r="A13" s="1" t="s">
        <v>18</v>
      </c>
      <c r="B13">
        <f>GETPIVOTDATA("Quantity",PivotOne!$A$3,"Representative",$A13,"Category",B$11)</f>
        <v>130</v>
      </c>
      <c r="C13">
        <f>GETPIVOTDATA("Quantity",PivotOne!$A$3,"Representative",$A13,"Category",C$11)</f>
        <v>244</v>
      </c>
      <c r="D13">
        <f>GETPIVOTDATA("Quantity",PivotOne!$A$3,"Representative",$A13,"Category",D$11)</f>
        <v>641</v>
      </c>
      <c r="E13" s="12"/>
    </row>
    <row r="14" spans="1:5" x14ac:dyDescent="0.25">
      <c r="A14" s="1" t="s">
        <v>13</v>
      </c>
      <c r="B14">
        <f>GETPIVOTDATA("Quantity",PivotOne!$A$3,"Representative",$A14,"Category",B$11)</f>
        <v>235</v>
      </c>
      <c r="C14">
        <f>GETPIVOTDATA("Quantity",PivotOne!$A$3,"Representative",$A14,"Category",C$11)</f>
        <v>87</v>
      </c>
      <c r="D14">
        <f>GETPIVOTDATA("Quantity",PivotOne!$A$3,"Representative",$A14,"Category",D$11)</f>
        <v>200</v>
      </c>
      <c r="E14" s="12"/>
    </row>
    <row r="15" spans="1:5" x14ac:dyDescent="0.25">
      <c r="A15" s="1" t="s">
        <v>167</v>
      </c>
      <c r="B15">
        <f>GETPIVOTDATA("Quantity",PivotOne!$A$3,"Representative",$A15,"Category",B$11)</f>
        <v>155</v>
      </c>
      <c r="C15">
        <f>GETPIVOTDATA("Quantity",PivotOne!$A$3,"Representative",$A15,"Category",C$11)</f>
        <v>20</v>
      </c>
      <c r="D15">
        <f>GETPIVOTDATA("Quantity",PivotOne!$A$3,"Representative",$A15,"Category",D$11)</f>
        <v>289</v>
      </c>
      <c r="E15" s="12"/>
    </row>
    <row r="16" spans="1:5" x14ac:dyDescent="0.25">
      <c r="A16" s="1" t="s">
        <v>160</v>
      </c>
      <c r="B16">
        <f>GETPIVOTDATA("Quantity",PivotOne!$A$3,"Representative",$A16,"Category",B$11)</f>
        <v>13</v>
      </c>
      <c r="C16">
        <f>GETPIVOTDATA("Quantity",PivotOne!$A$3,"Representative",$A16,"Category",C$11)</f>
        <v>93</v>
      </c>
      <c r="D16">
        <f>GETPIVOTDATA("Quantity",PivotOne!$A$3,"Representative",$A16,"Category",D$11)</f>
        <v>360</v>
      </c>
      <c r="E16" s="12"/>
    </row>
    <row r="17" spans="1:5" x14ac:dyDescent="0.25">
      <c r="A17" s="1"/>
    </row>
    <row r="18" spans="1:5" x14ac:dyDescent="0.25">
      <c r="A18" s="4" t="s">
        <v>171</v>
      </c>
      <c r="B18" s="3"/>
      <c r="C18" s="3"/>
      <c r="D18" s="3"/>
      <c r="E18" s="3"/>
    </row>
    <row r="19" spans="1:5" x14ac:dyDescent="0.25">
      <c r="A19" t="s">
        <v>162</v>
      </c>
      <c r="B19" s="15">
        <v>3</v>
      </c>
      <c r="C19" s="6"/>
      <c r="D19" s="6"/>
      <c r="E19" s="6"/>
    </row>
    <row r="20" spans="1:5" x14ac:dyDescent="0.25">
      <c r="A20" t="s">
        <v>157</v>
      </c>
      <c r="B20" s="1" t="str" cm="1">
        <f t="array" ref="B20">INDEX(D24:D28,B19)</f>
        <v>Mark Stevens</v>
      </c>
      <c r="C20" s="8"/>
      <c r="D20" s="6"/>
      <c r="E20" s="8"/>
    </row>
    <row r="21" spans="1:5" x14ac:dyDescent="0.25">
      <c r="A21" s="6"/>
      <c r="B21" s="9"/>
      <c r="C21" s="6"/>
      <c r="D21" s="6"/>
      <c r="E21" s="6"/>
    </row>
    <row r="22" spans="1:5" x14ac:dyDescent="0.25">
      <c r="A22" s="11" t="s">
        <v>158</v>
      </c>
      <c r="B22" s="11" t="s">
        <v>153</v>
      </c>
      <c r="C22" s="6"/>
      <c r="D22" s="6"/>
      <c r="E22" s="6"/>
    </row>
    <row r="23" spans="1:5" x14ac:dyDescent="0.25">
      <c r="A23" s="7" t="s">
        <v>41</v>
      </c>
      <c r="B23" s="16">
        <f>GETPIVOTDATA("Quantity",PivotOne!$A$3,"Representative",$B$20,"Style",A23)</f>
        <v>56</v>
      </c>
      <c r="C23" s="6"/>
      <c r="D23" s="11" t="s">
        <v>161</v>
      </c>
      <c r="E23" s="6"/>
    </row>
    <row r="24" spans="1:5" x14ac:dyDescent="0.25">
      <c r="A24" s="9" t="s">
        <v>9</v>
      </c>
      <c r="B24" s="16">
        <f>GETPIVOTDATA("Quantity",PivotOne!$A$3,"Representative",$B$20,"Style",A24)</f>
        <v>232</v>
      </c>
      <c r="C24" s="6"/>
      <c r="D24" s="1" t="s">
        <v>165</v>
      </c>
      <c r="E24" s="6"/>
    </row>
    <row r="25" spans="1:5" x14ac:dyDescent="0.25">
      <c r="A25" s="7" t="s">
        <v>23</v>
      </c>
      <c r="B25" s="16">
        <f>GETPIVOTDATA("Quantity",PivotOne!$A$3,"Representative",$B$20,"Style",A25)</f>
        <v>48</v>
      </c>
      <c r="C25" s="6"/>
      <c r="D25" s="1" t="s">
        <v>18</v>
      </c>
      <c r="E25" s="6"/>
    </row>
    <row r="26" spans="1:5" x14ac:dyDescent="0.25">
      <c r="A26" s="7" t="s">
        <v>11</v>
      </c>
      <c r="B26" s="16">
        <f>GETPIVOTDATA("Quantity",PivotOne!$A$3,"Representative",$B$20,"Style",A26)</f>
        <v>109</v>
      </c>
      <c r="C26" s="6"/>
      <c r="D26" s="1" t="s">
        <v>13</v>
      </c>
      <c r="E26" s="6"/>
    </row>
    <row r="27" spans="1:5" x14ac:dyDescent="0.25">
      <c r="A27" s="7" t="s">
        <v>39</v>
      </c>
      <c r="B27" s="16">
        <f>GETPIVOTDATA("Quantity",PivotOne!$A$3,"Representative",$B$20,"Style",A27)</f>
        <v>18</v>
      </c>
      <c r="C27" s="6"/>
      <c r="D27" s="1" t="s">
        <v>167</v>
      </c>
      <c r="E27" s="6"/>
    </row>
    <row r="28" spans="1:5" x14ac:dyDescent="0.25">
      <c r="A28" s="7" t="s">
        <v>6</v>
      </c>
      <c r="B28" s="16">
        <f>GETPIVOTDATA("Quantity",PivotOne!$A$3,"Representative",$B$20,"Style",A28)</f>
        <v>59</v>
      </c>
      <c r="C28" s="6"/>
      <c r="D28" s="1" t="s">
        <v>160</v>
      </c>
      <c r="E28" s="6"/>
    </row>
    <row r="30" spans="1:5" x14ac:dyDescent="0.25">
      <c r="A30" s="1"/>
      <c r="D30" s="1"/>
    </row>
    <row r="31" spans="1:5" x14ac:dyDescent="0.25">
      <c r="A31" s="1"/>
      <c r="D31" s="1"/>
    </row>
    <row r="32" spans="1:5" x14ac:dyDescent="0.25">
      <c r="A32" s="1"/>
    </row>
  </sheetData>
  <sortState xmlns:xlrd2="http://schemas.microsoft.com/office/spreadsheetml/2017/richdata2" ref="D24:D28">
    <sortCondition ref="D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PivotOne</vt:lpstr>
      <vt:lpstr>PivotTwo</vt:lpstr>
      <vt:lpstr>Data</vt:lpstr>
      <vt:lpstr>Preparation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Ghansam</dc:creator>
  <cp:lastModifiedBy>Christopher</cp:lastModifiedBy>
  <dcterms:created xsi:type="dcterms:W3CDTF">2009-10-29T19:31:21Z</dcterms:created>
  <dcterms:modified xsi:type="dcterms:W3CDTF">2022-03-29T18:07:53Z</dcterms:modified>
</cp:coreProperties>
</file>