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WEng CP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5" i="1" l="1"/>
  <c r="F28" i="1"/>
  <c r="E16" i="1"/>
  <c r="E15" i="1"/>
  <c r="E14" i="1"/>
  <c r="E13" i="1"/>
  <c r="B7" i="1" l="1"/>
  <c r="C12" i="1"/>
  <c r="E12" i="1" s="1"/>
  <c r="C13" i="1"/>
  <c r="C14" i="1"/>
  <c r="C15" i="1"/>
  <c r="C16" i="1"/>
  <c r="F23" i="1"/>
  <c r="F13" i="1" l="1"/>
  <c r="F24" i="1" s="1"/>
  <c r="F12" i="1"/>
  <c r="F14" i="1" l="1"/>
  <c r="F15" i="1" l="1"/>
  <c r="F16" i="1" l="1"/>
  <c r="F25" i="1"/>
</calcChain>
</file>

<file path=xl/sharedStrings.xml><?xml version="1.0" encoding="utf-8"?>
<sst xmlns="http://schemas.openxmlformats.org/spreadsheetml/2006/main" count="22" uniqueCount="21">
  <si>
    <t>Dev Cost</t>
  </si>
  <si>
    <t>Benefits</t>
  </si>
  <si>
    <t>Interest Rate</t>
  </si>
  <si>
    <t>Year</t>
  </si>
  <si>
    <t>Benefit</t>
  </si>
  <si>
    <t>(1+i)n</t>
  </si>
  <si>
    <t>PV</t>
  </si>
  <si>
    <t>Cumm PV</t>
  </si>
  <si>
    <t>Table of Benefits &amp; Present Values</t>
  </si>
  <si>
    <t>Pay Back Period</t>
  </si>
  <si>
    <t>Need</t>
  </si>
  <si>
    <t>NPV = (Cumm PV - Dev Cost)</t>
  </si>
  <si>
    <t>(After 5 years)</t>
  </si>
  <si>
    <t xml:space="preserve">At end of year 2 have </t>
  </si>
  <si>
    <t>(1+ i)</t>
  </si>
  <si>
    <t>As fraction of Year 3 PV</t>
  </si>
  <si>
    <t>Acc Pv - Dev Cost =</t>
  </si>
  <si>
    <t>PBP = 2.78 years</t>
  </si>
  <si>
    <t>SE11 - Cost Benefit Analysis Exercise</t>
  </si>
  <si>
    <t>4002.64/5109.49</t>
  </si>
  <si>
    <t>25854.12 - 16000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</si>
</sst>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4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4" fontId="0" fillId="0" borderId="0" xfId="0" applyNumberFormat="1"/>
    <xf numFmtId="4" fontId="2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  <xf numFmtId="165" fontId="0" fillId="0" borderId="0" xfId="0" applyNumberFormat="1"/>
    <xf numFmtId="0" fontId="7" fillId="2" borderId="0" xfId="0" applyFont="1" applyFill="1"/>
    <xf numFmtId="0" fontId="0" fillId="0" borderId="0" xfId="0" applyBorder="1"/>
    <xf numFmtId="164" fontId="0" fillId="0" borderId="0" xfId="0" applyNumberFormat="1" applyBorder="1"/>
    <xf numFmtId="2" fontId="8" fillId="0" borderId="0" xfId="0" applyNumberFormat="1" applyFont="1"/>
    <xf numFmtId="164" fontId="8" fillId="0" borderId="0" xfId="0" applyNumberFormat="1" applyFont="1"/>
    <xf numFmtId="0" fontId="7" fillId="2" borderId="0" xfId="0" applyFont="1" applyFill="1"/>
    <xf numFmtId="164" fontId="9" fillId="0" borderId="1" xfId="0" applyNumberFormat="1" applyFont="1" applyBorder="1"/>
    <xf numFmtId="4" fontId="8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6" workbookViewId="0">
      <selection activeCell="F36" sqref="F36"/>
    </sheetView>
  </sheetViews>
  <sheetFormatPr defaultRowHeight="12.75" x14ac:dyDescent="0.2"/>
  <cols>
    <col min="1" max="1" width="20.7109375" customWidth="1"/>
    <col min="3" max="3" width="10.7109375" customWidth="1"/>
    <col min="4" max="4" width="9.5703125" bestFit="1" customWidth="1"/>
    <col min="5" max="5" width="7.5703125" bestFit="1" customWidth="1"/>
    <col min="7" max="7" width="10.7109375" customWidth="1"/>
  </cols>
  <sheetData>
    <row r="1" spans="1:9" ht="18" x14ac:dyDescent="0.25">
      <c r="A1" s="19" t="s">
        <v>18</v>
      </c>
      <c r="B1" s="19"/>
      <c r="C1" s="19"/>
      <c r="D1" s="19"/>
      <c r="E1" s="14"/>
    </row>
    <row r="4" spans="1:9" x14ac:dyDescent="0.2">
      <c r="A4" t="s">
        <v>0</v>
      </c>
      <c r="B4">
        <v>16000</v>
      </c>
    </row>
    <row r="5" spans="1:9" x14ac:dyDescent="0.2">
      <c r="A5" t="s">
        <v>1</v>
      </c>
      <c r="B5">
        <v>7000</v>
      </c>
    </row>
    <row r="6" spans="1:9" x14ac:dyDescent="0.2">
      <c r="A6" t="s">
        <v>2</v>
      </c>
      <c r="B6">
        <v>11</v>
      </c>
    </row>
    <row r="7" spans="1:9" x14ac:dyDescent="0.2">
      <c r="A7" s="12" t="s">
        <v>14</v>
      </c>
      <c r="B7">
        <f>1+B6/100</f>
        <v>1.1100000000000001</v>
      </c>
    </row>
    <row r="9" spans="1:9" ht="20.25" x14ac:dyDescent="0.3">
      <c r="A9" s="4" t="s">
        <v>8</v>
      </c>
      <c r="B9" s="4"/>
    </row>
    <row r="11" spans="1:9" x14ac:dyDescent="0.2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</row>
    <row r="12" spans="1:9" x14ac:dyDescent="0.2">
      <c r="B12" s="1">
        <v>1</v>
      </c>
      <c r="C12" s="3">
        <f>B5</f>
        <v>7000</v>
      </c>
      <c r="D12" s="3">
        <v>1.1100000000000001</v>
      </c>
      <c r="E12" s="3">
        <f>C12/D12</f>
        <v>6306.3063063063055</v>
      </c>
      <c r="F12" s="3">
        <f>E12</f>
        <v>6306.3063063063055</v>
      </c>
      <c r="I12" s="10"/>
    </row>
    <row r="13" spans="1:9" x14ac:dyDescent="0.2">
      <c r="B13" s="1">
        <v>2</v>
      </c>
      <c r="C13" s="3">
        <f>B5</f>
        <v>7000</v>
      </c>
      <c r="D13" s="3">
        <v>1.23</v>
      </c>
      <c r="E13" s="3">
        <f t="shared" ref="E13:E16" si="0">C13/D13</f>
        <v>5691.0569105691056</v>
      </c>
      <c r="F13" s="3">
        <f>F12+E13</f>
        <v>11997.363216875412</v>
      </c>
    </row>
    <row r="14" spans="1:9" x14ac:dyDescent="0.2">
      <c r="B14" s="1">
        <v>3</v>
      </c>
      <c r="C14" s="3">
        <f>B5</f>
        <v>7000</v>
      </c>
      <c r="D14" s="3">
        <v>1.37</v>
      </c>
      <c r="E14" s="20">
        <f t="shared" si="0"/>
        <v>5109.4890510948899</v>
      </c>
      <c r="F14" s="3">
        <f>F13+E14</f>
        <v>17106.852267970302</v>
      </c>
      <c r="H14" s="13"/>
    </row>
    <row r="15" spans="1:9" x14ac:dyDescent="0.2">
      <c r="B15" s="1">
        <v>4</v>
      </c>
      <c r="C15" s="3">
        <f>B5</f>
        <v>7000</v>
      </c>
      <c r="D15" s="3">
        <v>1.52</v>
      </c>
      <c r="E15" s="3">
        <f t="shared" si="0"/>
        <v>4605.2631578947367</v>
      </c>
      <c r="F15" s="3">
        <f>F14+E15</f>
        <v>21712.115425865039</v>
      </c>
    </row>
    <row r="16" spans="1:9" x14ac:dyDescent="0.2">
      <c r="B16" s="1">
        <v>5</v>
      </c>
      <c r="C16" s="3">
        <f>B5</f>
        <v>7000</v>
      </c>
      <c r="D16" s="3">
        <v>1.69</v>
      </c>
      <c r="E16" s="3">
        <f t="shared" si="0"/>
        <v>4142.0118343195263</v>
      </c>
      <c r="F16" s="3">
        <f>F15+E16</f>
        <v>25854.127260184563</v>
      </c>
    </row>
    <row r="17" spans="1:8" x14ac:dyDescent="0.2">
      <c r="B17" s="15"/>
      <c r="C17" s="16"/>
      <c r="D17" s="16"/>
      <c r="E17" s="16"/>
      <c r="F17" s="16"/>
      <c r="G17" s="16"/>
    </row>
    <row r="18" spans="1:8" x14ac:dyDescent="0.2">
      <c r="B18" s="15"/>
      <c r="C18" s="16"/>
      <c r="D18" s="16"/>
      <c r="E18" s="16"/>
      <c r="F18" s="16"/>
      <c r="G18" s="16"/>
    </row>
    <row r="19" spans="1:8" x14ac:dyDescent="0.2">
      <c r="B19" s="15"/>
      <c r="C19" s="16"/>
      <c r="D19" s="16"/>
      <c r="E19" s="16"/>
      <c r="F19" s="16"/>
      <c r="G19" s="16"/>
    </row>
    <row r="21" spans="1:8" ht="23.25" x14ac:dyDescent="0.35">
      <c r="A21" s="5" t="s">
        <v>9</v>
      </c>
    </row>
    <row r="23" spans="1:8" x14ac:dyDescent="0.2">
      <c r="B23" t="s">
        <v>0</v>
      </c>
      <c r="F23" s="6">
        <f>B4</f>
        <v>16000</v>
      </c>
    </row>
    <row r="24" spans="1:8" x14ac:dyDescent="0.2">
      <c r="B24" s="12" t="s">
        <v>13</v>
      </c>
      <c r="F24" s="6">
        <f>F13</f>
        <v>11997.363216875412</v>
      </c>
    </row>
    <row r="25" spans="1:8" x14ac:dyDescent="0.2">
      <c r="B25" t="s">
        <v>10</v>
      </c>
      <c r="F25" s="7">
        <f>F23-F24</f>
        <v>4002.636783124588</v>
      </c>
    </row>
    <row r="28" spans="1:8" x14ac:dyDescent="0.2">
      <c r="B28" s="12" t="s">
        <v>15</v>
      </c>
      <c r="F28" s="17">
        <f>F25/E14</f>
        <v>0.78337319898295521</v>
      </c>
      <c r="H28" s="21" t="s">
        <v>19</v>
      </c>
    </row>
    <row r="30" spans="1:8" ht="20.25" x14ac:dyDescent="0.3">
      <c r="B30" s="8" t="s">
        <v>17</v>
      </c>
    </row>
    <row r="33" spans="1:8" ht="23.25" x14ac:dyDescent="0.35">
      <c r="A33" s="9" t="s">
        <v>11</v>
      </c>
      <c r="F33" s="11"/>
      <c r="G33" s="10"/>
    </row>
    <row r="34" spans="1:8" x14ac:dyDescent="0.2">
      <c r="A34" t="s">
        <v>12</v>
      </c>
    </row>
    <row r="35" spans="1:8" x14ac:dyDescent="0.2">
      <c r="B35" s="12" t="s">
        <v>16</v>
      </c>
      <c r="D35" s="18">
        <f>F16-B4</f>
        <v>9854.1272601845631</v>
      </c>
      <c r="E35" s="12"/>
      <c r="G35" s="11"/>
      <c r="H35" s="12" t="s">
        <v>20</v>
      </c>
    </row>
  </sheetData>
  <mergeCells count="1">
    <mergeCell ref="A1:D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</dc:creator>
  <cp:lastModifiedBy>Computer Services</cp:lastModifiedBy>
  <cp:lastPrinted>2014-10-13T12:28:54Z</cp:lastPrinted>
  <dcterms:created xsi:type="dcterms:W3CDTF">2004-10-11T13:29:18Z</dcterms:created>
  <dcterms:modified xsi:type="dcterms:W3CDTF">2014-10-13T14:47:29Z</dcterms:modified>
</cp:coreProperties>
</file>