
<file path=[Content_Types].xml><?xml version="1.0" encoding="utf-8"?>
<Types xmlns="http://schemas.openxmlformats.org/package/2006/content-types">
  <Default Extension="emf" ContentType="image/x-emf"/>
  <Default Extension="gif" ContentType="image/gif"/>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ernando/codejava/c3_graph_project/database/"/>
    </mc:Choice>
  </mc:AlternateContent>
  <xr:revisionPtr revIDLastSave="0" documentId="13_ncr:1_{B9A2A7AC-E9D1-DD44-B0E4-CDB48576479F}" xr6:coauthVersionLast="45" xr6:coauthVersionMax="45" xr10:uidLastSave="{00000000-0000-0000-0000-000000000000}"/>
  <bookViews>
    <workbookView xWindow="0" yWindow="460" windowWidth="33600" windowHeight="18940" activeTab="2" xr2:uid="{E9BB0B19-DFE7-674C-B62C-395D68084172}"/>
  </bookViews>
  <sheets>
    <sheet name="Instructions" sheetId="10" r:id="rId1"/>
    <sheet name="CITY" sheetId="6" r:id="rId2"/>
    <sheet name="ROAD" sheetId="3" r:id="rId3"/>
    <sheet name="ROAD_GRAPH" sheetId="9" r:id="rId4"/>
    <sheet name="maps" sheetId="5" state="hidden" r:id="rId5"/>
    <sheet name="sources" sheetId="4" state="hidden" r:id="rId6"/>
    <sheet name="_conf_Cities_Roads" sheetId="8" state="hidden" r:id="rId7"/>
  </sheets>
  <definedNames>
    <definedName name="_xlnm._FilterDatabase" localSheetId="1" hidden="1">CITY!$A$1:$F$163</definedName>
    <definedName name="_xlnm._FilterDatabase" localSheetId="2" hidden="1">ROAD!$A$1:$M$24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3" l="1"/>
  <c r="D54" i="10" l="1"/>
  <c r="D53" i="10"/>
  <c r="D52" i="10"/>
  <c r="D51" i="10"/>
  <c r="D50" i="10"/>
  <c r="D49" i="10"/>
  <c r="D48" i="10"/>
  <c r="D47" i="10"/>
  <c r="D46" i="10"/>
  <c r="D45" i="10"/>
  <c r="D44" i="10"/>
  <c r="H39" i="10"/>
  <c r="E39" i="10"/>
  <c r="G23" i="10"/>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2" i="6"/>
  <c r="Q3" i="3" l="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R42" i="3" s="1"/>
  <c r="Q43" i="3"/>
  <c r="Q44" i="3"/>
  <c r="Q45" i="3"/>
  <c r="Q46" i="3"/>
  <c r="Q47" i="3"/>
  <c r="Q48" i="3"/>
  <c r="Q49" i="3"/>
  <c r="Q50" i="3"/>
  <c r="Q51" i="3"/>
  <c r="Q52" i="3"/>
  <c r="Q53" i="3"/>
  <c r="R53" i="3" s="1"/>
  <c r="Q54" i="3"/>
  <c r="Q55" i="3"/>
  <c r="Q56" i="3"/>
  <c r="Q57" i="3"/>
  <c r="Q58" i="3"/>
  <c r="Q59" i="3"/>
  <c r="Q60" i="3"/>
  <c r="Q61" i="3"/>
  <c r="Q62" i="3"/>
  <c r="Q63" i="3"/>
  <c r="Q64" i="3"/>
  <c r="Q65" i="3"/>
  <c r="Q66" i="3"/>
  <c r="Q67" i="3"/>
  <c r="Q68" i="3"/>
  <c r="Q69" i="3"/>
  <c r="Q70" i="3"/>
  <c r="R70" i="3" s="1"/>
  <c r="Q71" i="3"/>
  <c r="Q72" i="3"/>
  <c r="Q73" i="3"/>
  <c r="Q74" i="3"/>
  <c r="Q75" i="3"/>
  <c r="Q76" i="3"/>
  <c r="Q77" i="3"/>
  <c r="R77" i="3" s="1"/>
  <c r="Q78" i="3"/>
  <c r="Q79" i="3"/>
  <c r="R79" i="3" s="1"/>
  <c r="Q80" i="3"/>
  <c r="Q81" i="3"/>
  <c r="Q82" i="3"/>
  <c r="Q83" i="3"/>
  <c r="Q84" i="3"/>
  <c r="Q85" i="3"/>
  <c r="Q86" i="3"/>
  <c r="Q87" i="3"/>
  <c r="Q88" i="3"/>
  <c r="Q89" i="3"/>
  <c r="Q90" i="3"/>
  <c r="Q91" i="3"/>
  <c r="Q92" i="3"/>
  <c r="Q93" i="3"/>
  <c r="Q94" i="3"/>
  <c r="Q95" i="3"/>
  <c r="Q96" i="3"/>
  <c r="Q97" i="3"/>
  <c r="Q98" i="3"/>
  <c r="Q99" i="3"/>
  <c r="Q100" i="3"/>
  <c r="Q101" i="3"/>
  <c r="Q102" i="3"/>
  <c r="R102" i="3" s="1"/>
  <c r="Q103" i="3"/>
  <c r="Q104" i="3"/>
  <c r="Q105" i="3"/>
  <c r="Q106" i="3"/>
  <c r="Q107" i="3"/>
  <c r="Q108" i="3"/>
  <c r="Q109" i="3"/>
  <c r="R109" i="3" s="1"/>
  <c r="Q110" i="3"/>
  <c r="Q111" i="3"/>
  <c r="R111" i="3" s="1"/>
  <c r="Q112" i="3"/>
  <c r="Q113" i="3"/>
  <c r="Q114" i="3"/>
  <c r="Q115" i="3"/>
  <c r="Q116" i="3"/>
  <c r="Q117" i="3"/>
  <c r="Q118" i="3"/>
  <c r="Q119" i="3"/>
  <c r="Q120" i="3"/>
  <c r="Q121" i="3"/>
  <c r="Q122" i="3"/>
  <c r="Q123" i="3"/>
  <c r="Q124" i="3"/>
  <c r="Q125" i="3"/>
  <c r="Q126" i="3"/>
  <c r="Q127" i="3"/>
  <c r="Q128" i="3"/>
  <c r="Q129" i="3"/>
  <c r="S129" i="3" s="1"/>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S158" i="3" s="1"/>
  <c r="Q159" i="3"/>
  <c r="R159" i="3" s="1"/>
  <c r="Q160" i="3"/>
  <c r="Q161" i="3"/>
  <c r="Q162" i="3"/>
  <c r="Q163" i="3"/>
  <c r="Q164" i="3"/>
  <c r="Q165" i="3"/>
  <c r="Q166" i="3"/>
  <c r="Q167" i="3"/>
  <c r="S167" i="3" s="1"/>
  <c r="Q168" i="3"/>
  <c r="Q169" i="3"/>
  <c r="Q170" i="3"/>
  <c r="S170" i="3" s="1"/>
  <c r="Q171" i="3"/>
  <c r="Q172" i="3"/>
  <c r="Q173" i="3"/>
  <c r="Q174" i="3"/>
  <c r="Q175" i="3"/>
  <c r="R175" i="3" s="1"/>
  <c r="Q176" i="3"/>
  <c r="Q177" i="3"/>
  <c r="Q178" i="3"/>
  <c r="Q179" i="3"/>
  <c r="Q180" i="3"/>
  <c r="Q181" i="3"/>
  <c r="Q182" i="3"/>
  <c r="R182" i="3" s="1"/>
  <c r="Q183" i="3"/>
  <c r="Q184" i="3"/>
  <c r="Q185" i="3"/>
  <c r="Q186" i="3"/>
  <c r="Q187" i="3"/>
  <c r="Q188" i="3"/>
  <c r="Q189" i="3"/>
  <c r="Q190" i="3"/>
  <c r="S190" i="3" s="1"/>
  <c r="Q191" i="3"/>
  <c r="S191" i="3" s="1"/>
  <c r="Q192" i="3"/>
  <c r="Q193" i="3"/>
  <c r="Q194" i="3"/>
  <c r="Q195" i="3"/>
  <c r="Q196" i="3"/>
  <c r="Q197" i="3"/>
  <c r="Q198" i="3"/>
  <c r="Q199" i="3"/>
  <c r="Q200" i="3"/>
  <c r="Q201" i="3"/>
  <c r="Q202" i="3"/>
  <c r="Q203" i="3"/>
  <c r="Q204" i="3"/>
  <c r="Q205" i="3"/>
  <c r="Q206" i="3"/>
  <c r="R206" i="3" s="1"/>
  <c r="Q207" i="3"/>
  <c r="Q208" i="3"/>
  <c r="Q209" i="3"/>
  <c r="Q210" i="3"/>
  <c r="Q211" i="3"/>
  <c r="Q212" i="3"/>
  <c r="Q213" i="3"/>
  <c r="Q214" i="3"/>
  <c r="S214" i="3" s="1"/>
  <c r="Q215" i="3"/>
  <c r="S215" i="3" s="1"/>
  <c r="Q216" i="3"/>
  <c r="Q217" i="3"/>
  <c r="Q218" i="3"/>
  <c r="Q219" i="3"/>
  <c r="Q220" i="3"/>
  <c r="Q221" i="3"/>
  <c r="Q222" i="3"/>
  <c r="Q223" i="3"/>
  <c r="Q224" i="3"/>
  <c r="Q225" i="3"/>
  <c r="Q226" i="3"/>
  <c r="Q227" i="3"/>
  <c r="Q228" i="3"/>
  <c r="Q229" i="3"/>
  <c r="S229" i="3" s="1"/>
  <c r="Q230" i="3"/>
  <c r="Q231" i="3"/>
  <c r="R231" i="3" s="1"/>
  <c r="Q232" i="3"/>
  <c r="Q233" i="3"/>
  <c r="Q234" i="3"/>
  <c r="Q235" i="3"/>
  <c r="Q236" i="3"/>
  <c r="Q237" i="3"/>
  <c r="S237" i="3" s="1"/>
  <c r="Q238" i="3"/>
  <c r="Q239" i="3"/>
  <c r="Q240" i="3"/>
  <c r="Q241" i="3"/>
  <c r="Q242" i="3"/>
  <c r="Q243" i="3"/>
  <c r="Q244" i="3"/>
  <c r="Q245" i="3"/>
  <c r="Q246" i="3"/>
  <c r="Q247" i="3"/>
  <c r="Q248" i="3"/>
  <c r="Q249" i="3"/>
  <c r="Q250" i="3"/>
  <c r="Q251" i="3"/>
  <c r="Q252" i="3"/>
  <c r="Q253" i="3"/>
  <c r="Q254" i="3"/>
  <c r="Q255" i="3"/>
  <c r="R255" i="3" s="1"/>
  <c r="Q256" i="3"/>
  <c r="Q257" i="3"/>
  <c r="R257" i="3" s="1"/>
  <c r="Q258" i="3"/>
  <c r="Q259" i="3"/>
  <c r="Q260" i="3"/>
  <c r="Q261" i="3"/>
  <c r="Q262" i="3"/>
  <c r="Q263" i="3"/>
  <c r="Q264" i="3"/>
  <c r="Q265" i="3"/>
  <c r="Q266" i="3"/>
  <c r="Q267" i="3"/>
  <c r="Q268" i="3"/>
  <c r="Q269" i="3"/>
  <c r="Q270" i="3"/>
  <c r="Q271" i="3"/>
  <c r="Q272" i="3"/>
  <c r="Q273" i="3"/>
  <c r="Q274" i="3"/>
  <c r="Q275" i="3"/>
  <c r="Q276" i="3"/>
  <c r="Q277" i="3"/>
  <c r="Q278" i="3"/>
  <c r="Q279" i="3"/>
  <c r="S279" i="3" s="1"/>
  <c r="Q280" i="3"/>
  <c r="Q281" i="3"/>
  <c r="Q282" i="3"/>
  <c r="Q283" i="3"/>
  <c r="Q284" i="3"/>
  <c r="Q285" i="3"/>
  <c r="Q286" i="3"/>
  <c r="R286" i="3" s="1"/>
  <c r="Q287" i="3"/>
  <c r="R287" i="3" s="1"/>
  <c r="Q288" i="3"/>
  <c r="Q289" i="3"/>
  <c r="Q290" i="3"/>
  <c r="Q291" i="3"/>
  <c r="Q292" i="3"/>
  <c r="Q293" i="3"/>
  <c r="Q294" i="3"/>
  <c r="Q295" i="3"/>
  <c r="S295" i="3" s="1"/>
  <c r="Q296" i="3"/>
  <c r="Q297" i="3"/>
  <c r="Q298" i="3"/>
  <c r="S298" i="3" s="1"/>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R327" i="3" s="1"/>
  <c r="Q328" i="3"/>
  <c r="Q329" i="3"/>
  <c r="Q330" i="3"/>
  <c r="Q331" i="3"/>
  <c r="Q332" i="3"/>
  <c r="Q333" i="3"/>
  <c r="R333" i="3" s="1"/>
  <c r="Q334" i="3"/>
  <c r="Q335" i="3"/>
  <c r="Q336" i="3"/>
  <c r="Q337" i="3"/>
  <c r="Q338" i="3"/>
  <c r="Q2" i="3"/>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2" i="8"/>
  <c r="N3" i="3"/>
  <c r="O3" i="3"/>
  <c r="P3" i="3"/>
  <c r="T3" i="3"/>
  <c r="N4" i="3"/>
  <c r="O4" i="3"/>
  <c r="P4" i="3"/>
  <c r="T4" i="3"/>
  <c r="N5" i="3"/>
  <c r="O5" i="3"/>
  <c r="P5" i="3"/>
  <c r="T5" i="3"/>
  <c r="N6" i="3"/>
  <c r="O6" i="3"/>
  <c r="P6" i="3"/>
  <c r="T6" i="3"/>
  <c r="N7" i="3"/>
  <c r="O7" i="3"/>
  <c r="P7" i="3"/>
  <c r="T7" i="3"/>
  <c r="N8" i="3"/>
  <c r="O8" i="3"/>
  <c r="P8" i="3"/>
  <c r="T8" i="3"/>
  <c r="N9" i="3"/>
  <c r="O9" i="3"/>
  <c r="P9" i="3"/>
  <c r="T9" i="3"/>
  <c r="N10" i="3"/>
  <c r="O10" i="3"/>
  <c r="P10" i="3"/>
  <c r="T10" i="3"/>
  <c r="N11" i="3"/>
  <c r="O11" i="3"/>
  <c r="P11" i="3"/>
  <c r="T11" i="3"/>
  <c r="N12" i="3"/>
  <c r="O12" i="3"/>
  <c r="P12" i="3"/>
  <c r="T12" i="3"/>
  <c r="N13" i="3"/>
  <c r="O13" i="3"/>
  <c r="P13" i="3"/>
  <c r="T13" i="3"/>
  <c r="N14" i="3"/>
  <c r="O14" i="3"/>
  <c r="P14" i="3"/>
  <c r="T14" i="3"/>
  <c r="N15" i="3"/>
  <c r="O15" i="3"/>
  <c r="P15" i="3"/>
  <c r="T15" i="3"/>
  <c r="N16" i="3"/>
  <c r="O16" i="3"/>
  <c r="P16" i="3"/>
  <c r="T16" i="3"/>
  <c r="N17" i="3"/>
  <c r="O17" i="3"/>
  <c r="P17" i="3"/>
  <c r="T17" i="3"/>
  <c r="N18" i="3"/>
  <c r="O18" i="3"/>
  <c r="P18" i="3"/>
  <c r="T18" i="3"/>
  <c r="N19" i="3"/>
  <c r="O19" i="3"/>
  <c r="P19" i="3"/>
  <c r="T19" i="3"/>
  <c r="N20" i="3"/>
  <c r="O20" i="3"/>
  <c r="P20" i="3"/>
  <c r="T20" i="3"/>
  <c r="N21" i="3"/>
  <c r="O21" i="3"/>
  <c r="P21" i="3"/>
  <c r="T21" i="3"/>
  <c r="N22" i="3"/>
  <c r="O22" i="3"/>
  <c r="P22" i="3"/>
  <c r="T22" i="3"/>
  <c r="N23" i="3"/>
  <c r="O23" i="3"/>
  <c r="P23" i="3"/>
  <c r="T23" i="3"/>
  <c r="N24" i="3"/>
  <c r="O24" i="3"/>
  <c r="P24" i="3"/>
  <c r="T24" i="3"/>
  <c r="N25" i="3"/>
  <c r="O25" i="3"/>
  <c r="P25" i="3"/>
  <c r="T25" i="3"/>
  <c r="N26" i="3"/>
  <c r="O26" i="3"/>
  <c r="P26" i="3"/>
  <c r="T26" i="3"/>
  <c r="N27" i="3"/>
  <c r="O27" i="3"/>
  <c r="P27" i="3"/>
  <c r="T27" i="3"/>
  <c r="N28" i="3"/>
  <c r="O28" i="3"/>
  <c r="P28" i="3"/>
  <c r="T28" i="3"/>
  <c r="N29" i="3"/>
  <c r="O29" i="3"/>
  <c r="P29" i="3"/>
  <c r="T29" i="3"/>
  <c r="N30" i="3"/>
  <c r="O30" i="3"/>
  <c r="P30" i="3"/>
  <c r="T30" i="3"/>
  <c r="N31" i="3"/>
  <c r="O31" i="3"/>
  <c r="P31" i="3"/>
  <c r="T31" i="3"/>
  <c r="N32" i="3"/>
  <c r="O32" i="3"/>
  <c r="P32" i="3"/>
  <c r="T32" i="3"/>
  <c r="N33" i="3"/>
  <c r="O33" i="3"/>
  <c r="P33" i="3"/>
  <c r="T33" i="3"/>
  <c r="N34" i="3"/>
  <c r="O34" i="3"/>
  <c r="P34" i="3"/>
  <c r="T34" i="3"/>
  <c r="N35" i="3"/>
  <c r="O35" i="3"/>
  <c r="P35" i="3"/>
  <c r="T35" i="3"/>
  <c r="N36" i="3"/>
  <c r="O36" i="3"/>
  <c r="P36" i="3"/>
  <c r="T36" i="3"/>
  <c r="N37" i="3"/>
  <c r="O37" i="3"/>
  <c r="P37" i="3"/>
  <c r="T37" i="3"/>
  <c r="N38" i="3"/>
  <c r="O38" i="3"/>
  <c r="P38" i="3"/>
  <c r="T38" i="3"/>
  <c r="N39" i="3"/>
  <c r="O39" i="3"/>
  <c r="P39" i="3"/>
  <c r="T39" i="3"/>
  <c r="N40" i="3"/>
  <c r="O40" i="3"/>
  <c r="P40" i="3"/>
  <c r="T40" i="3"/>
  <c r="N41" i="3"/>
  <c r="O41" i="3"/>
  <c r="P41" i="3"/>
  <c r="T41" i="3"/>
  <c r="N42" i="3"/>
  <c r="O42" i="3"/>
  <c r="P42" i="3"/>
  <c r="T42" i="3"/>
  <c r="N43" i="3"/>
  <c r="O43" i="3"/>
  <c r="P43" i="3"/>
  <c r="T43" i="3"/>
  <c r="N44" i="3"/>
  <c r="O44" i="3"/>
  <c r="P44" i="3"/>
  <c r="T44" i="3"/>
  <c r="N45" i="3"/>
  <c r="O45" i="3"/>
  <c r="P45" i="3"/>
  <c r="T45" i="3"/>
  <c r="N46" i="3"/>
  <c r="O46" i="3"/>
  <c r="P46" i="3"/>
  <c r="T46" i="3"/>
  <c r="N47" i="3"/>
  <c r="O47" i="3"/>
  <c r="P47" i="3"/>
  <c r="T47" i="3"/>
  <c r="N48" i="3"/>
  <c r="O48" i="3"/>
  <c r="P48" i="3"/>
  <c r="T48" i="3"/>
  <c r="N49" i="3"/>
  <c r="O49" i="3"/>
  <c r="P49" i="3"/>
  <c r="T49" i="3"/>
  <c r="N50" i="3"/>
  <c r="O50" i="3"/>
  <c r="P50" i="3"/>
  <c r="T50" i="3"/>
  <c r="N51" i="3"/>
  <c r="O51" i="3"/>
  <c r="P51" i="3"/>
  <c r="T51" i="3"/>
  <c r="N52" i="3"/>
  <c r="O52" i="3"/>
  <c r="P52" i="3"/>
  <c r="T52" i="3"/>
  <c r="N53" i="3"/>
  <c r="O53" i="3"/>
  <c r="P53" i="3"/>
  <c r="T53" i="3"/>
  <c r="N54" i="3"/>
  <c r="O54" i="3"/>
  <c r="P54" i="3"/>
  <c r="T54" i="3"/>
  <c r="N55" i="3"/>
  <c r="O55" i="3"/>
  <c r="P55" i="3"/>
  <c r="T55" i="3"/>
  <c r="N56" i="3"/>
  <c r="O56" i="3"/>
  <c r="P56" i="3"/>
  <c r="T56" i="3"/>
  <c r="N57" i="3"/>
  <c r="O57" i="3"/>
  <c r="P57" i="3"/>
  <c r="T57" i="3"/>
  <c r="N58" i="3"/>
  <c r="O58" i="3"/>
  <c r="P58" i="3"/>
  <c r="T58" i="3"/>
  <c r="N59" i="3"/>
  <c r="O59" i="3"/>
  <c r="P59" i="3"/>
  <c r="T59" i="3"/>
  <c r="N60" i="3"/>
  <c r="O60" i="3"/>
  <c r="P60" i="3"/>
  <c r="T60" i="3"/>
  <c r="N61" i="3"/>
  <c r="O61" i="3"/>
  <c r="P61" i="3"/>
  <c r="T61" i="3"/>
  <c r="N62" i="3"/>
  <c r="O62" i="3"/>
  <c r="P62" i="3"/>
  <c r="T62" i="3"/>
  <c r="N63" i="3"/>
  <c r="O63" i="3"/>
  <c r="P63" i="3"/>
  <c r="T63" i="3"/>
  <c r="N64" i="3"/>
  <c r="O64" i="3"/>
  <c r="P64" i="3"/>
  <c r="T64" i="3"/>
  <c r="N65" i="3"/>
  <c r="O65" i="3"/>
  <c r="P65" i="3"/>
  <c r="T65" i="3"/>
  <c r="N66" i="3"/>
  <c r="O66" i="3"/>
  <c r="P66" i="3"/>
  <c r="T66" i="3"/>
  <c r="N67" i="3"/>
  <c r="O67" i="3"/>
  <c r="P67" i="3"/>
  <c r="T67" i="3"/>
  <c r="N68" i="3"/>
  <c r="O68" i="3"/>
  <c r="P68" i="3"/>
  <c r="T68" i="3"/>
  <c r="N69" i="3"/>
  <c r="O69" i="3"/>
  <c r="P69" i="3"/>
  <c r="T69" i="3"/>
  <c r="N70" i="3"/>
  <c r="O70" i="3"/>
  <c r="P70" i="3"/>
  <c r="T70" i="3"/>
  <c r="N71" i="3"/>
  <c r="O71" i="3"/>
  <c r="P71" i="3"/>
  <c r="T71" i="3"/>
  <c r="N72" i="3"/>
  <c r="O72" i="3"/>
  <c r="P72" i="3"/>
  <c r="T72" i="3"/>
  <c r="N73" i="3"/>
  <c r="O73" i="3"/>
  <c r="P73" i="3"/>
  <c r="T73" i="3"/>
  <c r="N74" i="3"/>
  <c r="O74" i="3"/>
  <c r="P74" i="3"/>
  <c r="T74" i="3"/>
  <c r="N75" i="3"/>
  <c r="O75" i="3"/>
  <c r="P75" i="3"/>
  <c r="T75" i="3"/>
  <c r="N76" i="3"/>
  <c r="O76" i="3"/>
  <c r="P76" i="3"/>
  <c r="T76" i="3"/>
  <c r="N77" i="3"/>
  <c r="O77" i="3"/>
  <c r="P77" i="3"/>
  <c r="T77" i="3"/>
  <c r="N78" i="3"/>
  <c r="O78" i="3"/>
  <c r="P78" i="3"/>
  <c r="T78" i="3"/>
  <c r="N79" i="3"/>
  <c r="O79" i="3"/>
  <c r="P79" i="3"/>
  <c r="T79" i="3"/>
  <c r="N80" i="3"/>
  <c r="O80" i="3"/>
  <c r="P80" i="3"/>
  <c r="T80" i="3"/>
  <c r="N81" i="3"/>
  <c r="O81" i="3"/>
  <c r="P81" i="3"/>
  <c r="T81" i="3"/>
  <c r="N82" i="3"/>
  <c r="O82" i="3"/>
  <c r="P82" i="3"/>
  <c r="T82" i="3"/>
  <c r="N83" i="3"/>
  <c r="O83" i="3"/>
  <c r="P83" i="3"/>
  <c r="T83" i="3"/>
  <c r="N84" i="3"/>
  <c r="O84" i="3"/>
  <c r="P84" i="3"/>
  <c r="T84" i="3"/>
  <c r="N85" i="3"/>
  <c r="O85" i="3"/>
  <c r="P85" i="3"/>
  <c r="T85" i="3"/>
  <c r="N86" i="3"/>
  <c r="O86" i="3"/>
  <c r="P86" i="3"/>
  <c r="T86" i="3"/>
  <c r="N87" i="3"/>
  <c r="O87" i="3"/>
  <c r="P87" i="3"/>
  <c r="R87" i="3"/>
  <c r="T87" i="3"/>
  <c r="N88" i="3"/>
  <c r="O88" i="3"/>
  <c r="P88" i="3"/>
  <c r="T88" i="3"/>
  <c r="N89" i="3"/>
  <c r="O89" i="3"/>
  <c r="P89" i="3"/>
  <c r="T89" i="3"/>
  <c r="N90" i="3"/>
  <c r="O90" i="3"/>
  <c r="P90" i="3"/>
  <c r="T90" i="3"/>
  <c r="N91" i="3"/>
  <c r="O91" i="3"/>
  <c r="P91" i="3"/>
  <c r="T91" i="3"/>
  <c r="N92" i="3"/>
  <c r="O92" i="3"/>
  <c r="P92" i="3"/>
  <c r="T92" i="3"/>
  <c r="N93" i="3"/>
  <c r="O93" i="3"/>
  <c r="P93" i="3"/>
  <c r="T93" i="3"/>
  <c r="N94" i="3"/>
  <c r="O94" i="3"/>
  <c r="P94" i="3"/>
  <c r="T94" i="3"/>
  <c r="N95" i="3"/>
  <c r="O95" i="3"/>
  <c r="P95" i="3"/>
  <c r="T95" i="3"/>
  <c r="N96" i="3"/>
  <c r="O96" i="3"/>
  <c r="P96" i="3"/>
  <c r="T96" i="3"/>
  <c r="N97" i="3"/>
  <c r="O97" i="3"/>
  <c r="P97" i="3"/>
  <c r="T97" i="3"/>
  <c r="N98" i="3"/>
  <c r="O98" i="3"/>
  <c r="P98" i="3"/>
  <c r="T98" i="3"/>
  <c r="N99" i="3"/>
  <c r="O99" i="3"/>
  <c r="P99" i="3"/>
  <c r="T99" i="3"/>
  <c r="N100" i="3"/>
  <c r="O100" i="3"/>
  <c r="P100" i="3"/>
  <c r="T100" i="3"/>
  <c r="N101" i="3"/>
  <c r="O101" i="3"/>
  <c r="P101" i="3"/>
  <c r="T101" i="3"/>
  <c r="N102" i="3"/>
  <c r="O102" i="3"/>
  <c r="P102" i="3"/>
  <c r="T102" i="3"/>
  <c r="N103" i="3"/>
  <c r="O103" i="3"/>
  <c r="P103" i="3"/>
  <c r="T103" i="3"/>
  <c r="N104" i="3"/>
  <c r="O104" i="3"/>
  <c r="P104" i="3"/>
  <c r="T104" i="3"/>
  <c r="N105" i="3"/>
  <c r="O105" i="3"/>
  <c r="P105" i="3"/>
  <c r="T105" i="3"/>
  <c r="N106" i="3"/>
  <c r="O106" i="3"/>
  <c r="P106" i="3"/>
  <c r="T106" i="3"/>
  <c r="N107" i="3"/>
  <c r="O107" i="3"/>
  <c r="P107" i="3"/>
  <c r="T107" i="3"/>
  <c r="N108" i="3"/>
  <c r="O108" i="3"/>
  <c r="P108" i="3"/>
  <c r="T108" i="3"/>
  <c r="N109" i="3"/>
  <c r="O109" i="3"/>
  <c r="P109" i="3"/>
  <c r="T109" i="3"/>
  <c r="N110" i="3"/>
  <c r="O110" i="3"/>
  <c r="P110" i="3"/>
  <c r="T110" i="3"/>
  <c r="N111" i="3"/>
  <c r="O111" i="3"/>
  <c r="P111" i="3"/>
  <c r="T111" i="3"/>
  <c r="N112" i="3"/>
  <c r="O112" i="3"/>
  <c r="P112" i="3"/>
  <c r="T112" i="3"/>
  <c r="N113" i="3"/>
  <c r="O113" i="3"/>
  <c r="P113" i="3"/>
  <c r="T113" i="3"/>
  <c r="N114" i="3"/>
  <c r="O114" i="3"/>
  <c r="P114" i="3"/>
  <c r="T114" i="3"/>
  <c r="N115" i="3"/>
  <c r="O115" i="3"/>
  <c r="P115" i="3"/>
  <c r="T115" i="3"/>
  <c r="N116" i="3"/>
  <c r="O116" i="3"/>
  <c r="P116" i="3"/>
  <c r="T116" i="3"/>
  <c r="N117" i="3"/>
  <c r="O117" i="3"/>
  <c r="P117" i="3"/>
  <c r="T117" i="3"/>
  <c r="N118" i="3"/>
  <c r="O118" i="3"/>
  <c r="P118" i="3"/>
  <c r="T118" i="3"/>
  <c r="N119" i="3"/>
  <c r="O119" i="3"/>
  <c r="P119" i="3"/>
  <c r="R119" i="3"/>
  <c r="T119" i="3"/>
  <c r="N120" i="3"/>
  <c r="O120" i="3"/>
  <c r="P120" i="3"/>
  <c r="T120" i="3"/>
  <c r="N121" i="3"/>
  <c r="O121" i="3"/>
  <c r="P121" i="3"/>
  <c r="T121" i="3"/>
  <c r="N122" i="3"/>
  <c r="O122" i="3"/>
  <c r="P122" i="3"/>
  <c r="T122" i="3"/>
  <c r="N123" i="3"/>
  <c r="O123" i="3"/>
  <c r="P123" i="3"/>
  <c r="T123" i="3"/>
  <c r="N124" i="3"/>
  <c r="O124" i="3"/>
  <c r="P124" i="3"/>
  <c r="T124" i="3"/>
  <c r="N125" i="3"/>
  <c r="O125" i="3"/>
  <c r="P125" i="3"/>
  <c r="T125" i="3"/>
  <c r="N126" i="3"/>
  <c r="O126" i="3"/>
  <c r="P126" i="3"/>
  <c r="T126" i="3"/>
  <c r="N127" i="3"/>
  <c r="O127" i="3"/>
  <c r="P127" i="3"/>
  <c r="T127" i="3"/>
  <c r="N128" i="3"/>
  <c r="O128" i="3"/>
  <c r="P128" i="3"/>
  <c r="T128" i="3"/>
  <c r="N129" i="3"/>
  <c r="O129" i="3"/>
  <c r="P129" i="3"/>
  <c r="T129" i="3"/>
  <c r="N130" i="3"/>
  <c r="O130" i="3"/>
  <c r="P130" i="3"/>
  <c r="T130" i="3"/>
  <c r="N131" i="3"/>
  <c r="O131" i="3"/>
  <c r="P131" i="3"/>
  <c r="T131" i="3"/>
  <c r="N132" i="3"/>
  <c r="O132" i="3"/>
  <c r="P132" i="3"/>
  <c r="T132" i="3"/>
  <c r="N133" i="3"/>
  <c r="O133" i="3"/>
  <c r="P133" i="3"/>
  <c r="T133" i="3"/>
  <c r="N134" i="3"/>
  <c r="O134" i="3"/>
  <c r="P134" i="3"/>
  <c r="T134" i="3"/>
  <c r="N135" i="3"/>
  <c r="O135" i="3"/>
  <c r="P135" i="3"/>
  <c r="T135" i="3"/>
  <c r="N136" i="3"/>
  <c r="O136" i="3"/>
  <c r="P136" i="3"/>
  <c r="T136" i="3"/>
  <c r="N137" i="3"/>
  <c r="O137" i="3"/>
  <c r="P137" i="3"/>
  <c r="T137" i="3"/>
  <c r="N138" i="3"/>
  <c r="O138" i="3"/>
  <c r="P138" i="3"/>
  <c r="T138" i="3"/>
  <c r="N139" i="3"/>
  <c r="O139" i="3"/>
  <c r="P139" i="3"/>
  <c r="T139" i="3"/>
  <c r="N140" i="3"/>
  <c r="O140" i="3"/>
  <c r="P140" i="3"/>
  <c r="T140" i="3"/>
  <c r="N141" i="3"/>
  <c r="O141" i="3"/>
  <c r="P141" i="3"/>
  <c r="T141" i="3"/>
  <c r="N142" i="3"/>
  <c r="O142" i="3"/>
  <c r="P142" i="3"/>
  <c r="T142" i="3"/>
  <c r="N143" i="3"/>
  <c r="O143" i="3"/>
  <c r="P143" i="3"/>
  <c r="T143" i="3"/>
  <c r="N144" i="3"/>
  <c r="O144" i="3"/>
  <c r="P144" i="3"/>
  <c r="T144" i="3"/>
  <c r="N145" i="3"/>
  <c r="O145" i="3"/>
  <c r="P145" i="3"/>
  <c r="T145" i="3"/>
  <c r="N146" i="3"/>
  <c r="O146" i="3"/>
  <c r="P146" i="3"/>
  <c r="T146" i="3"/>
  <c r="N147" i="3"/>
  <c r="O147" i="3"/>
  <c r="P147" i="3"/>
  <c r="T147" i="3"/>
  <c r="N148" i="3"/>
  <c r="O148" i="3"/>
  <c r="P148" i="3"/>
  <c r="T148" i="3"/>
  <c r="N149" i="3"/>
  <c r="O149" i="3"/>
  <c r="P149" i="3"/>
  <c r="T149" i="3"/>
  <c r="N150" i="3"/>
  <c r="O150" i="3"/>
  <c r="P150" i="3"/>
  <c r="T150" i="3"/>
  <c r="N151" i="3"/>
  <c r="O151" i="3"/>
  <c r="P151" i="3"/>
  <c r="R151" i="3"/>
  <c r="T151" i="3"/>
  <c r="N152" i="3"/>
  <c r="O152" i="3"/>
  <c r="P152" i="3"/>
  <c r="T152" i="3"/>
  <c r="N153" i="3"/>
  <c r="O153" i="3"/>
  <c r="P153" i="3"/>
  <c r="T153" i="3"/>
  <c r="N154" i="3"/>
  <c r="O154" i="3"/>
  <c r="P154" i="3"/>
  <c r="T154" i="3"/>
  <c r="N155" i="3"/>
  <c r="O155" i="3"/>
  <c r="P155" i="3"/>
  <c r="T155" i="3"/>
  <c r="N156" i="3"/>
  <c r="O156" i="3"/>
  <c r="P156" i="3"/>
  <c r="T156" i="3"/>
  <c r="N157" i="3"/>
  <c r="O157" i="3"/>
  <c r="P157" i="3"/>
  <c r="T157" i="3"/>
  <c r="N158" i="3"/>
  <c r="O158" i="3"/>
  <c r="P158" i="3"/>
  <c r="T158" i="3"/>
  <c r="N159" i="3"/>
  <c r="O159" i="3"/>
  <c r="P159" i="3"/>
  <c r="S159" i="3"/>
  <c r="T159" i="3"/>
  <c r="N160" i="3"/>
  <c r="O160" i="3"/>
  <c r="P160" i="3"/>
  <c r="T160" i="3"/>
  <c r="N161" i="3"/>
  <c r="O161" i="3"/>
  <c r="P161" i="3"/>
  <c r="T161" i="3"/>
  <c r="N162" i="3"/>
  <c r="O162" i="3"/>
  <c r="P162" i="3"/>
  <c r="T162" i="3"/>
  <c r="N163" i="3"/>
  <c r="O163" i="3"/>
  <c r="P163" i="3"/>
  <c r="T163" i="3"/>
  <c r="N164" i="3"/>
  <c r="O164" i="3"/>
  <c r="P164" i="3"/>
  <c r="T164" i="3"/>
  <c r="N165" i="3"/>
  <c r="O165" i="3"/>
  <c r="P165" i="3"/>
  <c r="T165" i="3"/>
  <c r="N166" i="3"/>
  <c r="O166" i="3"/>
  <c r="P166" i="3"/>
  <c r="R166" i="3"/>
  <c r="T166" i="3"/>
  <c r="N167" i="3"/>
  <c r="O167" i="3"/>
  <c r="P167" i="3"/>
  <c r="T167" i="3"/>
  <c r="N168" i="3"/>
  <c r="O168" i="3"/>
  <c r="P168" i="3"/>
  <c r="T168" i="3"/>
  <c r="N169" i="3"/>
  <c r="O169" i="3"/>
  <c r="P169" i="3"/>
  <c r="T169" i="3"/>
  <c r="N170" i="3"/>
  <c r="O170" i="3"/>
  <c r="P170" i="3"/>
  <c r="T170" i="3"/>
  <c r="N171" i="3"/>
  <c r="O171" i="3"/>
  <c r="P171" i="3"/>
  <c r="T171" i="3"/>
  <c r="N172" i="3"/>
  <c r="O172" i="3"/>
  <c r="P172" i="3"/>
  <c r="T172" i="3"/>
  <c r="N173" i="3"/>
  <c r="O173" i="3"/>
  <c r="P173" i="3"/>
  <c r="T173" i="3"/>
  <c r="N174" i="3"/>
  <c r="O174" i="3"/>
  <c r="P174" i="3"/>
  <c r="T174" i="3"/>
  <c r="N175" i="3"/>
  <c r="O175" i="3"/>
  <c r="P175" i="3"/>
  <c r="S175" i="3"/>
  <c r="T175" i="3"/>
  <c r="N176" i="3"/>
  <c r="O176" i="3"/>
  <c r="P176" i="3"/>
  <c r="T176" i="3"/>
  <c r="N177" i="3"/>
  <c r="O177" i="3"/>
  <c r="P177" i="3"/>
  <c r="T177" i="3"/>
  <c r="N178" i="3"/>
  <c r="O178" i="3"/>
  <c r="P178" i="3"/>
  <c r="T178" i="3"/>
  <c r="N179" i="3"/>
  <c r="O179" i="3"/>
  <c r="P179" i="3"/>
  <c r="T179" i="3"/>
  <c r="N180" i="3"/>
  <c r="O180" i="3"/>
  <c r="P180" i="3"/>
  <c r="T180" i="3"/>
  <c r="N181" i="3"/>
  <c r="O181" i="3"/>
  <c r="P181" i="3"/>
  <c r="T181" i="3"/>
  <c r="N182" i="3"/>
  <c r="O182" i="3"/>
  <c r="P182" i="3"/>
  <c r="T182" i="3"/>
  <c r="N183" i="3"/>
  <c r="O183" i="3"/>
  <c r="P183" i="3"/>
  <c r="T183" i="3"/>
  <c r="N184" i="3"/>
  <c r="O184" i="3"/>
  <c r="P184" i="3"/>
  <c r="T184" i="3"/>
  <c r="N185" i="3"/>
  <c r="O185" i="3"/>
  <c r="P185" i="3"/>
  <c r="T185" i="3"/>
  <c r="N186" i="3"/>
  <c r="O186" i="3"/>
  <c r="P186" i="3"/>
  <c r="T186" i="3"/>
  <c r="N187" i="3"/>
  <c r="O187" i="3"/>
  <c r="P187" i="3"/>
  <c r="T187" i="3"/>
  <c r="N188" i="3"/>
  <c r="O188" i="3"/>
  <c r="P188" i="3"/>
  <c r="T188" i="3"/>
  <c r="N189" i="3"/>
  <c r="O189" i="3"/>
  <c r="P189" i="3"/>
  <c r="T189" i="3"/>
  <c r="N190" i="3"/>
  <c r="O190" i="3"/>
  <c r="P190" i="3"/>
  <c r="T190" i="3"/>
  <c r="N191" i="3"/>
  <c r="O191" i="3"/>
  <c r="P191" i="3"/>
  <c r="T191" i="3"/>
  <c r="N192" i="3"/>
  <c r="O192" i="3"/>
  <c r="P192" i="3"/>
  <c r="T192" i="3"/>
  <c r="N193" i="3"/>
  <c r="O193" i="3"/>
  <c r="P193" i="3"/>
  <c r="T193" i="3"/>
  <c r="N194" i="3"/>
  <c r="O194" i="3"/>
  <c r="P194" i="3"/>
  <c r="T194" i="3"/>
  <c r="N195" i="3"/>
  <c r="O195" i="3"/>
  <c r="P195" i="3"/>
  <c r="T195" i="3"/>
  <c r="N196" i="3"/>
  <c r="O196" i="3"/>
  <c r="P196" i="3"/>
  <c r="T196" i="3"/>
  <c r="N197" i="3"/>
  <c r="O197" i="3"/>
  <c r="P197" i="3"/>
  <c r="T197" i="3"/>
  <c r="N198" i="3"/>
  <c r="O198" i="3"/>
  <c r="P198" i="3"/>
  <c r="S198" i="3"/>
  <c r="T198" i="3"/>
  <c r="N199" i="3"/>
  <c r="O199" i="3"/>
  <c r="P199" i="3"/>
  <c r="T199" i="3"/>
  <c r="N200" i="3"/>
  <c r="O200" i="3"/>
  <c r="P200" i="3"/>
  <c r="T200" i="3"/>
  <c r="N201" i="3"/>
  <c r="O201" i="3"/>
  <c r="P201" i="3"/>
  <c r="T201" i="3"/>
  <c r="N202" i="3"/>
  <c r="O202" i="3"/>
  <c r="P202" i="3"/>
  <c r="T202" i="3"/>
  <c r="N203" i="3"/>
  <c r="O203" i="3"/>
  <c r="P203" i="3"/>
  <c r="T203" i="3"/>
  <c r="N204" i="3"/>
  <c r="O204" i="3"/>
  <c r="P204" i="3"/>
  <c r="T204" i="3"/>
  <c r="N205" i="3"/>
  <c r="O205" i="3"/>
  <c r="P205" i="3"/>
  <c r="T205" i="3"/>
  <c r="N206" i="3"/>
  <c r="O206" i="3"/>
  <c r="P206" i="3"/>
  <c r="T206" i="3"/>
  <c r="N207" i="3"/>
  <c r="O207" i="3"/>
  <c r="P207" i="3"/>
  <c r="T207" i="3"/>
  <c r="N208" i="3"/>
  <c r="O208" i="3"/>
  <c r="P208" i="3"/>
  <c r="T208" i="3"/>
  <c r="N209" i="3"/>
  <c r="O209" i="3"/>
  <c r="P209" i="3"/>
  <c r="T209" i="3"/>
  <c r="N210" i="3"/>
  <c r="O210" i="3"/>
  <c r="P210" i="3"/>
  <c r="T210" i="3"/>
  <c r="N211" i="3"/>
  <c r="O211" i="3"/>
  <c r="P211" i="3"/>
  <c r="T211" i="3"/>
  <c r="N212" i="3"/>
  <c r="O212" i="3"/>
  <c r="P212" i="3"/>
  <c r="T212" i="3"/>
  <c r="N213" i="3"/>
  <c r="O213" i="3"/>
  <c r="P213" i="3"/>
  <c r="T213" i="3"/>
  <c r="N214" i="3"/>
  <c r="O214" i="3"/>
  <c r="P214" i="3"/>
  <c r="T214" i="3"/>
  <c r="N215" i="3"/>
  <c r="O215" i="3"/>
  <c r="P215" i="3"/>
  <c r="R215" i="3"/>
  <c r="T215" i="3"/>
  <c r="N216" i="3"/>
  <c r="O216" i="3"/>
  <c r="P216" i="3"/>
  <c r="T216" i="3"/>
  <c r="N217" i="3"/>
  <c r="O217" i="3"/>
  <c r="P217" i="3"/>
  <c r="T217" i="3"/>
  <c r="N218" i="3"/>
  <c r="O218" i="3"/>
  <c r="P218" i="3"/>
  <c r="T218" i="3"/>
  <c r="N219" i="3"/>
  <c r="O219" i="3"/>
  <c r="P219" i="3"/>
  <c r="T219" i="3"/>
  <c r="N220" i="3"/>
  <c r="O220" i="3"/>
  <c r="P220" i="3"/>
  <c r="T220" i="3"/>
  <c r="N221" i="3"/>
  <c r="O221" i="3"/>
  <c r="P221" i="3"/>
  <c r="T221" i="3"/>
  <c r="N222" i="3"/>
  <c r="O222" i="3"/>
  <c r="P222" i="3"/>
  <c r="T222" i="3"/>
  <c r="N223" i="3"/>
  <c r="O223" i="3"/>
  <c r="P223" i="3"/>
  <c r="R223" i="3"/>
  <c r="T223" i="3"/>
  <c r="N224" i="3"/>
  <c r="O224" i="3"/>
  <c r="P224" i="3"/>
  <c r="T224" i="3"/>
  <c r="N225" i="3"/>
  <c r="O225" i="3"/>
  <c r="P225" i="3"/>
  <c r="T225" i="3"/>
  <c r="N226" i="3"/>
  <c r="O226" i="3"/>
  <c r="P226" i="3"/>
  <c r="T226" i="3"/>
  <c r="N227" i="3"/>
  <c r="O227" i="3"/>
  <c r="P227" i="3"/>
  <c r="T227" i="3"/>
  <c r="N228" i="3"/>
  <c r="O228" i="3"/>
  <c r="P228" i="3"/>
  <c r="T228" i="3"/>
  <c r="N229" i="3"/>
  <c r="O229" i="3"/>
  <c r="P229" i="3"/>
  <c r="T229" i="3"/>
  <c r="N230" i="3"/>
  <c r="O230" i="3"/>
  <c r="P230" i="3"/>
  <c r="T230" i="3"/>
  <c r="N231" i="3"/>
  <c r="O231" i="3"/>
  <c r="P231" i="3"/>
  <c r="T231" i="3"/>
  <c r="N232" i="3"/>
  <c r="O232" i="3"/>
  <c r="P232" i="3"/>
  <c r="T232" i="3"/>
  <c r="N233" i="3"/>
  <c r="O233" i="3"/>
  <c r="P233" i="3"/>
  <c r="T233" i="3"/>
  <c r="N234" i="3"/>
  <c r="O234" i="3"/>
  <c r="P234" i="3"/>
  <c r="T234" i="3"/>
  <c r="N235" i="3"/>
  <c r="O235" i="3"/>
  <c r="P235" i="3"/>
  <c r="T235" i="3"/>
  <c r="N236" i="3"/>
  <c r="O236" i="3"/>
  <c r="P236" i="3"/>
  <c r="T236" i="3"/>
  <c r="N237" i="3"/>
  <c r="O237" i="3"/>
  <c r="P237" i="3"/>
  <c r="T237" i="3"/>
  <c r="N238" i="3"/>
  <c r="O238" i="3"/>
  <c r="P238" i="3"/>
  <c r="T238" i="3"/>
  <c r="N239" i="3"/>
  <c r="O239" i="3"/>
  <c r="P239" i="3"/>
  <c r="T239" i="3"/>
  <c r="N240" i="3"/>
  <c r="O240" i="3"/>
  <c r="P240" i="3"/>
  <c r="T240" i="3"/>
  <c r="N241" i="3"/>
  <c r="O241" i="3"/>
  <c r="P241" i="3"/>
  <c r="T241" i="3"/>
  <c r="N242" i="3"/>
  <c r="O242" i="3"/>
  <c r="P242" i="3"/>
  <c r="T242" i="3"/>
  <c r="N243" i="3"/>
  <c r="O243" i="3"/>
  <c r="P243" i="3"/>
  <c r="T243" i="3"/>
  <c r="N244" i="3"/>
  <c r="O244" i="3"/>
  <c r="P244" i="3"/>
  <c r="T244" i="3"/>
  <c r="N245" i="3"/>
  <c r="O245" i="3"/>
  <c r="P245" i="3"/>
  <c r="T245" i="3"/>
  <c r="N246" i="3"/>
  <c r="O246" i="3"/>
  <c r="P246" i="3"/>
  <c r="T246" i="3"/>
  <c r="N247" i="3"/>
  <c r="O247" i="3"/>
  <c r="P247" i="3"/>
  <c r="R247" i="3"/>
  <c r="S247" i="3"/>
  <c r="T247" i="3"/>
  <c r="N248" i="3"/>
  <c r="O248" i="3"/>
  <c r="P248" i="3"/>
  <c r="T248" i="3"/>
  <c r="N249" i="3"/>
  <c r="O249" i="3"/>
  <c r="P249" i="3"/>
  <c r="T249" i="3"/>
  <c r="N250" i="3"/>
  <c r="O250" i="3"/>
  <c r="P250" i="3"/>
  <c r="T250" i="3"/>
  <c r="N251" i="3"/>
  <c r="O251" i="3"/>
  <c r="P251" i="3"/>
  <c r="T251" i="3"/>
  <c r="N252" i="3"/>
  <c r="O252" i="3"/>
  <c r="P252" i="3"/>
  <c r="T252" i="3"/>
  <c r="N253" i="3"/>
  <c r="O253" i="3"/>
  <c r="P253" i="3"/>
  <c r="T253" i="3"/>
  <c r="N254" i="3"/>
  <c r="O254" i="3"/>
  <c r="P254" i="3"/>
  <c r="T254" i="3"/>
  <c r="N255" i="3"/>
  <c r="O255" i="3"/>
  <c r="P255" i="3"/>
  <c r="S255" i="3"/>
  <c r="T255" i="3"/>
  <c r="N256" i="3"/>
  <c r="O256" i="3"/>
  <c r="P256" i="3"/>
  <c r="T256" i="3"/>
  <c r="N257" i="3"/>
  <c r="O257" i="3"/>
  <c r="P257" i="3"/>
  <c r="T257" i="3"/>
  <c r="N258" i="3"/>
  <c r="O258" i="3"/>
  <c r="P258" i="3"/>
  <c r="T258" i="3"/>
  <c r="N259" i="3"/>
  <c r="O259" i="3"/>
  <c r="P259" i="3"/>
  <c r="T259" i="3"/>
  <c r="N260" i="3"/>
  <c r="O260" i="3"/>
  <c r="P260" i="3"/>
  <c r="T260" i="3"/>
  <c r="N261" i="3"/>
  <c r="O261" i="3"/>
  <c r="P261" i="3"/>
  <c r="T261" i="3"/>
  <c r="N262" i="3"/>
  <c r="O262" i="3"/>
  <c r="P262" i="3"/>
  <c r="T262" i="3"/>
  <c r="N263" i="3"/>
  <c r="O263" i="3"/>
  <c r="P263" i="3"/>
  <c r="T263" i="3"/>
  <c r="N264" i="3"/>
  <c r="O264" i="3"/>
  <c r="P264" i="3"/>
  <c r="T264" i="3"/>
  <c r="N265" i="3"/>
  <c r="O265" i="3"/>
  <c r="P265" i="3"/>
  <c r="T265" i="3"/>
  <c r="N266" i="3"/>
  <c r="O266" i="3"/>
  <c r="P266" i="3"/>
  <c r="T266" i="3"/>
  <c r="N267" i="3"/>
  <c r="O267" i="3"/>
  <c r="P267" i="3"/>
  <c r="T267" i="3"/>
  <c r="N268" i="3"/>
  <c r="O268" i="3"/>
  <c r="P268" i="3"/>
  <c r="T268" i="3"/>
  <c r="N269" i="3"/>
  <c r="O269" i="3"/>
  <c r="P269" i="3"/>
  <c r="T269" i="3"/>
  <c r="N270" i="3"/>
  <c r="O270" i="3"/>
  <c r="P270" i="3"/>
  <c r="T270" i="3"/>
  <c r="N271" i="3"/>
  <c r="O271" i="3"/>
  <c r="P271" i="3"/>
  <c r="S271" i="3"/>
  <c r="T271" i="3"/>
  <c r="N272" i="3"/>
  <c r="O272" i="3"/>
  <c r="P272" i="3"/>
  <c r="T272" i="3"/>
  <c r="N273" i="3"/>
  <c r="O273" i="3"/>
  <c r="P273" i="3"/>
  <c r="T273" i="3"/>
  <c r="N274" i="3"/>
  <c r="O274" i="3"/>
  <c r="P274" i="3"/>
  <c r="T274" i="3"/>
  <c r="N275" i="3"/>
  <c r="O275" i="3"/>
  <c r="P275" i="3"/>
  <c r="T275" i="3"/>
  <c r="N276" i="3"/>
  <c r="O276" i="3"/>
  <c r="P276" i="3"/>
  <c r="T276" i="3"/>
  <c r="N277" i="3"/>
  <c r="O277" i="3"/>
  <c r="P277" i="3"/>
  <c r="T277" i="3"/>
  <c r="N278" i="3"/>
  <c r="O278" i="3"/>
  <c r="P278" i="3"/>
  <c r="T278" i="3"/>
  <c r="N279" i="3"/>
  <c r="O279" i="3"/>
  <c r="P279" i="3"/>
  <c r="R279" i="3"/>
  <c r="T279" i="3"/>
  <c r="N280" i="3"/>
  <c r="O280" i="3"/>
  <c r="P280" i="3"/>
  <c r="T280" i="3"/>
  <c r="N281" i="3"/>
  <c r="O281" i="3"/>
  <c r="P281" i="3"/>
  <c r="T281" i="3"/>
  <c r="N282" i="3"/>
  <c r="O282" i="3"/>
  <c r="P282" i="3"/>
  <c r="T282" i="3"/>
  <c r="N283" i="3"/>
  <c r="O283" i="3"/>
  <c r="P283" i="3"/>
  <c r="T283" i="3"/>
  <c r="N284" i="3"/>
  <c r="O284" i="3"/>
  <c r="P284" i="3"/>
  <c r="T284" i="3"/>
  <c r="N285" i="3"/>
  <c r="O285" i="3"/>
  <c r="P285" i="3"/>
  <c r="T285" i="3"/>
  <c r="N286" i="3"/>
  <c r="O286" i="3"/>
  <c r="P286" i="3"/>
  <c r="T286" i="3"/>
  <c r="N287" i="3"/>
  <c r="O287" i="3"/>
  <c r="P287" i="3"/>
  <c r="T287" i="3"/>
  <c r="N288" i="3"/>
  <c r="O288" i="3"/>
  <c r="P288" i="3"/>
  <c r="T288" i="3"/>
  <c r="N289" i="3"/>
  <c r="O289" i="3"/>
  <c r="P289" i="3"/>
  <c r="T289" i="3"/>
  <c r="N290" i="3"/>
  <c r="O290" i="3"/>
  <c r="P290" i="3"/>
  <c r="T290" i="3"/>
  <c r="N291" i="3"/>
  <c r="O291" i="3"/>
  <c r="P291" i="3"/>
  <c r="T291" i="3"/>
  <c r="N292" i="3"/>
  <c r="O292" i="3"/>
  <c r="P292" i="3"/>
  <c r="T292" i="3"/>
  <c r="N293" i="3"/>
  <c r="O293" i="3"/>
  <c r="P293" i="3"/>
  <c r="T293" i="3"/>
  <c r="N294" i="3"/>
  <c r="O294" i="3"/>
  <c r="P294" i="3"/>
  <c r="T294" i="3"/>
  <c r="N295" i="3"/>
  <c r="O295" i="3"/>
  <c r="P295" i="3"/>
  <c r="R295" i="3"/>
  <c r="T295" i="3"/>
  <c r="N296" i="3"/>
  <c r="O296" i="3"/>
  <c r="P296" i="3"/>
  <c r="T296" i="3"/>
  <c r="N297" i="3"/>
  <c r="O297" i="3"/>
  <c r="P297" i="3"/>
  <c r="T297" i="3"/>
  <c r="N298" i="3"/>
  <c r="O298" i="3"/>
  <c r="P298" i="3"/>
  <c r="T298" i="3"/>
  <c r="N299" i="3"/>
  <c r="O299" i="3"/>
  <c r="P299" i="3"/>
  <c r="T299" i="3"/>
  <c r="N300" i="3"/>
  <c r="O300" i="3"/>
  <c r="P300" i="3"/>
  <c r="T300" i="3"/>
  <c r="N301" i="3"/>
  <c r="O301" i="3"/>
  <c r="P301" i="3"/>
  <c r="T301" i="3"/>
  <c r="N302" i="3"/>
  <c r="O302" i="3"/>
  <c r="P302" i="3"/>
  <c r="T302" i="3"/>
  <c r="N303" i="3"/>
  <c r="O303" i="3"/>
  <c r="P303" i="3"/>
  <c r="R303" i="3"/>
  <c r="S303" i="3"/>
  <c r="T303" i="3"/>
  <c r="N304" i="3"/>
  <c r="O304" i="3"/>
  <c r="P304" i="3"/>
  <c r="T304" i="3"/>
  <c r="N305" i="3"/>
  <c r="O305" i="3"/>
  <c r="P305" i="3"/>
  <c r="T305" i="3"/>
  <c r="N306" i="3"/>
  <c r="O306" i="3"/>
  <c r="P306" i="3"/>
  <c r="T306" i="3"/>
  <c r="N307" i="3"/>
  <c r="O307" i="3"/>
  <c r="P307" i="3"/>
  <c r="T307" i="3"/>
  <c r="N308" i="3"/>
  <c r="O308" i="3"/>
  <c r="P308" i="3"/>
  <c r="T308" i="3"/>
  <c r="N309" i="3"/>
  <c r="O309" i="3"/>
  <c r="P309" i="3"/>
  <c r="T309" i="3"/>
  <c r="N310" i="3"/>
  <c r="O310" i="3"/>
  <c r="P310" i="3"/>
  <c r="T310" i="3"/>
  <c r="N311" i="3"/>
  <c r="O311" i="3"/>
  <c r="P311" i="3"/>
  <c r="T311" i="3"/>
  <c r="N312" i="3"/>
  <c r="O312" i="3"/>
  <c r="P312" i="3"/>
  <c r="T312" i="3"/>
  <c r="N313" i="3"/>
  <c r="O313" i="3"/>
  <c r="P313" i="3"/>
  <c r="T313" i="3"/>
  <c r="N314" i="3"/>
  <c r="O314" i="3"/>
  <c r="P314" i="3"/>
  <c r="T314" i="3"/>
  <c r="N315" i="3"/>
  <c r="O315" i="3"/>
  <c r="P315" i="3"/>
  <c r="T315" i="3"/>
  <c r="N316" i="3"/>
  <c r="O316" i="3"/>
  <c r="P316" i="3"/>
  <c r="T316" i="3"/>
  <c r="N317" i="3"/>
  <c r="O317" i="3"/>
  <c r="P317" i="3"/>
  <c r="T317" i="3"/>
  <c r="N318" i="3"/>
  <c r="O318" i="3"/>
  <c r="P318" i="3"/>
  <c r="T318" i="3"/>
  <c r="N319" i="3"/>
  <c r="O319" i="3"/>
  <c r="P319" i="3"/>
  <c r="S319" i="3"/>
  <c r="T319" i="3"/>
  <c r="N320" i="3"/>
  <c r="O320" i="3"/>
  <c r="P320" i="3"/>
  <c r="T320" i="3"/>
  <c r="N321" i="3"/>
  <c r="O321" i="3"/>
  <c r="P321" i="3"/>
  <c r="T321" i="3"/>
  <c r="N322" i="3"/>
  <c r="O322" i="3"/>
  <c r="P322" i="3"/>
  <c r="T322" i="3"/>
  <c r="N323" i="3"/>
  <c r="O323" i="3"/>
  <c r="P323" i="3"/>
  <c r="T323" i="3"/>
  <c r="N324" i="3"/>
  <c r="O324" i="3"/>
  <c r="P324" i="3"/>
  <c r="T324" i="3"/>
  <c r="N325" i="3"/>
  <c r="O325" i="3"/>
  <c r="P325" i="3"/>
  <c r="T325" i="3"/>
  <c r="N326" i="3"/>
  <c r="O326" i="3"/>
  <c r="P326" i="3"/>
  <c r="T326" i="3"/>
  <c r="N327" i="3"/>
  <c r="O327" i="3"/>
  <c r="P327" i="3"/>
  <c r="S327" i="3"/>
  <c r="T327" i="3"/>
  <c r="N328" i="3"/>
  <c r="O328" i="3"/>
  <c r="P328" i="3"/>
  <c r="T328" i="3"/>
  <c r="N329" i="3"/>
  <c r="O329" i="3"/>
  <c r="P329" i="3"/>
  <c r="T329" i="3"/>
  <c r="N330" i="3"/>
  <c r="O330" i="3"/>
  <c r="P330" i="3"/>
  <c r="T330" i="3"/>
  <c r="N331" i="3"/>
  <c r="O331" i="3"/>
  <c r="P331" i="3"/>
  <c r="T331" i="3"/>
  <c r="N332" i="3"/>
  <c r="O332" i="3"/>
  <c r="P332" i="3"/>
  <c r="T332" i="3"/>
  <c r="N333" i="3"/>
  <c r="O333" i="3"/>
  <c r="P333" i="3"/>
  <c r="T333" i="3"/>
  <c r="N334" i="3"/>
  <c r="O334" i="3"/>
  <c r="P334" i="3"/>
  <c r="T334" i="3"/>
  <c r="N335" i="3"/>
  <c r="O335" i="3"/>
  <c r="P335" i="3"/>
  <c r="T335" i="3"/>
  <c r="N336" i="3"/>
  <c r="O336" i="3"/>
  <c r="P336" i="3"/>
  <c r="T336" i="3"/>
  <c r="N337" i="3"/>
  <c r="O337" i="3"/>
  <c r="P337" i="3"/>
  <c r="T337" i="3"/>
  <c r="N338" i="3"/>
  <c r="O338" i="3"/>
  <c r="P338" i="3"/>
  <c r="T338" i="3"/>
  <c r="T2" i="3"/>
  <c r="P2" i="3"/>
  <c r="O2" i="3"/>
  <c r="N2" i="3"/>
  <c r="F306" i="3"/>
  <c r="E306" i="3"/>
  <c r="C306" i="3"/>
  <c r="F305" i="3"/>
  <c r="E305" i="3"/>
  <c r="C305" i="3"/>
  <c r="F304" i="3"/>
  <c r="E304" i="3"/>
  <c r="C304" i="3"/>
  <c r="E281" i="3"/>
  <c r="C281" i="3"/>
  <c r="F281" i="3"/>
  <c r="E282" i="3"/>
  <c r="C282" i="3"/>
  <c r="F282" i="3"/>
  <c r="E283" i="3"/>
  <c r="C283" i="3"/>
  <c r="F283" i="3"/>
  <c r="E284" i="3"/>
  <c r="C284" i="3"/>
  <c r="F284" i="3"/>
  <c r="E285" i="3"/>
  <c r="C285" i="3"/>
  <c r="F285" i="3"/>
  <c r="E286" i="3"/>
  <c r="C286" i="3"/>
  <c r="F286" i="3"/>
  <c r="E287" i="3"/>
  <c r="C287" i="3"/>
  <c r="F287" i="3"/>
  <c r="E288" i="3"/>
  <c r="C288" i="3"/>
  <c r="F288" i="3"/>
  <c r="E289" i="3"/>
  <c r="C289" i="3"/>
  <c r="F289" i="3"/>
  <c r="E290" i="3"/>
  <c r="C290" i="3"/>
  <c r="F290" i="3"/>
  <c r="E291" i="3"/>
  <c r="C291" i="3"/>
  <c r="F291" i="3"/>
  <c r="E292" i="3"/>
  <c r="C292" i="3"/>
  <c r="F292" i="3"/>
  <c r="E293" i="3"/>
  <c r="C293" i="3"/>
  <c r="F293" i="3"/>
  <c r="E294" i="3"/>
  <c r="C294" i="3"/>
  <c r="F294" i="3"/>
  <c r="E295" i="3"/>
  <c r="C295" i="3"/>
  <c r="F295" i="3"/>
  <c r="E296" i="3"/>
  <c r="C296" i="3"/>
  <c r="F296" i="3"/>
  <c r="E297" i="3"/>
  <c r="C297" i="3"/>
  <c r="F297" i="3"/>
  <c r="E298" i="3"/>
  <c r="C298" i="3"/>
  <c r="F298" i="3"/>
  <c r="E299" i="3"/>
  <c r="C299" i="3"/>
  <c r="F299" i="3"/>
  <c r="E300" i="3"/>
  <c r="C300" i="3"/>
  <c r="F300" i="3"/>
  <c r="E301" i="3"/>
  <c r="C301" i="3"/>
  <c r="F301" i="3"/>
  <c r="E302" i="3"/>
  <c r="C302" i="3"/>
  <c r="F302" i="3"/>
  <c r="E303" i="3"/>
  <c r="C303" i="3"/>
  <c r="F303" i="3"/>
  <c r="E307" i="3"/>
  <c r="C307" i="3"/>
  <c r="F307" i="3"/>
  <c r="E308" i="3"/>
  <c r="C308" i="3"/>
  <c r="F308" i="3"/>
  <c r="E309" i="3"/>
  <c r="C309" i="3"/>
  <c r="F309" i="3"/>
  <c r="E310" i="3"/>
  <c r="C310" i="3"/>
  <c r="F310" i="3"/>
  <c r="E311" i="3"/>
  <c r="C311" i="3"/>
  <c r="F311" i="3"/>
  <c r="E312" i="3"/>
  <c r="C312" i="3"/>
  <c r="F312" i="3"/>
  <c r="E313" i="3"/>
  <c r="C313" i="3"/>
  <c r="F313" i="3"/>
  <c r="E314" i="3"/>
  <c r="C314" i="3"/>
  <c r="F314" i="3"/>
  <c r="E315" i="3"/>
  <c r="C315" i="3"/>
  <c r="F315" i="3"/>
  <c r="E316" i="3"/>
  <c r="C316" i="3"/>
  <c r="F316" i="3"/>
  <c r="E317" i="3"/>
  <c r="C317" i="3"/>
  <c r="F317" i="3"/>
  <c r="E318" i="3"/>
  <c r="C318" i="3"/>
  <c r="F318" i="3"/>
  <c r="E319" i="3"/>
  <c r="C319" i="3"/>
  <c r="F319" i="3"/>
  <c r="E320" i="3"/>
  <c r="C320" i="3"/>
  <c r="F320" i="3"/>
  <c r="E321" i="3"/>
  <c r="C321" i="3"/>
  <c r="F321" i="3"/>
  <c r="E322" i="3"/>
  <c r="C322" i="3"/>
  <c r="F322" i="3"/>
  <c r="E323" i="3"/>
  <c r="C323" i="3"/>
  <c r="F323" i="3"/>
  <c r="E324" i="3"/>
  <c r="C324" i="3"/>
  <c r="F324" i="3"/>
  <c r="E325" i="3"/>
  <c r="C325" i="3"/>
  <c r="F325" i="3"/>
  <c r="E326" i="3"/>
  <c r="C326" i="3"/>
  <c r="F326" i="3"/>
  <c r="E327" i="3"/>
  <c r="C327" i="3"/>
  <c r="F327" i="3"/>
  <c r="E328" i="3"/>
  <c r="C328" i="3"/>
  <c r="F328" i="3"/>
  <c r="E329" i="3"/>
  <c r="C329" i="3"/>
  <c r="F329" i="3"/>
  <c r="E330" i="3"/>
  <c r="C330" i="3"/>
  <c r="F330" i="3"/>
  <c r="E331" i="3"/>
  <c r="C331" i="3"/>
  <c r="F331" i="3"/>
  <c r="E332" i="3"/>
  <c r="C332" i="3"/>
  <c r="F332" i="3"/>
  <c r="E333" i="3"/>
  <c r="C333" i="3"/>
  <c r="F333" i="3"/>
  <c r="E334" i="3"/>
  <c r="C334" i="3"/>
  <c r="F334" i="3"/>
  <c r="E335" i="3"/>
  <c r="C335" i="3"/>
  <c r="F335" i="3"/>
  <c r="E336" i="3"/>
  <c r="C336" i="3"/>
  <c r="F336" i="3"/>
  <c r="E337" i="3"/>
  <c r="C337" i="3"/>
  <c r="F337" i="3"/>
  <c r="E338" i="3"/>
  <c r="C338" i="3"/>
  <c r="F338" i="3"/>
  <c r="F98" i="3"/>
  <c r="C98" i="3"/>
  <c r="E98" i="3"/>
  <c r="F97" i="3"/>
  <c r="C97" i="3"/>
  <c r="E97" i="3"/>
  <c r="F96" i="3"/>
  <c r="C96" i="3"/>
  <c r="E96" i="3"/>
  <c r="F95" i="3"/>
  <c r="C95" i="3"/>
  <c r="E95" i="3"/>
  <c r="F91" i="3"/>
  <c r="C91" i="3"/>
  <c r="E91" i="3"/>
  <c r="F87" i="3"/>
  <c r="C87" i="3"/>
  <c r="E87" i="3"/>
  <c r="F90" i="3"/>
  <c r="C90" i="3"/>
  <c r="E90" i="3"/>
  <c r="F89" i="3"/>
  <c r="C89" i="3"/>
  <c r="E89" i="3"/>
  <c r="F88" i="3"/>
  <c r="C88" i="3"/>
  <c r="E88" i="3"/>
  <c r="F80" i="3"/>
  <c r="C80" i="3"/>
  <c r="E80" i="3"/>
  <c r="F79" i="3"/>
  <c r="C79" i="3"/>
  <c r="E79" i="3"/>
  <c r="F78" i="3"/>
  <c r="C78" i="3"/>
  <c r="E78" i="3"/>
  <c r="F77" i="3"/>
  <c r="C77" i="3"/>
  <c r="E77" i="3"/>
  <c r="F76" i="3"/>
  <c r="C76" i="3"/>
  <c r="E76" i="3"/>
  <c r="F75" i="3"/>
  <c r="C75" i="3"/>
  <c r="E75" i="3"/>
  <c r="F74" i="3"/>
  <c r="C74" i="3"/>
  <c r="E74" i="3"/>
  <c r="F73" i="3"/>
  <c r="C73" i="3"/>
  <c r="E73" i="3"/>
  <c r="F72" i="3"/>
  <c r="C72" i="3"/>
  <c r="E72" i="3"/>
  <c r="F71" i="3"/>
  <c r="C71" i="3"/>
  <c r="E71" i="3"/>
  <c r="F70" i="3"/>
  <c r="C70" i="3"/>
  <c r="E70" i="3"/>
  <c r="F69" i="3"/>
  <c r="C69" i="3"/>
  <c r="E69" i="3"/>
  <c r="F57" i="3"/>
  <c r="C57" i="3"/>
  <c r="E57" i="3"/>
  <c r="F56" i="3"/>
  <c r="C56" i="3"/>
  <c r="E56" i="3"/>
  <c r="F55" i="3"/>
  <c r="C55" i="3"/>
  <c r="E55" i="3"/>
  <c r="Q18" i="9" s="1"/>
  <c r="F54" i="3"/>
  <c r="C54" i="3"/>
  <c r="E54" i="3"/>
  <c r="F53" i="3"/>
  <c r="C53" i="3"/>
  <c r="E53" i="3"/>
  <c r="F52" i="3"/>
  <c r="C52" i="3"/>
  <c r="E52" i="3"/>
  <c r="F51" i="3"/>
  <c r="C51" i="3"/>
  <c r="E51" i="3"/>
  <c r="F50" i="3"/>
  <c r="C50" i="3"/>
  <c r="E50" i="3"/>
  <c r="F46" i="3"/>
  <c r="C46" i="3"/>
  <c r="E46" i="3"/>
  <c r="F45" i="3"/>
  <c r="C45" i="3"/>
  <c r="E45" i="3"/>
  <c r="F44" i="3"/>
  <c r="C44" i="3"/>
  <c r="E44" i="3"/>
  <c r="F35" i="3"/>
  <c r="C35" i="3"/>
  <c r="E35" i="3"/>
  <c r="F34" i="3"/>
  <c r="C34" i="3"/>
  <c r="E34" i="3"/>
  <c r="F30" i="3"/>
  <c r="C30" i="3"/>
  <c r="E30" i="3"/>
  <c r="E16" i="3"/>
  <c r="E17" i="3"/>
  <c r="F17" i="3"/>
  <c r="C17" i="3"/>
  <c r="F16" i="3"/>
  <c r="C16" i="3"/>
  <c r="E29" i="3"/>
  <c r="F29" i="3"/>
  <c r="C29" i="3"/>
  <c r="E28" i="3"/>
  <c r="F28" i="3"/>
  <c r="C28" i="3"/>
  <c r="E27" i="3"/>
  <c r="F27" i="3"/>
  <c r="C27" i="3"/>
  <c r="E26" i="3"/>
  <c r="F26" i="3"/>
  <c r="C26" i="3"/>
  <c r="E25" i="3"/>
  <c r="F25" i="3"/>
  <c r="C25" i="3"/>
  <c r="E68" i="3"/>
  <c r="F68" i="3"/>
  <c r="C68" i="3"/>
  <c r="E159" i="3"/>
  <c r="E242" i="3"/>
  <c r="F242" i="3"/>
  <c r="C242" i="3"/>
  <c r="E237" i="3"/>
  <c r="F237" i="3"/>
  <c r="C237" i="3"/>
  <c r="E202" i="3"/>
  <c r="F202" i="3"/>
  <c r="C202" i="3"/>
  <c r="E162" i="3"/>
  <c r="F162" i="3"/>
  <c r="C162" i="3"/>
  <c r="E229" i="3"/>
  <c r="E230" i="3"/>
  <c r="E231" i="3"/>
  <c r="E232" i="3"/>
  <c r="E233" i="3"/>
  <c r="E234" i="3"/>
  <c r="E235" i="3"/>
  <c r="F231" i="3"/>
  <c r="C231" i="3"/>
  <c r="E280" i="3"/>
  <c r="F280" i="3"/>
  <c r="C280" i="3"/>
  <c r="E279" i="3"/>
  <c r="F279" i="3"/>
  <c r="C279" i="3"/>
  <c r="E278" i="3"/>
  <c r="F278" i="3"/>
  <c r="C278" i="3"/>
  <c r="E277" i="3"/>
  <c r="F277" i="3"/>
  <c r="C277" i="3"/>
  <c r="E276" i="3"/>
  <c r="F276" i="3"/>
  <c r="C276" i="3"/>
  <c r="E275" i="3"/>
  <c r="F275" i="3"/>
  <c r="C275" i="3"/>
  <c r="E274" i="3"/>
  <c r="F274" i="3"/>
  <c r="C274" i="3"/>
  <c r="E273" i="3"/>
  <c r="F273" i="3"/>
  <c r="C273" i="3"/>
  <c r="E49" i="3"/>
  <c r="F49" i="3"/>
  <c r="C49" i="3"/>
  <c r="E48" i="3"/>
  <c r="F48" i="3"/>
  <c r="C48" i="3"/>
  <c r="E47" i="3"/>
  <c r="F47" i="3"/>
  <c r="C47" i="3"/>
  <c r="E272" i="3"/>
  <c r="F272" i="3"/>
  <c r="C272" i="3"/>
  <c r="E271" i="3"/>
  <c r="F271" i="3"/>
  <c r="C271" i="3"/>
  <c r="E270" i="3"/>
  <c r="F270" i="3"/>
  <c r="C270" i="3"/>
  <c r="E269" i="3"/>
  <c r="F269" i="3"/>
  <c r="C269" i="3"/>
  <c r="E268" i="3"/>
  <c r="F268" i="3"/>
  <c r="C268" i="3"/>
  <c r="E267" i="3"/>
  <c r="F267" i="3"/>
  <c r="C267" i="3"/>
  <c r="E266" i="3"/>
  <c r="F266" i="3"/>
  <c r="C266" i="3"/>
  <c r="E265" i="3"/>
  <c r="F265" i="3"/>
  <c r="C265" i="3"/>
  <c r="E264" i="3"/>
  <c r="F264" i="3"/>
  <c r="C264" i="3"/>
  <c r="E263" i="3"/>
  <c r="F263" i="3"/>
  <c r="C263" i="3"/>
  <c r="E262" i="3"/>
  <c r="F262" i="3"/>
  <c r="C262" i="3"/>
  <c r="E261" i="3"/>
  <c r="F261" i="3"/>
  <c r="C261" i="3"/>
  <c r="E260" i="3"/>
  <c r="F260" i="3"/>
  <c r="C260" i="3"/>
  <c r="E259" i="3"/>
  <c r="F259" i="3"/>
  <c r="C259" i="3"/>
  <c r="E258" i="3"/>
  <c r="F258" i="3"/>
  <c r="C258" i="3"/>
  <c r="E257" i="3"/>
  <c r="F257" i="3"/>
  <c r="C257" i="3"/>
  <c r="E256" i="3"/>
  <c r="F256" i="3"/>
  <c r="C256" i="3"/>
  <c r="E255" i="3"/>
  <c r="F255" i="3"/>
  <c r="C255" i="3"/>
  <c r="E254" i="3"/>
  <c r="F254" i="3"/>
  <c r="C254" i="3"/>
  <c r="E253" i="3"/>
  <c r="F253" i="3"/>
  <c r="C253" i="3"/>
  <c r="E252" i="3"/>
  <c r="F252" i="3"/>
  <c r="C252" i="3"/>
  <c r="E251" i="3"/>
  <c r="F251" i="3"/>
  <c r="C251" i="3"/>
  <c r="E250" i="3"/>
  <c r="F250" i="3"/>
  <c r="C250" i="3"/>
  <c r="E249" i="3"/>
  <c r="F249" i="3"/>
  <c r="C249" i="3"/>
  <c r="E248" i="3"/>
  <c r="F248" i="3"/>
  <c r="C248" i="3"/>
  <c r="E247" i="3"/>
  <c r="F247" i="3"/>
  <c r="C247" i="3"/>
  <c r="E246" i="3"/>
  <c r="F246" i="3"/>
  <c r="C246" i="3"/>
  <c r="E245" i="3"/>
  <c r="F245" i="3"/>
  <c r="C245" i="3"/>
  <c r="E244" i="3"/>
  <c r="F244" i="3"/>
  <c r="C244" i="3"/>
  <c r="E243" i="3"/>
  <c r="F243" i="3"/>
  <c r="C243" i="3"/>
  <c r="E241" i="3"/>
  <c r="F241" i="3"/>
  <c r="C241" i="3"/>
  <c r="E240" i="3"/>
  <c r="F240" i="3"/>
  <c r="C240" i="3"/>
  <c r="E239" i="3"/>
  <c r="F239" i="3"/>
  <c r="C239" i="3"/>
  <c r="E238" i="3"/>
  <c r="F238" i="3"/>
  <c r="C238" i="3"/>
  <c r="E236" i="3"/>
  <c r="F236" i="3"/>
  <c r="C236" i="3"/>
  <c r="F235" i="3"/>
  <c r="C235" i="3"/>
  <c r="F234" i="3"/>
  <c r="C234" i="3"/>
  <c r="F233" i="3"/>
  <c r="C233" i="3"/>
  <c r="F232" i="3"/>
  <c r="C232" i="3"/>
  <c r="C217" i="3"/>
  <c r="F217" i="3"/>
  <c r="E217" i="3"/>
  <c r="C218" i="3"/>
  <c r="F218" i="3"/>
  <c r="E218" i="3"/>
  <c r="C219" i="3"/>
  <c r="F219" i="3"/>
  <c r="E219" i="3"/>
  <c r="C220" i="3"/>
  <c r="F220" i="3"/>
  <c r="E220" i="3"/>
  <c r="C221" i="3"/>
  <c r="F221" i="3"/>
  <c r="E221" i="3"/>
  <c r="C222" i="3"/>
  <c r="F222" i="3"/>
  <c r="E222" i="3"/>
  <c r="C223" i="3"/>
  <c r="F223" i="3"/>
  <c r="E223" i="3"/>
  <c r="C224" i="3"/>
  <c r="F224" i="3"/>
  <c r="E224" i="3"/>
  <c r="C225" i="3"/>
  <c r="F225" i="3"/>
  <c r="E225" i="3"/>
  <c r="C226" i="3"/>
  <c r="F226" i="3"/>
  <c r="E226" i="3"/>
  <c r="C227" i="3"/>
  <c r="F227" i="3"/>
  <c r="E227" i="3"/>
  <c r="C228" i="3"/>
  <c r="F228" i="3"/>
  <c r="E228" i="3"/>
  <c r="C229" i="3"/>
  <c r="F229" i="3"/>
  <c r="C230" i="3"/>
  <c r="F230" i="3"/>
  <c r="C200" i="3"/>
  <c r="F200" i="3"/>
  <c r="E200" i="3"/>
  <c r="C201" i="3"/>
  <c r="F201" i="3"/>
  <c r="E201" i="3"/>
  <c r="C203" i="3"/>
  <c r="F203" i="3"/>
  <c r="E203" i="3"/>
  <c r="C204" i="3"/>
  <c r="F204" i="3"/>
  <c r="E204" i="3"/>
  <c r="C205" i="3"/>
  <c r="F205" i="3"/>
  <c r="E205" i="3"/>
  <c r="C206" i="3"/>
  <c r="F206" i="3"/>
  <c r="E206" i="3"/>
  <c r="C207" i="3"/>
  <c r="F207" i="3"/>
  <c r="E207" i="3"/>
  <c r="C208" i="3"/>
  <c r="F208" i="3"/>
  <c r="E208" i="3"/>
  <c r="C209" i="3"/>
  <c r="F209" i="3"/>
  <c r="E209" i="3"/>
  <c r="C210" i="3"/>
  <c r="F210" i="3"/>
  <c r="E210" i="3"/>
  <c r="C211" i="3"/>
  <c r="F211" i="3"/>
  <c r="E211" i="3"/>
  <c r="C212" i="3"/>
  <c r="F212" i="3"/>
  <c r="E212" i="3"/>
  <c r="C213" i="3"/>
  <c r="F213" i="3"/>
  <c r="E213" i="3"/>
  <c r="C214" i="3"/>
  <c r="F214" i="3"/>
  <c r="E214" i="3"/>
  <c r="C215" i="3"/>
  <c r="F215" i="3"/>
  <c r="E215" i="3"/>
  <c r="C216" i="3"/>
  <c r="F216" i="3"/>
  <c r="E216" i="3"/>
  <c r="C199" i="3"/>
  <c r="E199" i="3"/>
  <c r="E198" i="3"/>
  <c r="E197" i="3"/>
  <c r="E196" i="3"/>
  <c r="E195" i="3"/>
  <c r="E194" i="3"/>
  <c r="E193" i="3"/>
  <c r="E192" i="3"/>
  <c r="F181" i="3"/>
  <c r="F182" i="3"/>
  <c r="F183" i="3"/>
  <c r="F184" i="3"/>
  <c r="F185" i="3"/>
  <c r="F186" i="3"/>
  <c r="F187" i="3"/>
  <c r="F188" i="3"/>
  <c r="F189" i="3"/>
  <c r="F190" i="3"/>
  <c r="F191" i="3"/>
  <c r="F192" i="3"/>
  <c r="F193" i="3"/>
  <c r="F194" i="3"/>
  <c r="F195" i="3"/>
  <c r="F196" i="3"/>
  <c r="F197" i="3"/>
  <c r="F198" i="3"/>
  <c r="F199" i="3"/>
  <c r="C181" i="3"/>
  <c r="C182" i="3"/>
  <c r="C183" i="3"/>
  <c r="C184" i="3"/>
  <c r="C185" i="3"/>
  <c r="C186" i="3"/>
  <c r="C187" i="3"/>
  <c r="C188" i="3"/>
  <c r="C189" i="3"/>
  <c r="C190" i="3"/>
  <c r="C191" i="3"/>
  <c r="C192" i="3"/>
  <c r="C193" i="3"/>
  <c r="C194" i="3"/>
  <c r="C195" i="3"/>
  <c r="C196" i="3"/>
  <c r="C197" i="3"/>
  <c r="C198" i="3"/>
  <c r="E191" i="3"/>
  <c r="E190" i="3"/>
  <c r="E189" i="3"/>
  <c r="E188" i="3"/>
  <c r="E187" i="3"/>
  <c r="E186" i="3"/>
  <c r="E185" i="3"/>
  <c r="C159" i="3"/>
  <c r="F159" i="3"/>
  <c r="C168" i="3"/>
  <c r="F168" i="3"/>
  <c r="E168" i="3"/>
  <c r="C169" i="3"/>
  <c r="F169" i="3"/>
  <c r="E169" i="3"/>
  <c r="C170" i="3"/>
  <c r="F170" i="3"/>
  <c r="E170" i="3"/>
  <c r="C171" i="3"/>
  <c r="F171" i="3"/>
  <c r="E171" i="3"/>
  <c r="C172" i="3"/>
  <c r="F172" i="3"/>
  <c r="E172" i="3"/>
  <c r="C173" i="3"/>
  <c r="F173" i="3"/>
  <c r="E173" i="3"/>
  <c r="C174" i="3"/>
  <c r="F174" i="3"/>
  <c r="E174" i="3"/>
  <c r="C175" i="3"/>
  <c r="F175" i="3"/>
  <c r="E175" i="3"/>
  <c r="C176" i="3"/>
  <c r="F176" i="3"/>
  <c r="E176" i="3"/>
  <c r="C177" i="3"/>
  <c r="F177" i="3"/>
  <c r="E177" i="3"/>
  <c r="C178" i="3"/>
  <c r="F178" i="3"/>
  <c r="E178" i="3"/>
  <c r="C179" i="3"/>
  <c r="F179" i="3"/>
  <c r="E179" i="3"/>
  <c r="C180" i="3"/>
  <c r="F180" i="3"/>
  <c r="E180" i="3"/>
  <c r="E181" i="3"/>
  <c r="E182" i="3"/>
  <c r="E183" i="3"/>
  <c r="E184" i="3"/>
  <c r="E3" i="3"/>
  <c r="E4" i="3"/>
  <c r="E5" i="3"/>
  <c r="E6" i="3"/>
  <c r="E7" i="3"/>
  <c r="E8" i="3"/>
  <c r="E9" i="3"/>
  <c r="E10" i="3"/>
  <c r="E11" i="3"/>
  <c r="E12" i="3"/>
  <c r="E13" i="3"/>
  <c r="E14" i="3"/>
  <c r="E15" i="3"/>
  <c r="E18" i="3"/>
  <c r="E19" i="3"/>
  <c r="E20" i="3"/>
  <c r="E21" i="3"/>
  <c r="Q17" i="9" s="1"/>
  <c r="E22" i="3"/>
  <c r="E23" i="3"/>
  <c r="E24" i="3"/>
  <c r="E31" i="3"/>
  <c r="E32" i="3"/>
  <c r="E33" i="3"/>
  <c r="E36" i="3"/>
  <c r="E37" i="3"/>
  <c r="E38" i="3"/>
  <c r="E39" i="3"/>
  <c r="E40" i="3"/>
  <c r="E41" i="3"/>
  <c r="E42" i="3"/>
  <c r="E43" i="3"/>
  <c r="E61" i="3"/>
  <c r="E62" i="3"/>
  <c r="E63" i="3"/>
  <c r="E64" i="3"/>
  <c r="E65" i="3"/>
  <c r="E66" i="3"/>
  <c r="E67" i="3"/>
  <c r="E58" i="3"/>
  <c r="E59" i="3"/>
  <c r="E60" i="3"/>
  <c r="E81" i="3"/>
  <c r="E82" i="3"/>
  <c r="E8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84" i="3"/>
  <c r="E85" i="3"/>
  <c r="E86" i="3"/>
  <c r="E131" i="3"/>
  <c r="E132" i="3"/>
  <c r="E133" i="3"/>
  <c r="E134" i="3"/>
  <c r="E135" i="3"/>
  <c r="E136" i="3"/>
  <c r="E137" i="3"/>
  <c r="E92" i="3"/>
  <c r="E93" i="3"/>
  <c r="E94" i="3"/>
  <c r="E138" i="3"/>
  <c r="E139" i="3"/>
  <c r="E140" i="3"/>
  <c r="E141" i="3"/>
  <c r="E142" i="3"/>
  <c r="E143" i="3"/>
  <c r="E144" i="3"/>
  <c r="E145" i="3"/>
  <c r="E146" i="3"/>
  <c r="E147" i="3"/>
  <c r="E148" i="3"/>
  <c r="E99" i="3"/>
  <c r="E100" i="3"/>
  <c r="E101" i="3"/>
  <c r="E149" i="3"/>
  <c r="E150" i="3"/>
  <c r="E102" i="3"/>
  <c r="E103" i="3"/>
  <c r="E151" i="3"/>
  <c r="E152" i="3"/>
  <c r="E153" i="3"/>
  <c r="E154" i="3"/>
  <c r="E155" i="3"/>
  <c r="E156" i="3"/>
  <c r="E157" i="3"/>
  <c r="E158" i="3"/>
  <c r="E160" i="3"/>
  <c r="E161" i="3"/>
  <c r="E163" i="3"/>
  <c r="E164" i="3"/>
  <c r="E165" i="3"/>
  <c r="E166" i="3"/>
  <c r="E167" i="3"/>
  <c r="E2" i="3"/>
  <c r="C151" i="3"/>
  <c r="C152" i="3"/>
  <c r="C153" i="3"/>
  <c r="C154" i="3"/>
  <c r="C155" i="3"/>
  <c r="C156" i="3"/>
  <c r="C157" i="3"/>
  <c r="C158" i="3"/>
  <c r="C160" i="3"/>
  <c r="C161" i="3"/>
  <c r="C163" i="3"/>
  <c r="C164" i="3"/>
  <c r="C165" i="3"/>
  <c r="C166" i="3"/>
  <c r="C167" i="3"/>
  <c r="F60" i="3"/>
  <c r="F81" i="3"/>
  <c r="F82" i="3"/>
  <c r="F8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84" i="3"/>
  <c r="F85" i="3"/>
  <c r="F86" i="3"/>
  <c r="F131" i="3"/>
  <c r="F132" i="3"/>
  <c r="F133" i="3"/>
  <c r="F134" i="3"/>
  <c r="F135" i="3"/>
  <c r="F136" i="3"/>
  <c r="F137" i="3"/>
  <c r="F92" i="3"/>
  <c r="F93" i="3"/>
  <c r="F94" i="3"/>
  <c r="F138" i="3"/>
  <c r="F139" i="3"/>
  <c r="F140" i="3"/>
  <c r="F141" i="3"/>
  <c r="F142" i="3"/>
  <c r="F143" i="3"/>
  <c r="F144" i="3"/>
  <c r="F145" i="3"/>
  <c r="F146" i="3"/>
  <c r="F147" i="3"/>
  <c r="F148" i="3"/>
  <c r="F99" i="3"/>
  <c r="F100" i="3"/>
  <c r="F101" i="3"/>
  <c r="F149" i="3"/>
  <c r="F150" i="3"/>
  <c r="F102" i="3"/>
  <c r="F103" i="3"/>
  <c r="F151" i="3"/>
  <c r="F152" i="3"/>
  <c r="F153" i="3"/>
  <c r="F154" i="3"/>
  <c r="F155" i="3"/>
  <c r="F156" i="3"/>
  <c r="F157" i="3"/>
  <c r="F158" i="3"/>
  <c r="F160" i="3"/>
  <c r="F161" i="3"/>
  <c r="F163" i="3"/>
  <c r="F164" i="3"/>
  <c r="F165" i="3"/>
  <c r="F166" i="3"/>
  <c r="F167" i="3"/>
  <c r="C60" i="3"/>
  <c r="C81" i="3"/>
  <c r="C82" i="3"/>
  <c r="C8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84" i="3"/>
  <c r="C85" i="3"/>
  <c r="C86" i="3"/>
  <c r="C131" i="3"/>
  <c r="C132" i="3"/>
  <c r="C133" i="3"/>
  <c r="C134" i="3"/>
  <c r="C135" i="3"/>
  <c r="C136" i="3"/>
  <c r="C137" i="3"/>
  <c r="C92" i="3"/>
  <c r="C93" i="3"/>
  <c r="C94" i="3"/>
  <c r="C138" i="3"/>
  <c r="C139" i="3"/>
  <c r="C140" i="3"/>
  <c r="C141" i="3"/>
  <c r="C142" i="3"/>
  <c r="C143" i="3"/>
  <c r="C144" i="3"/>
  <c r="C145" i="3"/>
  <c r="C146" i="3"/>
  <c r="C147" i="3"/>
  <c r="C148" i="3"/>
  <c r="C99" i="3"/>
  <c r="C100" i="3"/>
  <c r="C101" i="3"/>
  <c r="C149" i="3"/>
  <c r="C150" i="3"/>
  <c r="C102" i="3"/>
  <c r="C103" i="3"/>
  <c r="F33" i="3"/>
  <c r="F36" i="3"/>
  <c r="F37" i="3"/>
  <c r="F38" i="3"/>
  <c r="F39" i="3"/>
  <c r="F40" i="3"/>
  <c r="F41" i="3"/>
  <c r="F42" i="3"/>
  <c r="F43" i="3"/>
  <c r="F61" i="3"/>
  <c r="F62" i="3"/>
  <c r="F63" i="3"/>
  <c r="F64" i="3"/>
  <c r="F65" i="3"/>
  <c r="F66" i="3"/>
  <c r="F67" i="3"/>
  <c r="F58" i="3"/>
  <c r="F59" i="3"/>
  <c r="C33" i="3"/>
  <c r="C36" i="3"/>
  <c r="C37" i="3"/>
  <c r="C38" i="3"/>
  <c r="C39" i="3"/>
  <c r="C40" i="3"/>
  <c r="C41" i="3"/>
  <c r="C42" i="3"/>
  <c r="C43" i="3"/>
  <c r="C61" i="3"/>
  <c r="C62" i="3"/>
  <c r="C63" i="3"/>
  <c r="C64" i="3"/>
  <c r="C65" i="3"/>
  <c r="C66" i="3"/>
  <c r="C67" i="3"/>
  <c r="C58" i="3"/>
  <c r="C59" i="3"/>
  <c r="F3" i="3"/>
  <c r="F4" i="3"/>
  <c r="F5" i="3"/>
  <c r="F6" i="3"/>
  <c r="F7" i="3"/>
  <c r="F8" i="3"/>
  <c r="F9" i="3"/>
  <c r="F10" i="3"/>
  <c r="F11" i="3"/>
  <c r="F12" i="3"/>
  <c r="F13" i="3"/>
  <c r="F14" i="3"/>
  <c r="F15" i="3"/>
  <c r="F18" i="3"/>
  <c r="F19" i="3"/>
  <c r="F20" i="3"/>
  <c r="F21" i="3"/>
  <c r="F22" i="3"/>
  <c r="F23" i="3"/>
  <c r="F24" i="3"/>
  <c r="F31" i="3"/>
  <c r="F32" i="3"/>
  <c r="F2" i="3"/>
  <c r="C3" i="3"/>
  <c r="C5" i="3"/>
  <c r="C6" i="3"/>
  <c r="C7" i="3"/>
  <c r="C8" i="3"/>
  <c r="C9" i="3"/>
  <c r="C10" i="3"/>
  <c r="C11" i="3"/>
  <c r="C12" i="3"/>
  <c r="C13" i="3"/>
  <c r="C14" i="3"/>
  <c r="C15" i="3"/>
  <c r="C18" i="3"/>
  <c r="C19" i="3"/>
  <c r="C20" i="3"/>
  <c r="C21" i="3"/>
  <c r="C22" i="3"/>
  <c r="C23" i="3"/>
  <c r="C24" i="3"/>
  <c r="C31" i="3"/>
  <c r="C32" i="3"/>
  <c r="C2" i="3"/>
  <c r="F2" i="6" l="1"/>
  <c r="U247" i="3"/>
  <c r="U215" i="3"/>
  <c r="U279" i="3"/>
  <c r="U257" i="3"/>
  <c r="U295" i="3"/>
  <c r="U231" i="3"/>
  <c r="U111" i="3"/>
  <c r="U151" i="3"/>
  <c r="S333" i="3"/>
  <c r="R237" i="3"/>
  <c r="R229" i="3"/>
  <c r="R325" i="3"/>
  <c r="R317" i="3"/>
  <c r="R309" i="3"/>
  <c r="S301" i="3"/>
  <c r="R293" i="3"/>
  <c r="R285" i="3"/>
  <c r="R277" i="3"/>
  <c r="S269" i="3"/>
  <c r="R261" i="3"/>
  <c r="R253" i="3"/>
  <c r="S245" i="3"/>
  <c r="R221" i="3"/>
  <c r="R213" i="3"/>
  <c r="R205" i="3"/>
  <c r="R197" i="3"/>
  <c r="S189" i="3"/>
  <c r="S181" i="3"/>
  <c r="R173" i="3"/>
  <c r="R165" i="3"/>
  <c r="S157" i="3"/>
  <c r="R149" i="3"/>
  <c r="R141" i="3"/>
  <c r="R133" i="3"/>
  <c r="R125" i="3"/>
  <c r="R117" i="3"/>
  <c r="R101" i="3"/>
  <c r="R93" i="3"/>
  <c r="S85" i="3"/>
  <c r="R69" i="3"/>
  <c r="R61" i="3"/>
  <c r="R45" i="3"/>
  <c r="S37" i="3"/>
  <c r="R29" i="3"/>
  <c r="R21" i="3"/>
  <c r="R13" i="3"/>
  <c r="S5" i="3"/>
  <c r="S231" i="3"/>
  <c r="R199" i="3"/>
  <c r="S199" i="3"/>
  <c r="R338" i="3"/>
  <c r="S322" i="3"/>
  <c r="R314" i="3"/>
  <c r="S258" i="3"/>
  <c r="S234" i="3"/>
  <c r="R194" i="3"/>
  <c r="R130" i="3"/>
  <c r="S66" i="3"/>
  <c r="R321" i="3"/>
  <c r="R281" i="3"/>
  <c r="R217" i="3"/>
  <c r="R193" i="3"/>
  <c r="S153" i="3"/>
  <c r="S105" i="3"/>
  <c r="S89" i="3"/>
  <c r="S65" i="3"/>
  <c r="S41" i="3"/>
  <c r="S25" i="3"/>
  <c r="R320" i="3"/>
  <c r="R304" i="3"/>
  <c r="R280" i="3"/>
  <c r="R256" i="3"/>
  <c r="R240" i="3"/>
  <c r="R216" i="3"/>
  <c r="R192" i="3"/>
  <c r="R176" i="3"/>
  <c r="R152" i="3"/>
  <c r="S112" i="3"/>
  <c r="R335" i="3"/>
  <c r="R319" i="3"/>
  <c r="R311" i="3"/>
  <c r="S287" i="3"/>
  <c r="R271" i="3"/>
  <c r="R263" i="3"/>
  <c r="R239" i="3"/>
  <c r="S223" i="3"/>
  <c r="R207" i="3"/>
  <c r="R191" i="3"/>
  <c r="R183" i="3"/>
  <c r="R167" i="3"/>
  <c r="R143" i="3"/>
  <c r="R135" i="3"/>
  <c r="R127" i="3"/>
  <c r="R103" i="3"/>
  <c r="R95" i="3"/>
  <c r="R334" i="3"/>
  <c r="R326" i="3"/>
  <c r="R318" i="3"/>
  <c r="R310" i="3"/>
  <c r="R302" i="3"/>
  <c r="R294" i="3"/>
  <c r="S286" i="3"/>
  <c r="R278" i="3"/>
  <c r="R270" i="3"/>
  <c r="R262" i="3"/>
  <c r="R254" i="3"/>
  <c r="R246" i="3"/>
  <c r="R238" i="3"/>
  <c r="R230" i="3"/>
  <c r="R222" i="3"/>
  <c r="R214" i="3"/>
  <c r="S206" i="3"/>
  <c r="R198" i="3"/>
  <c r="R190" i="3"/>
  <c r="S182" i="3"/>
  <c r="R174" i="3"/>
  <c r="S166" i="3"/>
  <c r="R158" i="3"/>
  <c r="S150" i="3"/>
  <c r="R142" i="3"/>
  <c r="R134" i="3"/>
  <c r="R126" i="3"/>
  <c r="S118" i="3"/>
  <c r="R110" i="3"/>
  <c r="S102" i="3"/>
  <c r="R94" i="3"/>
  <c r="S86" i="3"/>
  <c r="S70" i="3"/>
  <c r="R62" i="3"/>
  <c r="S46" i="3"/>
  <c r="S22" i="3"/>
  <c r="S6" i="3"/>
  <c r="R288" i="3"/>
  <c r="S288" i="3"/>
  <c r="R224" i="3"/>
  <c r="S224" i="3"/>
  <c r="R160" i="3"/>
  <c r="S160" i="3"/>
  <c r="S128" i="3"/>
  <c r="R128" i="3"/>
  <c r="S96" i="3"/>
  <c r="R96" i="3"/>
  <c r="R88" i="3"/>
  <c r="S88" i="3"/>
  <c r="S239" i="3"/>
  <c r="S207" i="3"/>
  <c r="S335" i="3"/>
  <c r="S311" i="3"/>
  <c r="R298" i="3"/>
  <c r="S263" i="3"/>
  <c r="S183" i="3"/>
  <c r="S201" i="3"/>
  <c r="R201" i="3"/>
  <c r="S169" i="3"/>
  <c r="R169" i="3"/>
  <c r="R329" i="3"/>
  <c r="S329" i="3"/>
  <c r="R265" i="3"/>
  <c r="S265" i="3"/>
  <c r="S137" i="3"/>
  <c r="R137" i="3"/>
  <c r="R73" i="3"/>
  <c r="S73" i="3"/>
  <c r="S297" i="3"/>
  <c r="R297" i="3"/>
  <c r="S233" i="3"/>
  <c r="R233" i="3"/>
  <c r="R54" i="3"/>
  <c r="S54" i="3"/>
  <c r="R30" i="3"/>
  <c r="S30" i="3"/>
  <c r="S334" i="3"/>
  <c r="S325" i="3"/>
  <c r="S317" i="3"/>
  <c r="S309" i="3"/>
  <c r="R66" i="3"/>
  <c r="R22" i="3"/>
  <c r="S194" i="3"/>
  <c r="S293" i="3"/>
  <c r="R258" i="3"/>
  <c r="S253" i="3"/>
  <c r="R170" i="3"/>
  <c r="S62" i="3"/>
  <c r="R331" i="3"/>
  <c r="S331" i="3"/>
  <c r="S323" i="3"/>
  <c r="S315" i="3"/>
  <c r="S307" i="3"/>
  <c r="S299" i="3"/>
  <c r="S291" i="3"/>
  <c r="S283" i="3"/>
  <c r="S275" i="3"/>
  <c r="R267" i="3"/>
  <c r="S267" i="3"/>
  <c r="S259" i="3"/>
  <c r="S251" i="3"/>
  <c r="S243" i="3"/>
  <c r="R235" i="3"/>
  <c r="S235" i="3"/>
  <c r="S227" i="3"/>
  <c r="S219" i="3"/>
  <c r="S211" i="3"/>
  <c r="R203" i="3"/>
  <c r="S203" i="3"/>
  <c r="S195" i="3"/>
  <c r="S187" i="3"/>
  <c r="S179" i="3"/>
  <c r="S171" i="3"/>
  <c r="S163" i="3"/>
  <c r="R155" i="3"/>
  <c r="S147" i="3"/>
  <c r="S139" i="3"/>
  <c r="S131" i="3"/>
  <c r="R123" i="3"/>
  <c r="S115" i="3"/>
  <c r="S107" i="3"/>
  <c r="S99" i="3"/>
  <c r="R91" i="3"/>
  <c r="S83" i="3"/>
  <c r="S75" i="3"/>
  <c r="R38" i="3"/>
  <c r="S38" i="3"/>
  <c r="R14" i="3"/>
  <c r="S14" i="3"/>
  <c r="R322" i="3"/>
  <c r="S326" i="3"/>
  <c r="S318" i="3"/>
  <c r="S310" i="3"/>
  <c r="S302" i="3"/>
  <c r="S277" i="3"/>
  <c r="S261" i="3"/>
  <c r="S173" i="3"/>
  <c r="S126" i="3"/>
  <c r="S94" i="3"/>
  <c r="R6" i="3"/>
  <c r="S338" i="3"/>
  <c r="S314" i="3"/>
  <c r="S290" i="3"/>
  <c r="S152" i="3"/>
  <c r="R290" i="3"/>
  <c r="S294" i="3"/>
  <c r="S285" i="3"/>
  <c r="S270" i="3"/>
  <c r="S205" i="3"/>
  <c r="S165" i="3"/>
  <c r="R129" i="3"/>
  <c r="R330" i="3"/>
  <c r="S278" i="3"/>
  <c r="S262" i="3"/>
  <c r="R234" i="3"/>
  <c r="S213" i="3"/>
  <c r="S197" i="3"/>
  <c r="S174" i="3"/>
  <c r="S134" i="3"/>
  <c r="R46" i="3"/>
  <c r="R306" i="3"/>
  <c r="S42" i="3"/>
  <c r="S151" i="3"/>
  <c r="S143" i="3"/>
  <c r="S135" i="3"/>
  <c r="S127" i="3"/>
  <c r="S119" i="3"/>
  <c r="S111" i="3"/>
  <c r="S103" i="3"/>
  <c r="S95" i="3"/>
  <c r="S87" i="3"/>
  <c r="S79" i="3"/>
  <c r="S254" i="3"/>
  <c r="S246" i="3"/>
  <c r="S238" i="3"/>
  <c r="S230" i="3"/>
  <c r="S222" i="3"/>
  <c r="R150" i="3"/>
  <c r="S142" i="3"/>
  <c r="R118" i="3"/>
  <c r="S110" i="3"/>
  <c r="R86" i="3"/>
  <c r="R78" i="3"/>
  <c r="S149" i="3"/>
  <c r="S141" i="3"/>
  <c r="S133" i="3"/>
  <c r="S117" i="3"/>
  <c r="S109" i="3"/>
  <c r="S101" i="3"/>
  <c r="S93" i="3"/>
  <c r="S77" i="3"/>
  <c r="S69" i="3"/>
  <c r="S53" i="3"/>
  <c r="S45" i="3"/>
  <c r="S29" i="3"/>
  <c r="S13" i="3"/>
  <c r="R332" i="3"/>
  <c r="R324" i="3"/>
  <c r="R316" i="3"/>
  <c r="R308" i="3"/>
  <c r="R300" i="3"/>
  <c r="R292" i="3"/>
  <c r="R284" i="3"/>
  <c r="R276" i="3"/>
  <c r="R268" i="3"/>
  <c r="R260" i="3"/>
  <c r="R252" i="3"/>
  <c r="R244" i="3"/>
  <c r="R236" i="3"/>
  <c r="R228" i="3"/>
  <c r="R220" i="3"/>
  <c r="R212" i="3"/>
  <c r="R204" i="3"/>
  <c r="R196" i="3"/>
  <c r="R188" i="3"/>
  <c r="R180" i="3"/>
  <c r="R172" i="3"/>
  <c r="R164" i="3"/>
  <c r="S156" i="3"/>
  <c r="S148" i="3"/>
  <c r="S140" i="3"/>
  <c r="S132" i="3"/>
  <c r="S124" i="3"/>
  <c r="S116" i="3"/>
  <c r="S108" i="3"/>
  <c r="S100" i="3"/>
  <c r="S92" i="3"/>
  <c r="S84" i="3"/>
  <c r="S76" i="3"/>
  <c r="R312" i="3"/>
  <c r="S312" i="3"/>
  <c r="R264" i="3"/>
  <c r="S264" i="3"/>
  <c r="R208" i="3"/>
  <c r="S208" i="3"/>
  <c r="R168" i="3"/>
  <c r="S168" i="3"/>
  <c r="S120" i="3"/>
  <c r="R120" i="3"/>
  <c r="R56" i="3"/>
  <c r="S56" i="3"/>
  <c r="R8" i="3"/>
  <c r="S8" i="3"/>
  <c r="R106" i="3"/>
  <c r="S106" i="3"/>
  <c r="R328" i="3"/>
  <c r="S328" i="3"/>
  <c r="R272" i="3"/>
  <c r="S272" i="3"/>
  <c r="R232" i="3"/>
  <c r="S232" i="3"/>
  <c r="R184" i="3"/>
  <c r="S184" i="3"/>
  <c r="S136" i="3"/>
  <c r="R136" i="3"/>
  <c r="S80" i="3"/>
  <c r="R80" i="3"/>
  <c r="R336" i="3"/>
  <c r="S336" i="3"/>
  <c r="R296" i="3"/>
  <c r="S296" i="3"/>
  <c r="R248" i="3"/>
  <c r="S248" i="3"/>
  <c r="R200" i="3"/>
  <c r="S200" i="3"/>
  <c r="S144" i="3"/>
  <c r="R144" i="3"/>
  <c r="S104" i="3"/>
  <c r="R104" i="3"/>
  <c r="R40" i="3"/>
  <c r="S40" i="3"/>
  <c r="R72" i="3"/>
  <c r="S72" i="3"/>
  <c r="S282" i="3"/>
  <c r="R282" i="3"/>
  <c r="S274" i="3"/>
  <c r="R274" i="3"/>
  <c r="S266" i="3"/>
  <c r="R266" i="3"/>
  <c r="S250" i="3"/>
  <c r="R250" i="3"/>
  <c r="S242" i="3"/>
  <c r="R242" i="3"/>
  <c r="S226" i="3"/>
  <c r="R226" i="3"/>
  <c r="S218" i="3"/>
  <c r="R218" i="3"/>
  <c r="S210" i="3"/>
  <c r="R210" i="3"/>
  <c r="S202" i="3"/>
  <c r="R202" i="3"/>
  <c r="S186" i="3"/>
  <c r="R186" i="3"/>
  <c r="S178" i="3"/>
  <c r="R178" i="3"/>
  <c r="S162" i="3"/>
  <c r="R162" i="3"/>
  <c r="R154" i="3"/>
  <c r="S154" i="3"/>
  <c r="S146" i="3"/>
  <c r="R146" i="3"/>
  <c r="S138" i="3"/>
  <c r="R138" i="3"/>
  <c r="R122" i="3"/>
  <c r="S122" i="3"/>
  <c r="S114" i="3"/>
  <c r="R114" i="3"/>
  <c r="R98" i="3"/>
  <c r="S98" i="3"/>
  <c r="R90" i="3"/>
  <c r="S90" i="3"/>
  <c r="S82" i="3"/>
  <c r="R82" i="3"/>
  <c r="R74" i="3"/>
  <c r="S74" i="3"/>
  <c r="R58" i="3"/>
  <c r="S58" i="3"/>
  <c r="R50" i="3"/>
  <c r="S50" i="3"/>
  <c r="S34" i="3"/>
  <c r="R34" i="3"/>
  <c r="R26" i="3"/>
  <c r="S26" i="3"/>
  <c r="R18" i="3"/>
  <c r="S18" i="3"/>
  <c r="R10" i="3"/>
  <c r="S10" i="3"/>
  <c r="R16" i="3"/>
  <c r="S16" i="3"/>
  <c r="R337" i="3"/>
  <c r="S337" i="3"/>
  <c r="R313" i="3"/>
  <c r="S313" i="3"/>
  <c r="R305" i="3"/>
  <c r="S305" i="3"/>
  <c r="R289" i="3"/>
  <c r="S289" i="3"/>
  <c r="R273" i="3"/>
  <c r="S273" i="3"/>
  <c r="R249" i="3"/>
  <c r="S249" i="3"/>
  <c r="R241" i="3"/>
  <c r="S241" i="3"/>
  <c r="R225" i="3"/>
  <c r="S225" i="3"/>
  <c r="R209" i="3"/>
  <c r="S209" i="3"/>
  <c r="R185" i="3"/>
  <c r="S185" i="3"/>
  <c r="R177" i="3"/>
  <c r="S177" i="3"/>
  <c r="R161" i="3"/>
  <c r="S161" i="3"/>
  <c r="S145" i="3"/>
  <c r="R145" i="3"/>
  <c r="S121" i="3"/>
  <c r="R121" i="3"/>
  <c r="S113" i="3"/>
  <c r="R113" i="3"/>
  <c r="S97" i="3"/>
  <c r="R97" i="3"/>
  <c r="S81" i="3"/>
  <c r="R81" i="3"/>
  <c r="S57" i="3"/>
  <c r="R57" i="3"/>
  <c r="S49" i="3"/>
  <c r="R49" i="3"/>
  <c r="S33" i="3"/>
  <c r="R33" i="3"/>
  <c r="S17" i="3"/>
  <c r="R17" i="3"/>
  <c r="S9" i="3"/>
  <c r="R9" i="3"/>
  <c r="R60" i="3"/>
  <c r="S60" i="3"/>
  <c r="R20" i="3"/>
  <c r="S20" i="3"/>
  <c r="R68" i="3"/>
  <c r="S68" i="3"/>
  <c r="R28" i="3"/>
  <c r="S28" i="3"/>
  <c r="R67" i="3"/>
  <c r="S67" i="3"/>
  <c r="R35" i="3"/>
  <c r="S35" i="3"/>
  <c r="R3" i="3"/>
  <c r="S3" i="3"/>
  <c r="R44" i="3"/>
  <c r="S44" i="3"/>
  <c r="R132" i="3"/>
  <c r="R59" i="3"/>
  <c r="S59" i="3"/>
  <c r="R27" i="3"/>
  <c r="S27" i="3"/>
  <c r="R83" i="3"/>
  <c r="R64" i="3"/>
  <c r="S64" i="3"/>
  <c r="S332" i="3"/>
  <c r="S324" i="3"/>
  <c r="S320" i="3"/>
  <c r="S316" i="3"/>
  <c r="S308" i="3"/>
  <c r="S304" i="3"/>
  <c r="S300" i="3"/>
  <c r="S292" i="3"/>
  <c r="S284" i="3"/>
  <c r="S280" i="3"/>
  <c r="S276" i="3"/>
  <c r="S268" i="3"/>
  <c r="S260" i="3"/>
  <c r="S256" i="3"/>
  <c r="S252" i="3"/>
  <c r="S244" i="3"/>
  <c r="S240" i="3"/>
  <c r="S236" i="3"/>
  <c r="S228" i="3"/>
  <c r="S220" i="3"/>
  <c r="S216" i="3"/>
  <c r="S212" i="3"/>
  <c r="S204" i="3"/>
  <c r="S196" i="3"/>
  <c r="S192" i="3"/>
  <c r="S188" i="3"/>
  <c r="S180" i="3"/>
  <c r="S176" i="3"/>
  <c r="S172" i="3"/>
  <c r="S164" i="3"/>
  <c r="R156" i="3"/>
  <c r="R153" i="3"/>
  <c r="S130" i="3"/>
  <c r="R124" i="3"/>
  <c r="R92" i="3"/>
  <c r="R89" i="3"/>
  <c r="R25" i="3"/>
  <c r="R36" i="3"/>
  <c r="S36" i="3"/>
  <c r="R48" i="3"/>
  <c r="S48" i="3"/>
  <c r="R43" i="3"/>
  <c r="S43" i="3"/>
  <c r="R11" i="3"/>
  <c r="S11" i="3"/>
  <c r="R139" i="3"/>
  <c r="R107" i="3"/>
  <c r="S78" i="3"/>
  <c r="R75" i="3"/>
  <c r="R52" i="3"/>
  <c r="S52" i="3"/>
  <c r="R4" i="3"/>
  <c r="S4" i="3"/>
  <c r="R147" i="3"/>
  <c r="R115" i="3"/>
  <c r="R112" i="3"/>
  <c r="S321" i="3"/>
  <c r="S281" i="3"/>
  <c r="S257" i="3"/>
  <c r="S217" i="3"/>
  <c r="S193" i="3"/>
  <c r="R148" i="3"/>
  <c r="R116" i="3"/>
  <c r="R84" i="3"/>
  <c r="R65" i="3"/>
  <c r="R71" i="3"/>
  <c r="S71" i="3"/>
  <c r="R63" i="3"/>
  <c r="S63" i="3"/>
  <c r="R55" i="3"/>
  <c r="S55" i="3"/>
  <c r="R47" i="3"/>
  <c r="S47" i="3"/>
  <c r="R39" i="3"/>
  <c r="S39" i="3"/>
  <c r="R31" i="3"/>
  <c r="S31" i="3"/>
  <c r="R23" i="3"/>
  <c r="S23" i="3"/>
  <c r="R15" i="3"/>
  <c r="S15" i="3"/>
  <c r="R7" i="3"/>
  <c r="S7" i="3"/>
  <c r="R99" i="3"/>
  <c r="R32" i="3"/>
  <c r="S32" i="3"/>
  <c r="R12" i="3"/>
  <c r="S12" i="3"/>
  <c r="R100" i="3"/>
  <c r="R51" i="3"/>
  <c r="S51" i="3"/>
  <c r="R19" i="3"/>
  <c r="S19" i="3"/>
  <c r="R24" i="3"/>
  <c r="S24" i="3"/>
  <c r="R131" i="3"/>
  <c r="R140" i="3"/>
  <c r="R108" i="3"/>
  <c r="R105" i="3"/>
  <c r="R76" i="3"/>
  <c r="R41" i="3"/>
  <c r="F8" i="6"/>
  <c r="E8" i="6" s="1"/>
  <c r="F162" i="6"/>
  <c r="E162" i="6" s="1"/>
  <c r="F154" i="6"/>
  <c r="E154" i="6" s="1"/>
  <c r="F146" i="6"/>
  <c r="E146" i="6" s="1"/>
  <c r="F138" i="6"/>
  <c r="E138" i="6" s="1"/>
  <c r="F130" i="6"/>
  <c r="E130" i="6" s="1"/>
  <c r="F122" i="6"/>
  <c r="E122" i="6" s="1"/>
  <c r="F114" i="6"/>
  <c r="E114" i="6" s="1"/>
  <c r="F106" i="6"/>
  <c r="E106" i="6" s="1"/>
  <c r="F98" i="6"/>
  <c r="E98" i="6" s="1"/>
  <c r="F90" i="6"/>
  <c r="E90" i="6" s="1"/>
  <c r="F82" i="6"/>
  <c r="E82" i="6" s="1"/>
  <c r="F74" i="6"/>
  <c r="E74" i="6" s="1"/>
  <c r="F66" i="6"/>
  <c r="E66" i="6" s="1"/>
  <c r="F58" i="6"/>
  <c r="E58" i="6" s="1"/>
  <c r="F50" i="6"/>
  <c r="E50" i="6" s="1"/>
  <c r="F42" i="6"/>
  <c r="E42" i="6" s="1"/>
  <c r="F34" i="6"/>
  <c r="E34" i="6" s="1"/>
  <c r="F26" i="6"/>
  <c r="E26" i="6" s="1"/>
  <c r="F18" i="6"/>
  <c r="E18" i="6" s="1"/>
  <c r="F10" i="6"/>
  <c r="E10" i="6" s="1"/>
  <c r="F161" i="6"/>
  <c r="E161" i="6" s="1"/>
  <c r="F153" i="6"/>
  <c r="E153" i="6" s="1"/>
  <c r="F145" i="6"/>
  <c r="E145" i="6" s="1"/>
  <c r="F137" i="6"/>
  <c r="E137" i="6" s="1"/>
  <c r="F129" i="6"/>
  <c r="E129" i="6" s="1"/>
  <c r="F121" i="6"/>
  <c r="E121" i="6" s="1"/>
  <c r="F113" i="6"/>
  <c r="E113" i="6" s="1"/>
  <c r="F105" i="6"/>
  <c r="E105" i="6" s="1"/>
  <c r="F97" i="6"/>
  <c r="E97" i="6" s="1"/>
  <c r="F89" i="6"/>
  <c r="E89" i="6" s="1"/>
  <c r="F81" i="6"/>
  <c r="E81" i="6" s="1"/>
  <c r="F73" i="6"/>
  <c r="E73" i="6" s="1"/>
  <c r="F65" i="6"/>
  <c r="E65" i="6" s="1"/>
  <c r="F57" i="6"/>
  <c r="E57" i="6" s="1"/>
  <c r="F49" i="6"/>
  <c r="E49" i="6" s="1"/>
  <c r="F41" i="6"/>
  <c r="E41" i="6" s="1"/>
  <c r="F33" i="6"/>
  <c r="E33" i="6" s="1"/>
  <c r="F25" i="6"/>
  <c r="E25" i="6" s="1"/>
  <c r="F17" i="6"/>
  <c r="E17" i="6" s="1"/>
  <c r="F9" i="6"/>
  <c r="E9" i="6" s="1"/>
  <c r="F160" i="6"/>
  <c r="E160" i="6" s="1"/>
  <c r="F152" i="6"/>
  <c r="E152" i="6" s="1"/>
  <c r="F144" i="6"/>
  <c r="E144" i="6" s="1"/>
  <c r="F136" i="6"/>
  <c r="E136" i="6" s="1"/>
  <c r="F128" i="6"/>
  <c r="E128" i="6" s="1"/>
  <c r="F120" i="6"/>
  <c r="E120" i="6" s="1"/>
  <c r="F112" i="6"/>
  <c r="E112" i="6" s="1"/>
  <c r="F104" i="6"/>
  <c r="E104" i="6" s="1"/>
  <c r="F96" i="6"/>
  <c r="E96" i="6" s="1"/>
  <c r="F88" i="6"/>
  <c r="E88" i="6" s="1"/>
  <c r="F80" i="6"/>
  <c r="E80" i="6" s="1"/>
  <c r="F72" i="6"/>
  <c r="E72" i="6" s="1"/>
  <c r="F64" i="6"/>
  <c r="E64" i="6" s="1"/>
  <c r="F56" i="6"/>
  <c r="E56" i="6" s="1"/>
  <c r="F48" i="6"/>
  <c r="E48" i="6" s="1"/>
  <c r="F40" i="6"/>
  <c r="E40" i="6" s="1"/>
  <c r="F32" i="6"/>
  <c r="E32" i="6" s="1"/>
  <c r="F24" i="6"/>
  <c r="E24" i="6" s="1"/>
  <c r="F16" i="6"/>
  <c r="E16" i="6" s="1"/>
  <c r="E2" i="6"/>
  <c r="F159" i="6"/>
  <c r="E159" i="6" s="1"/>
  <c r="F151" i="6"/>
  <c r="E151" i="6" s="1"/>
  <c r="F143" i="6"/>
  <c r="E143" i="6" s="1"/>
  <c r="F135" i="6"/>
  <c r="E135" i="6" s="1"/>
  <c r="F127" i="6"/>
  <c r="E127" i="6" s="1"/>
  <c r="F119" i="6"/>
  <c r="E119" i="6" s="1"/>
  <c r="F111" i="6"/>
  <c r="E111" i="6" s="1"/>
  <c r="F103" i="6"/>
  <c r="E103" i="6" s="1"/>
  <c r="F95" i="6"/>
  <c r="E95" i="6" s="1"/>
  <c r="F87" i="6"/>
  <c r="E87" i="6" s="1"/>
  <c r="F79" i="6"/>
  <c r="E79" i="6" s="1"/>
  <c r="F71" i="6"/>
  <c r="E71" i="6" s="1"/>
  <c r="F63" i="6"/>
  <c r="E63" i="6" s="1"/>
  <c r="F55" i="6"/>
  <c r="E55" i="6" s="1"/>
  <c r="F47" i="6"/>
  <c r="E47" i="6" s="1"/>
  <c r="F39" i="6"/>
  <c r="E39" i="6" s="1"/>
  <c r="F31" i="6"/>
  <c r="E31" i="6" s="1"/>
  <c r="F23" i="6"/>
  <c r="E23" i="6" s="1"/>
  <c r="F15" i="6"/>
  <c r="E15" i="6" s="1"/>
  <c r="F7" i="6"/>
  <c r="E7" i="6" s="1"/>
  <c r="F158" i="6"/>
  <c r="E158" i="6" s="1"/>
  <c r="F150" i="6"/>
  <c r="E150" i="6" s="1"/>
  <c r="F142" i="6"/>
  <c r="E142" i="6" s="1"/>
  <c r="F134" i="6"/>
  <c r="E134" i="6" s="1"/>
  <c r="F126" i="6"/>
  <c r="E126" i="6" s="1"/>
  <c r="F118" i="6"/>
  <c r="E118" i="6" s="1"/>
  <c r="F110" i="6"/>
  <c r="E110" i="6" s="1"/>
  <c r="F102" i="6"/>
  <c r="E102" i="6" s="1"/>
  <c r="F94" i="6"/>
  <c r="E94" i="6" s="1"/>
  <c r="F86" i="6"/>
  <c r="E86" i="6" s="1"/>
  <c r="F78" i="6"/>
  <c r="E78" i="6" s="1"/>
  <c r="F70" i="6"/>
  <c r="E70" i="6" s="1"/>
  <c r="F62" i="6"/>
  <c r="E62" i="6" s="1"/>
  <c r="F54" i="6"/>
  <c r="E54" i="6" s="1"/>
  <c r="F46" i="6"/>
  <c r="E46" i="6" s="1"/>
  <c r="F38" i="6"/>
  <c r="E38" i="6" s="1"/>
  <c r="F30" i="6"/>
  <c r="E30" i="6" s="1"/>
  <c r="F22" i="6"/>
  <c r="E22" i="6" s="1"/>
  <c r="F14" i="6"/>
  <c r="E14" i="6" s="1"/>
  <c r="F6" i="6"/>
  <c r="E6" i="6" s="1"/>
  <c r="F5" i="6"/>
  <c r="E5" i="6" s="1"/>
  <c r="F149" i="6"/>
  <c r="E149" i="6" s="1"/>
  <c r="F133" i="6"/>
  <c r="E133" i="6" s="1"/>
  <c r="F109" i="6"/>
  <c r="E109" i="6" s="1"/>
  <c r="F93" i="6"/>
  <c r="E93" i="6" s="1"/>
  <c r="F77" i="6"/>
  <c r="E77" i="6" s="1"/>
  <c r="F69" i="6"/>
  <c r="E69" i="6" s="1"/>
  <c r="F53" i="6"/>
  <c r="E53" i="6" s="1"/>
  <c r="F29" i="6"/>
  <c r="E29" i="6" s="1"/>
  <c r="F13" i="6"/>
  <c r="E13" i="6" s="1"/>
  <c r="F156" i="6"/>
  <c r="E156" i="6" s="1"/>
  <c r="F148" i="6"/>
  <c r="E148" i="6" s="1"/>
  <c r="F140" i="6"/>
  <c r="E140" i="6" s="1"/>
  <c r="F132" i="6"/>
  <c r="E132" i="6" s="1"/>
  <c r="F124" i="6"/>
  <c r="E124" i="6" s="1"/>
  <c r="F116" i="6"/>
  <c r="E116" i="6" s="1"/>
  <c r="F108" i="6"/>
  <c r="E108" i="6" s="1"/>
  <c r="F100" i="6"/>
  <c r="E100" i="6" s="1"/>
  <c r="F92" i="6"/>
  <c r="E92" i="6" s="1"/>
  <c r="F84" i="6"/>
  <c r="E84" i="6" s="1"/>
  <c r="F76" i="6"/>
  <c r="E76" i="6" s="1"/>
  <c r="F68" i="6"/>
  <c r="E68" i="6" s="1"/>
  <c r="F60" i="6"/>
  <c r="E60" i="6" s="1"/>
  <c r="F52" i="6"/>
  <c r="E52" i="6" s="1"/>
  <c r="F44" i="6"/>
  <c r="E44" i="6" s="1"/>
  <c r="F36" i="6"/>
  <c r="E36" i="6" s="1"/>
  <c r="F28" i="6"/>
  <c r="E28" i="6" s="1"/>
  <c r="F20" i="6"/>
  <c r="E20" i="6" s="1"/>
  <c r="F12" i="6"/>
  <c r="E12" i="6" s="1"/>
  <c r="F4" i="6"/>
  <c r="E4" i="6" s="1"/>
  <c r="F157" i="6"/>
  <c r="E157" i="6" s="1"/>
  <c r="F141" i="6"/>
  <c r="E141" i="6" s="1"/>
  <c r="F125" i="6"/>
  <c r="E125" i="6" s="1"/>
  <c r="F117" i="6"/>
  <c r="E117" i="6" s="1"/>
  <c r="F101" i="6"/>
  <c r="E101" i="6" s="1"/>
  <c r="F85" i="6"/>
  <c r="E85" i="6" s="1"/>
  <c r="F61" i="6"/>
  <c r="E61" i="6" s="1"/>
  <c r="F45" i="6"/>
  <c r="E45" i="6" s="1"/>
  <c r="F37" i="6"/>
  <c r="E37" i="6" s="1"/>
  <c r="F21" i="6"/>
  <c r="E21" i="6" s="1"/>
  <c r="F163" i="6"/>
  <c r="E163" i="6" s="1"/>
  <c r="F155" i="6"/>
  <c r="E155" i="6" s="1"/>
  <c r="F147" i="6"/>
  <c r="E147" i="6" s="1"/>
  <c r="F139" i="6"/>
  <c r="E139" i="6" s="1"/>
  <c r="F131" i="6"/>
  <c r="E131" i="6" s="1"/>
  <c r="F123" i="6"/>
  <c r="E123" i="6" s="1"/>
  <c r="F115" i="6"/>
  <c r="E115" i="6" s="1"/>
  <c r="F107" i="6"/>
  <c r="E107" i="6" s="1"/>
  <c r="F99" i="6"/>
  <c r="E99" i="6" s="1"/>
  <c r="F91" i="6"/>
  <c r="E91" i="6" s="1"/>
  <c r="F83" i="6"/>
  <c r="E83" i="6" s="1"/>
  <c r="F75" i="6"/>
  <c r="E75" i="6" s="1"/>
  <c r="F67" i="6"/>
  <c r="E67" i="6" s="1"/>
  <c r="F59" i="6"/>
  <c r="E59" i="6" s="1"/>
  <c r="F51" i="6"/>
  <c r="E51" i="6" s="1"/>
  <c r="F43" i="6"/>
  <c r="E43" i="6" s="1"/>
  <c r="F35" i="6"/>
  <c r="E35" i="6" s="1"/>
  <c r="F27" i="6"/>
  <c r="E27" i="6" s="1"/>
  <c r="F19" i="6"/>
  <c r="E19" i="6" s="1"/>
  <c r="F11" i="6"/>
  <c r="E11" i="6" s="1"/>
  <c r="F3" i="6"/>
  <c r="E3" i="6" s="1"/>
  <c r="U135" i="3"/>
  <c r="U42" i="3"/>
  <c r="U281" i="3"/>
  <c r="U113" i="3"/>
  <c r="U264" i="3"/>
  <c r="U232" i="3"/>
  <c r="U80" i="3"/>
  <c r="U56" i="3"/>
  <c r="U327" i="3"/>
  <c r="U303" i="3"/>
  <c r="U287" i="3"/>
  <c r="U271" i="3"/>
  <c r="U255" i="3"/>
  <c r="U239" i="3"/>
  <c r="U223" i="3"/>
  <c r="U199" i="3"/>
  <c r="U175" i="3"/>
  <c r="U159" i="3"/>
  <c r="U143" i="3"/>
  <c r="U119" i="3"/>
  <c r="U87" i="3"/>
  <c r="U79" i="3"/>
  <c r="U55" i="3"/>
  <c r="U31" i="3"/>
  <c r="U7" i="3"/>
  <c r="U200" i="3"/>
  <c r="U326" i="3"/>
  <c r="U318" i="3"/>
  <c r="U310" i="3"/>
  <c r="U302" i="3"/>
  <c r="U286" i="3"/>
  <c r="U262" i="3"/>
  <c r="U254" i="3"/>
  <c r="U246" i="3"/>
  <c r="U238" i="3"/>
  <c r="U206" i="3"/>
  <c r="U198" i="3"/>
  <c r="U190" i="3"/>
  <c r="U182" i="3"/>
  <c r="U174" i="3"/>
  <c r="U166" i="3"/>
  <c r="U134" i="3"/>
  <c r="U126" i="3"/>
  <c r="U110" i="3"/>
  <c r="U102" i="3"/>
  <c r="U78" i="3"/>
  <c r="U70" i="3"/>
  <c r="U62" i="3"/>
  <c r="U46" i="3"/>
  <c r="U30" i="3"/>
  <c r="U22" i="3"/>
  <c r="U14" i="3"/>
  <c r="U6" i="3"/>
  <c r="U337" i="3"/>
  <c r="U280" i="3"/>
  <c r="U120" i="3"/>
  <c r="U333" i="3"/>
  <c r="U237" i="3"/>
  <c r="U229" i="3"/>
  <c r="U221" i="3"/>
  <c r="U109" i="3"/>
  <c r="U77" i="3"/>
  <c r="U53" i="3"/>
  <c r="U73" i="3"/>
  <c r="U49" i="3"/>
  <c r="U8" i="3"/>
  <c r="U316" i="3"/>
  <c r="U308" i="3"/>
  <c r="U300" i="3"/>
  <c r="U292" i="3"/>
  <c r="U284" i="3"/>
  <c r="U252" i="3"/>
  <c r="U244" i="3"/>
  <c r="U236" i="3"/>
  <c r="U228" i="3"/>
  <c r="U220" i="3"/>
  <c r="U188" i="3"/>
  <c r="U180" i="3"/>
  <c r="U172" i="3"/>
  <c r="U164" i="3"/>
  <c r="U148" i="3"/>
  <c r="U124" i="3"/>
  <c r="U108" i="3"/>
  <c r="U92" i="3"/>
  <c r="U76" i="3"/>
  <c r="U68" i="3"/>
  <c r="U52" i="3"/>
  <c r="U36" i="3"/>
  <c r="U20" i="3"/>
  <c r="U4" i="3"/>
  <c r="U169" i="3"/>
  <c r="U136" i="3"/>
  <c r="U331" i="3"/>
  <c r="U235" i="3"/>
  <c r="U203" i="3"/>
  <c r="U155" i="3"/>
  <c r="U147" i="3"/>
  <c r="U139" i="3"/>
  <c r="U123" i="3"/>
  <c r="U99" i="3"/>
  <c r="U91" i="3"/>
  <c r="U83" i="3"/>
  <c r="U59" i="3"/>
  <c r="U51" i="3"/>
  <c r="U43" i="3"/>
  <c r="U35" i="3"/>
  <c r="U27" i="3"/>
  <c r="U19" i="3"/>
  <c r="U11" i="3"/>
  <c r="U3" i="3"/>
  <c r="R2" i="3"/>
  <c r="S2" i="3"/>
  <c r="U63" i="3" l="1"/>
  <c r="U89" i="3"/>
  <c r="U33" i="3"/>
  <c r="U97" i="3"/>
  <c r="U34" i="3"/>
  <c r="U82" i="3"/>
  <c r="U162" i="3"/>
  <c r="U210" i="3"/>
  <c r="U250" i="3"/>
  <c r="U306" i="3"/>
  <c r="U290" i="3"/>
  <c r="U66" i="3"/>
  <c r="U54" i="3"/>
  <c r="U142" i="3"/>
  <c r="U270" i="3"/>
  <c r="U334" i="3"/>
  <c r="U191" i="3"/>
  <c r="U319" i="3"/>
  <c r="U256" i="3"/>
  <c r="U194" i="3"/>
  <c r="U69" i="3"/>
  <c r="U149" i="3"/>
  <c r="U213" i="3"/>
  <c r="U105" i="3"/>
  <c r="U161" i="3"/>
  <c r="U225" i="3"/>
  <c r="U289" i="3"/>
  <c r="U16" i="3"/>
  <c r="U122" i="3"/>
  <c r="U72" i="3"/>
  <c r="U272" i="3"/>
  <c r="U330" i="3"/>
  <c r="U233" i="3"/>
  <c r="U88" i="3"/>
  <c r="U224" i="3"/>
  <c r="U214" i="3"/>
  <c r="U278" i="3"/>
  <c r="U95" i="3"/>
  <c r="U207" i="3"/>
  <c r="U335" i="3"/>
  <c r="U293" i="3"/>
  <c r="U39" i="3"/>
  <c r="U71" i="3"/>
  <c r="U138" i="3"/>
  <c r="U178" i="3"/>
  <c r="U218" i="3"/>
  <c r="U266" i="3"/>
  <c r="U129" i="3"/>
  <c r="U170" i="3"/>
  <c r="U265" i="3"/>
  <c r="U96" i="3"/>
  <c r="U94" i="3"/>
  <c r="U158" i="3"/>
  <c r="U222" i="3"/>
  <c r="U103" i="3"/>
  <c r="U304" i="3"/>
  <c r="U193" i="3"/>
  <c r="U13" i="3"/>
  <c r="U93" i="3"/>
  <c r="U165" i="3"/>
  <c r="U140" i="3"/>
  <c r="U100" i="3"/>
  <c r="U65" i="3"/>
  <c r="U75" i="3"/>
  <c r="U132" i="3"/>
  <c r="U67" i="3"/>
  <c r="U60" i="3"/>
  <c r="U177" i="3"/>
  <c r="U241" i="3"/>
  <c r="U305" i="3"/>
  <c r="U10" i="3"/>
  <c r="U50" i="3"/>
  <c r="U90" i="3"/>
  <c r="U40" i="3"/>
  <c r="U248" i="3"/>
  <c r="U328" i="3"/>
  <c r="U312" i="3"/>
  <c r="U196" i="3"/>
  <c r="U260" i="3"/>
  <c r="U324" i="3"/>
  <c r="U86" i="3"/>
  <c r="U38" i="3"/>
  <c r="U297" i="3"/>
  <c r="U298" i="3"/>
  <c r="U288" i="3"/>
  <c r="U230" i="3"/>
  <c r="U294" i="3"/>
  <c r="U127" i="3"/>
  <c r="U152" i="3"/>
  <c r="U320" i="3"/>
  <c r="U217" i="3"/>
  <c r="U314" i="3"/>
  <c r="U21" i="3"/>
  <c r="U101" i="3"/>
  <c r="U173" i="3"/>
  <c r="U253" i="3"/>
  <c r="U309" i="3"/>
  <c r="U131" i="3"/>
  <c r="U15" i="3"/>
  <c r="U47" i="3"/>
  <c r="U84" i="3"/>
  <c r="U112" i="3"/>
  <c r="U48" i="3"/>
  <c r="U153" i="3"/>
  <c r="U9" i="3"/>
  <c r="U57" i="3"/>
  <c r="U121" i="3"/>
  <c r="U146" i="3"/>
  <c r="U186" i="3"/>
  <c r="U226" i="3"/>
  <c r="U274" i="3"/>
  <c r="U104" i="3"/>
  <c r="U204" i="3"/>
  <c r="U268" i="3"/>
  <c r="U332" i="3"/>
  <c r="U258" i="3"/>
  <c r="U329" i="3"/>
  <c r="U128" i="3"/>
  <c r="U263" i="3"/>
  <c r="U176" i="3"/>
  <c r="U29" i="3"/>
  <c r="U117" i="3"/>
  <c r="U261" i="3"/>
  <c r="U317" i="3"/>
  <c r="U12" i="3"/>
  <c r="U116" i="3"/>
  <c r="U115" i="3"/>
  <c r="U107" i="3"/>
  <c r="U156" i="3"/>
  <c r="U64" i="3"/>
  <c r="U44" i="3"/>
  <c r="U28" i="3"/>
  <c r="U185" i="3"/>
  <c r="U249" i="3"/>
  <c r="U313" i="3"/>
  <c r="U18" i="3"/>
  <c r="U58" i="3"/>
  <c r="U98" i="3"/>
  <c r="U296" i="3"/>
  <c r="U184" i="3"/>
  <c r="U106" i="3"/>
  <c r="U168" i="3"/>
  <c r="U212" i="3"/>
  <c r="U276" i="3"/>
  <c r="U118" i="3"/>
  <c r="U192" i="3"/>
  <c r="U321" i="3"/>
  <c r="U338" i="3"/>
  <c r="U125" i="3"/>
  <c r="U325" i="3"/>
  <c r="U24" i="3"/>
  <c r="U23" i="3"/>
  <c r="U17" i="3"/>
  <c r="U81" i="3"/>
  <c r="U145" i="3"/>
  <c r="U114" i="3"/>
  <c r="U202" i="3"/>
  <c r="U242" i="3"/>
  <c r="U282" i="3"/>
  <c r="U144" i="3"/>
  <c r="U234" i="3"/>
  <c r="U167" i="3"/>
  <c r="U216" i="3"/>
  <c r="U45" i="3"/>
  <c r="U133" i="3"/>
  <c r="U197" i="3"/>
  <c r="U277" i="3"/>
  <c r="U41" i="3"/>
  <c r="U32" i="3"/>
  <c r="U25" i="3"/>
  <c r="U209" i="3"/>
  <c r="U273" i="3"/>
  <c r="U26" i="3"/>
  <c r="U74" i="3"/>
  <c r="U154" i="3"/>
  <c r="U336" i="3"/>
  <c r="U208" i="3"/>
  <c r="U150" i="3"/>
  <c r="U322" i="3"/>
  <c r="U267" i="3"/>
  <c r="U137" i="3"/>
  <c r="U201" i="3"/>
  <c r="U160" i="3"/>
  <c r="U183" i="3"/>
  <c r="U311" i="3"/>
  <c r="U240" i="3"/>
  <c r="U130" i="3"/>
  <c r="U61" i="3"/>
  <c r="U141" i="3"/>
  <c r="U205" i="3"/>
  <c r="U285" i="3"/>
  <c r="S21" i="3"/>
  <c r="R181" i="3"/>
  <c r="S125" i="3"/>
  <c r="U2" i="3"/>
  <c r="S61" i="3"/>
  <c r="R5" i="3"/>
  <c r="R37" i="3"/>
  <c r="R85" i="3"/>
  <c r="R157" i="3"/>
  <c r="R189" i="3"/>
  <c r="S221" i="3"/>
  <c r="R269" i="3"/>
  <c r="R301" i="3"/>
  <c r="R245" i="3"/>
  <c r="R171" i="3"/>
  <c r="R299" i="3"/>
  <c r="S306" i="3"/>
  <c r="S91" i="3"/>
  <c r="S123" i="3"/>
  <c r="S155" i="3"/>
  <c r="R187" i="3"/>
  <c r="R219" i="3"/>
  <c r="R251" i="3"/>
  <c r="R283" i="3"/>
  <c r="R315" i="3"/>
  <c r="S330" i="3"/>
  <c r="R163" i="3"/>
  <c r="R195" i="3"/>
  <c r="R227" i="3"/>
  <c r="R259" i="3"/>
  <c r="R291" i="3"/>
  <c r="R323" i="3"/>
  <c r="R179" i="3"/>
  <c r="R211" i="3"/>
  <c r="R243" i="3"/>
  <c r="R275" i="3"/>
  <c r="R307" i="3"/>
  <c r="U181" i="3" l="1"/>
  <c r="U179" i="3"/>
  <c r="U315" i="3"/>
  <c r="U157" i="3"/>
  <c r="U189" i="3"/>
  <c r="U85" i="3"/>
  <c r="U323" i="3"/>
  <c r="U283" i="3"/>
  <c r="U299" i="3"/>
  <c r="U291" i="3"/>
  <c r="U251" i="3"/>
  <c r="U171" i="3"/>
  <c r="U37" i="3"/>
  <c r="U259" i="3"/>
  <c r="U219" i="3"/>
  <c r="U245" i="3"/>
  <c r="U5" i="3"/>
  <c r="U227" i="3"/>
  <c r="U301" i="3"/>
  <c r="U211" i="3"/>
  <c r="U307" i="3"/>
  <c r="U275" i="3"/>
  <c r="U195" i="3"/>
  <c r="U269" i="3"/>
  <c r="U187" i="3"/>
  <c r="U243" i="3"/>
  <c r="U163" i="3"/>
</calcChain>
</file>

<file path=xl/sharedStrings.xml><?xml version="1.0" encoding="utf-8"?>
<sst xmlns="http://schemas.openxmlformats.org/spreadsheetml/2006/main" count="2157" uniqueCount="245">
  <si>
    <t>CityId</t>
  </si>
  <si>
    <t>CityName</t>
  </si>
  <si>
    <t>Abrantes</t>
  </si>
  <si>
    <t>Santarém</t>
  </si>
  <si>
    <t>Sintra</t>
  </si>
  <si>
    <t>Lisbon</t>
  </si>
  <si>
    <t>Águeda</t>
  </si>
  <si>
    <t>Aveiro</t>
  </si>
  <si>
    <t>Albufeira</t>
  </si>
  <si>
    <t>Faro</t>
  </si>
  <si>
    <t>Alcácer do Sal</t>
  </si>
  <si>
    <t>Setúbal</t>
  </si>
  <si>
    <t>Alcobaça</t>
  </si>
  <si>
    <t>Leiria</t>
  </si>
  <si>
    <t>Alfena</t>
  </si>
  <si>
    <t>Porto</t>
  </si>
  <si>
    <t>Almada</t>
  </si>
  <si>
    <t>Almeirim</t>
  </si>
  <si>
    <t>Amadora</t>
  </si>
  <si>
    <t>Amarante</t>
  </si>
  <si>
    <t>Seixal</t>
  </si>
  <si>
    <t>Anadia</t>
  </si>
  <si>
    <t>Angra do Heroísmo</t>
  </si>
  <si>
    <t>Azores</t>
  </si>
  <si>
    <t>Barcelos</t>
  </si>
  <si>
    <t>Braga</t>
  </si>
  <si>
    <t>Barreiro</t>
  </si>
  <si>
    <t>Beja</t>
  </si>
  <si>
    <t>Bragança</t>
  </si>
  <si>
    <t>Caldas da Rainha</t>
  </si>
  <si>
    <t>Cantanhede</t>
  </si>
  <si>
    <t>Coimbra</t>
  </si>
  <si>
    <t>Cartaxo</t>
  </si>
  <si>
    <t>Castelo Branco</t>
  </si>
  <si>
    <t>Chaves</t>
  </si>
  <si>
    <t>Vila Real</t>
  </si>
  <si>
    <t>Covilhã</t>
  </si>
  <si>
    <t>Elvas</t>
  </si>
  <si>
    <t>Portalegre</t>
  </si>
  <si>
    <t>Entroncamento</t>
  </si>
  <si>
    <t>Valongo</t>
  </si>
  <si>
    <t>Ovar</t>
  </si>
  <si>
    <t>Espinho</t>
  </si>
  <si>
    <t>Esposende</t>
  </si>
  <si>
    <t>Estarreja</t>
  </si>
  <si>
    <t>Estremoz</t>
  </si>
  <si>
    <t>Évora</t>
  </si>
  <si>
    <t>Fafe</t>
  </si>
  <si>
    <t>Fátima</t>
  </si>
  <si>
    <t>Ourém</t>
  </si>
  <si>
    <t>Felgueiras</t>
  </si>
  <si>
    <t>Figueira da Foz</t>
  </si>
  <si>
    <t>Santa Maria da Feira</t>
  </si>
  <si>
    <t>Paços de Ferreira</t>
  </si>
  <si>
    <t>Fundão</t>
  </si>
  <si>
    <t>Ílhavo</t>
  </si>
  <si>
    <t>Paredes</t>
  </si>
  <si>
    <t>Gondomar</t>
  </si>
  <si>
    <t>Gouveia</t>
  </si>
  <si>
    <t>Guarda</t>
  </si>
  <si>
    <t>Guimarães</t>
  </si>
  <si>
    <t>Lagoa</t>
  </si>
  <si>
    <t>Lagos</t>
  </si>
  <si>
    <t>Lamego</t>
  </si>
  <si>
    <t>Viseu</t>
  </si>
  <si>
    <t>Loulé</t>
  </si>
  <si>
    <t>Loures</t>
  </si>
  <si>
    <t>Macedo de Cavaleiros</t>
  </si>
  <si>
    <t>Maia</t>
  </si>
  <si>
    <t>Mangualde</t>
  </si>
  <si>
    <t>Marco de Canaveses</t>
  </si>
  <si>
    <t>Marinha Grande</t>
  </si>
  <si>
    <t>Matosinhos</t>
  </si>
  <si>
    <t>Mealhada</t>
  </si>
  <si>
    <t>Mêda</t>
  </si>
  <si>
    <t>Miranda do Douro</t>
  </si>
  <si>
    <t>Mirandela</t>
  </si>
  <si>
    <t>Montemor-o-Novo</t>
  </si>
  <si>
    <t>Montijo</t>
  </si>
  <si>
    <t>Moura</t>
  </si>
  <si>
    <t>Odivelas</t>
  </si>
  <si>
    <t>Olhão</t>
  </si>
  <si>
    <t>Oliveira de Azeméis</t>
  </si>
  <si>
    <t>Oliveira do Bairro</t>
  </si>
  <si>
    <t>Oliveira do Hospital</t>
  </si>
  <si>
    <t>Penafiel</t>
  </si>
  <si>
    <t>Peniche</t>
  </si>
  <si>
    <t>Peso da Régua</t>
  </si>
  <si>
    <t>Pinhel</t>
  </si>
  <si>
    <t>Pombal</t>
  </si>
  <si>
    <t>Ponte de Sor</t>
  </si>
  <si>
    <t>Portimão</t>
  </si>
  <si>
    <t>Vila Franca de Xira</t>
  </si>
  <si>
    <t>Póvoa de Varzim</t>
  </si>
  <si>
    <t>Reguengos de Monsaraz</t>
  </si>
  <si>
    <t>Rio Maior</t>
  </si>
  <si>
    <t>Sabugal</t>
  </si>
  <si>
    <t>Santa Comba Dão</t>
  </si>
  <si>
    <t>Santiago do Cacém</t>
  </si>
  <si>
    <t>Santo Tirso</t>
  </si>
  <si>
    <t>São João da Madeira</t>
  </si>
  <si>
    <t>Seia</t>
  </si>
  <si>
    <t>Serpa</t>
  </si>
  <si>
    <t>Silves</t>
  </si>
  <si>
    <t>Sines</t>
  </si>
  <si>
    <t>Tarouca</t>
  </si>
  <si>
    <t>Tavira</t>
  </si>
  <si>
    <t>Tomar</t>
  </si>
  <si>
    <t>Tondela</t>
  </si>
  <si>
    <t>Torres Novas</t>
  </si>
  <si>
    <t>Torres Vedras</t>
  </si>
  <si>
    <t>Trancoso</t>
  </si>
  <si>
    <t>Trofa</t>
  </si>
  <si>
    <t>Porto District</t>
  </si>
  <si>
    <t>Vale de Cambra</t>
  </si>
  <si>
    <t>Valpaços</t>
  </si>
  <si>
    <t>Vendas Novas</t>
  </si>
  <si>
    <t>Viana do Castelo</t>
  </si>
  <si>
    <t>Vila do Conde</t>
  </si>
  <si>
    <t>Vila Nova de Famalicão</t>
  </si>
  <si>
    <t>Vila Nova de Foz Côa</t>
  </si>
  <si>
    <t>Vila Nova de Gaia</t>
  </si>
  <si>
    <t>Vila Real de Santo António</t>
  </si>
  <si>
    <t>Vizela</t>
  </si>
  <si>
    <t>Municipality</t>
  </si>
  <si>
    <t>DistrictName</t>
  </si>
  <si>
    <t>CityHasWarehouse</t>
  </si>
  <si>
    <t>HasRoad</t>
  </si>
  <si>
    <t>OriginCityId</t>
  </si>
  <si>
    <t>OriginCityName</t>
  </si>
  <si>
    <t>AdjacencyId</t>
  </si>
  <si>
    <t>AdjacencyCityName</t>
  </si>
  <si>
    <t>TimeHours</t>
  </si>
  <si>
    <t>Period</t>
  </si>
  <si>
    <t>DistanceKM</t>
  </si>
  <si>
    <t>FuelCost</t>
  </si>
  <si>
    <t>TollCost</t>
  </si>
  <si>
    <t>Oeiras</t>
  </si>
  <si>
    <t>RoadId</t>
  </si>
  <si>
    <t>https://distancecalculator.globefeed.com/Portugal_Distance_Result.asp?fromplace=porto&amp;toplace=Rio%20Tinto%2C%20Portugal&amp;dt1=ChIJwVPhxKtlJA0RvBSxQFbZSKY&amp;dt2=ChIJURMvMpNjJA0RdB0UUt2CNWo&amp;sr=dc</t>
  </si>
  <si>
    <t>Calculadora de distâncias</t>
  </si>
  <si>
    <t>https://portugal.com/portugal/travel-tips/distances</t>
  </si>
  <si>
    <t>V. REAL STO. ANTÓNIO</t>
  </si>
  <si>
    <t>V. VERDE DE FICALHO</t>
  </si>
  <si>
    <t>VILAR FORMOSO</t>
  </si>
  <si>
    <t>VISEU</t>
  </si>
  <si>
    <t>Cascais</t>
  </si>
  <si>
    <t>Mafra</t>
  </si>
  <si>
    <t>Paths</t>
  </si>
  <si>
    <t>Batalha</t>
  </si>
  <si>
    <t>Nazaré</t>
  </si>
  <si>
    <t>Óbidos</t>
  </si>
  <si>
    <t>Bombarral</t>
  </si>
  <si>
    <t>Estoril</t>
  </si>
  <si>
    <t>B</t>
  </si>
  <si>
    <t>Avis</t>
  </si>
  <si>
    <t>Gavião</t>
  </si>
  <si>
    <t>Vila Velha Rodão</t>
  </si>
  <si>
    <t>Pampilhosa da Serra</t>
  </si>
  <si>
    <t>Ourique</t>
  </si>
  <si>
    <t>Arouca</t>
  </si>
  <si>
    <t>Baião</t>
  </si>
  <si>
    <t>Góis</t>
  </si>
  <si>
    <t>Penacova</t>
  </si>
  <si>
    <t>C</t>
  </si>
  <si>
    <t>https://map.comersis.com/carte-Municipalities-and-districts-map-of-Portugal-cm43aoa5uou.html</t>
  </si>
  <si>
    <t>Municipalty map</t>
  </si>
  <si>
    <t>Group</t>
  </si>
  <si>
    <t>A</t>
  </si>
  <si>
    <t>Tabuaço</t>
  </si>
  <si>
    <t>Vimioso</t>
  </si>
  <si>
    <t>Magadouro</t>
  </si>
  <si>
    <t>Vila Flor</t>
  </si>
  <si>
    <t>Miranda do Ouro</t>
  </si>
  <si>
    <t>Vagos</t>
  </si>
  <si>
    <t>Penela</t>
  </si>
  <si>
    <t>Nelas</t>
  </si>
  <si>
    <t>Vila do Rei</t>
  </si>
  <si>
    <t>D</t>
  </si>
  <si>
    <t>Nisa</t>
  </si>
  <si>
    <t>E</t>
  </si>
  <si>
    <t>Chamusca</t>
  </si>
  <si>
    <t>F</t>
  </si>
  <si>
    <t>Coruche</t>
  </si>
  <si>
    <t>Arraiolos</t>
  </si>
  <si>
    <t>Viana do Alentejo</t>
  </si>
  <si>
    <t>Ferreira do Alentejo</t>
  </si>
  <si>
    <t>Cuba</t>
  </si>
  <si>
    <t>Borba</t>
  </si>
  <si>
    <t>Vila Viçosa</t>
  </si>
  <si>
    <t>Mourão</t>
  </si>
  <si>
    <t>Odemira</t>
  </si>
  <si>
    <t>Monchique</t>
  </si>
  <si>
    <t>Vila do Bispo</t>
  </si>
  <si>
    <t>H</t>
  </si>
  <si>
    <t>Almodôvar</t>
  </si>
  <si>
    <t>Castro Marim</t>
  </si>
  <si>
    <t>Alcotim</t>
  </si>
  <si>
    <t>G</t>
  </si>
  <si>
    <t>RANDOMLY</t>
  </si>
  <si>
    <t>DriverCost</t>
  </si>
  <si>
    <t>DAY/NIGHT</t>
  </si>
  <si>
    <t>Roads</t>
  </si>
  <si>
    <t>For exemple:</t>
  </si>
  <si>
    <t>From Porto to Vila Nova de Gaia is a connection</t>
  </si>
  <si>
    <t>From Vila Nova de Gaia to Porto is another conection and the values of this connection are different</t>
  </si>
  <si>
    <t>THIS GRAPH ONLY SHOWS THE CONNECTIONS OF ROADS</t>
  </si>
  <si>
    <r>
      <t xml:space="preserve">THE GRAPH IS DIRECTED, THE DETAILS OF EACH CONNECTION IS IN </t>
    </r>
    <r>
      <rPr>
        <u/>
        <sz val="16"/>
        <color theme="1"/>
        <rFont val="Avenir Next Bold"/>
      </rPr>
      <t>"ROAD"</t>
    </r>
    <r>
      <rPr>
        <sz val="16"/>
        <color theme="1"/>
        <rFont val="Avenir Next Bold"/>
      </rPr>
      <t xml:space="preserve"> TAB</t>
    </r>
  </si>
  <si>
    <t>…</t>
  </si>
  <si>
    <t xml:space="preserve">Computation III 
</t>
  </si>
  <si>
    <t>CITY</t>
  </si>
  <si>
    <t>Remember, the graph is directed</t>
  </si>
  <si>
    <t>&gt; This file contains the design and data which created the CSV files, the CSV file will be loaded in your application</t>
  </si>
  <si>
    <t>&gt; There referential integrity between the three tables (CITY, WAREHOUSE, and ROAD)</t>
  </si>
  <si>
    <t>Yes</t>
  </si>
  <si>
    <t>No</t>
  </si>
  <si>
    <t>&gt; Name of the locality</t>
  </si>
  <si>
    <t>&gt; The District name</t>
  </si>
  <si>
    <t>&gt; Number of roads from this city</t>
  </si>
  <si>
    <t>&gt; the city unique identifier (key)</t>
  </si>
  <si>
    <t>ROAD</t>
  </si>
  <si>
    <t>Data description:</t>
  </si>
  <si>
    <t>&gt; The unique identifier of a road (key)</t>
  </si>
  <si>
    <t>&gt; The group/quadrant where the city is in the map ("ROAD_GRAPH")</t>
  </si>
  <si>
    <t>&gt; The Id of origin</t>
  </si>
  <si>
    <t>&gt; The name of the city</t>
  </si>
  <si>
    <t>&gt; Quantity of path from the origin</t>
  </si>
  <si>
    <t>&gt; The Id of an adjacent city</t>
  </si>
  <si>
    <t>&gt; The name of an adjacent city (the same of the Id: AdjacencyId)</t>
  </si>
  <si>
    <t>&gt; if the city has or does not have roads (adjacencies)</t>
  </si>
  <si>
    <t>&gt; Identify if the city has or does not have a warehouse</t>
  </si>
  <si>
    <t>&gt; Distance in KM (double value) from origin to adjacency (to)</t>
  </si>
  <si>
    <t>&gt; Time in hours (double value) from origin to adjacency (to)</t>
  </si>
  <si>
    <t>&gt; Tool Costs in EUROS (double value) from origin to adjacency (to)</t>
  </si>
  <si>
    <t>&gt; Fuel costs in EUROS (double value) from origin to adjacency (to)</t>
  </si>
  <si>
    <t>&gt; Driver costs EUROS (double value) from origin to adjacency (to)</t>
  </si>
  <si>
    <t>&gt; Period of the day when the transportation will happen. You may differentiate, day and night. In this case, all connections must be duplicated, to consider differences of costs and  time between day and night. It is optional and I did not recommend.</t>
  </si>
  <si>
    <t>ROAD_GRAPH</t>
  </si>
  <si>
    <t>In this tab there is a biiger version of the graph, interconnections between city, but it does not contain the details of each direction.</t>
  </si>
  <si>
    <t>&lt;&lt;</t>
  </si>
  <si>
    <r>
      <rPr>
        <b/>
        <u/>
        <sz val="12"/>
        <color theme="0"/>
        <rFont val="Calibri (Body)_x0000_"/>
      </rPr>
      <t xml:space="preserve">ATTENTION:	</t>
    </r>
    <r>
      <rPr>
        <sz val="12"/>
        <color theme="0"/>
        <rFont val="Calibri"/>
        <family val="2"/>
        <scheme val="minor"/>
      </rPr>
      <t xml:space="preserve">				
&lt; this filed is here because a group request this, but it will not be evaluated.					
&lt; if you decide to use, duplicate all roads(Paths), differentiating them between day and night. In this case, please keep the current values as day values and just change the night values	</t>
    </r>
  </si>
  <si>
    <t>This graph only presents the connections among cities. &gt;&gt;</t>
  </si>
  <si>
    <t>A &lt;&gt; B | From A to B |  is different | From B to A |</t>
  </si>
  <si>
    <t>Quadrant G</t>
  </si>
  <si>
    <t>Final Project: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</si>
</sst>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u/>
      <sz val="12"/>
      <color theme="10"/>
      <name val="Calibri"/>
      <family val="2"/>
      <scheme val="minor"/>
    </font>
    <font>
      <sz val="12"/>
      <color theme="1"/>
      <name val="Roboto Light"/>
    </font>
    <font>
      <sz val="8"/>
      <color rgb="FF333333"/>
      <name val="Arial"/>
      <family val="2"/>
    </font>
    <font>
      <b/>
      <sz val="9"/>
      <color rgb="FF333333"/>
      <name val="Arial"/>
      <family val="2"/>
    </font>
    <font>
      <b/>
      <sz val="12"/>
      <color theme="1"/>
      <name val="Consolas"/>
      <family val="2"/>
    </font>
    <font>
      <sz val="12"/>
      <color theme="1"/>
      <name val="Consolas"/>
      <family val="2"/>
    </font>
    <font>
      <sz val="16"/>
      <color theme="1"/>
      <name val="Avenir Next Bold"/>
    </font>
    <font>
      <u/>
      <sz val="16"/>
      <color theme="1"/>
      <name val="Avenir Next Bold"/>
    </font>
    <font>
      <sz val="12"/>
      <color theme="1"/>
      <name val="Avenir Next Regular"/>
    </font>
    <font>
      <b/>
      <u/>
      <sz val="12"/>
      <color theme="1"/>
      <name val="Avenir Next Regular"/>
    </font>
    <font>
      <sz val="12"/>
      <color theme="0"/>
      <name val="Calibri"/>
      <family val="2"/>
      <scheme val="minor"/>
    </font>
    <font>
      <sz val="14"/>
      <color theme="1"/>
      <name val="Avenir Next Regular"/>
    </font>
    <font>
      <sz val="18"/>
      <color theme="1"/>
      <name val="Avenir Next Regular"/>
    </font>
    <font>
      <b/>
      <sz val="18"/>
      <color theme="1"/>
      <name val="Avenir Next Regular"/>
    </font>
    <font>
      <b/>
      <sz val="14"/>
      <color theme="1"/>
      <name val="Avenir Next Regular"/>
    </font>
    <font>
      <b/>
      <sz val="12"/>
      <color theme="1"/>
      <name val="Avenir Next Regular"/>
    </font>
    <font>
      <i/>
      <sz val="12"/>
      <color theme="1"/>
      <name val="Avenir Next Regular"/>
    </font>
    <font>
      <sz val="12"/>
      <color theme="8" tint="-0.249977111117893"/>
      <name val="Avenir Next Regular"/>
    </font>
    <font>
      <b/>
      <sz val="14"/>
      <color theme="8" tint="-0.249977111117893"/>
      <name val="Avenir Next Regular"/>
    </font>
    <font>
      <b/>
      <u/>
      <sz val="12"/>
      <color theme="0"/>
      <name val="Calibri (Body)_x0000_"/>
    </font>
    <font>
      <sz val="16"/>
      <color theme="8" tint="-0.249977111117893"/>
      <name val="Calibri"/>
      <family val="2"/>
      <scheme val="minor"/>
    </font>
    <font>
      <sz val="16"/>
      <color theme="8" tint="-0.249977111117893"/>
      <name val="Avenir Next Regular"/>
    </font>
    <font>
      <b/>
      <sz val="16"/>
      <color theme="8" tint="-0.249977111117893"/>
      <name val="Avenir Next Regular"/>
    </font>
    <font>
      <sz val="12"/>
      <color theme="4"/>
      <name val="Avenir Next Regular"/>
    </font>
  </fonts>
  <fills count="8">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C0000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1" fillId="0" borderId="0"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horizontal="center"/>
    </xf>
    <xf numFmtId="0" fontId="6" fillId="0" borderId="0" xfId="0" applyFont="1" applyFill="1"/>
    <xf numFmtId="0" fontId="0" fillId="2" borderId="0" xfId="0" applyFill="1"/>
    <xf numFmtId="0" fontId="7" fillId="2" borderId="0" xfId="0" applyFont="1" applyFill="1"/>
    <xf numFmtId="0" fontId="6" fillId="0" borderId="1" xfId="0" applyFont="1" applyBorder="1"/>
    <xf numFmtId="0" fontId="5" fillId="2" borderId="1" xfId="0" applyFont="1" applyFill="1" applyBorder="1"/>
    <xf numFmtId="0" fontId="5" fillId="0" borderId="1" xfId="0" applyFont="1" applyBorder="1" applyAlignment="1">
      <alignment horizontal="center"/>
    </xf>
    <xf numFmtId="0" fontId="6" fillId="0" borderId="1" xfId="0" applyFont="1" applyFill="1" applyBorder="1"/>
    <xf numFmtId="0" fontId="6" fillId="2" borderId="1" xfId="0" applyFont="1" applyFill="1" applyBorder="1"/>
    <xf numFmtId="0" fontId="5" fillId="2" borderId="1" xfId="0" applyFont="1" applyFill="1" applyBorder="1" applyAlignment="1">
      <alignment horizontal="center"/>
    </xf>
    <xf numFmtId="0" fontId="6" fillId="3" borderId="2" xfId="0" applyFont="1" applyFill="1" applyBorder="1"/>
    <xf numFmtId="0" fontId="9" fillId="2" borderId="0" xfId="0" applyFont="1" applyFill="1"/>
    <xf numFmtId="0" fontId="10" fillId="2" borderId="0" xfId="0" applyFont="1" applyFill="1"/>
    <xf numFmtId="0" fontId="9" fillId="0" borderId="0" xfId="0" applyFont="1"/>
    <xf numFmtId="0" fontId="12" fillId="0" borderId="0" xfId="0" applyFont="1"/>
    <xf numFmtId="0" fontId="13" fillId="0" borderId="0" xfId="0" applyFont="1" applyAlignment="1"/>
    <xf numFmtId="0" fontId="14" fillId="0" borderId="0" xfId="0" applyFont="1"/>
    <xf numFmtId="0" fontId="15" fillId="0" borderId="0" xfId="0" applyFont="1"/>
    <xf numFmtId="0" fontId="6" fillId="0" borderId="1" xfId="0" applyFont="1" applyBorder="1" applyAlignment="1">
      <alignment horizontal="center"/>
    </xf>
    <xf numFmtId="0" fontId="12" fillId="4" borderId="0" xfId="0" applyFont="1" applyFill="1"/>
    <xf numFmtId="0" fontId="9" fillId="4" borderId="0" xfId="0" applyFont="1" applyFill="1"/>
    <xf numFmtId="0" fontId="0" fillId="4" borderId="0" xfId="0" applyFill="1"/>
    <xf numFmtId="0" fontId="16" fillId="4" borderId="0" xfId="0" applyFont="1" applyFill="1"/>
    <xf numFmtId="0" fontId="17" fillId="4" borderId="0" xfId="0" applyFont="1" applyFill="1" applyAlignment="1">
      <alignment horizontal="right"/>
    </xf>
    <xf numFmtId="0" fontId="15" fillId="4" borderId="0" xfId="0" applyFont="1" applyFill="1"/>
    <xf numFmtId="0" fontId="18" fillId="0" borderId="0" xfId="0" applyFont="1"/>
    <xf numFmtId="0" fontId="19" fillId="0" borderId="0" xfId="0" applyFont="1" applyAlignment="1">
      <alignment horizontal="right"/>
    </xf>
    <xf numFmtId="0" fontId="19" fillId="0" borderId="0" xfId="0" applyFont="1"/>
    <xf numFmtId="0" fontId="17" fillId="5" borderId="0" xfId="0" applyFont="1" applyFill="1" applyAlignment="1">
      <alignment horizontal="right"/>
    </xf>
    <xf numFmtId="0" fontId="11" fillId="6" borderId="0" xfId="0" applyFont="1" applyFill="1"/>
    <xf numFmtId="0" fontId="21" fillId="0" borderId="0" xfId="0" applyFont="1"/>
    <xf numFmtId="0" fontId="22" fillId="0" borderId="0" xfId="0" applyFont="1" applyAlignment="1">
      <alignment horizontal="right"/>
    </xf>
    <xf numFmtId="0" fontId="23" fillId="0" borderId="0" xfId="0" applyFont="1"/>
    <xf numFmtId="0" fontId="9" fillId="5" borderId="0" xfId="0" applyFont="1" applyFill="1" applyAlignment="1">
      <alignment horizontal="left" wrapText="1"/>
    </xf>
    <xf numFmtId="0" fontId="11" fillId="6" borderId="0" xfId="0" applyFont="1" applyFill="1" applyAlignment="1">
      <alignment horizontal="left" vertical="top" wrapText="1"/>
    </xf>
    <xf numFmtId="0" fontId="24" fillId="7" borderId="0" xfId="0" applyFont="1" applyFill="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tiff"/><Relationship Id="rId2" Type="http://schemas.openxmlformats.org/officeDocument/2006/relationships/image" Target="../media/image4.gif"/><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0</xdr:col>
      <xdr:colOff>355600</xdr:colOff>
      <xdr:row>2</xdr:row>
      <xdr:rowOff>12700</xdr:rowOff>
    </xdr:from>
    <xdr:to>
      <xdr:col>0</xdr:col>
      <xdr:colOff>1171146</xdr:colOff>
      <xdr:row>4</xdr:row>
      <xdr:rowOff>327468</xdr:rowOff>
    </xdr:to>
    <xdr:pic>
      <xdr:nvPicPr>
        <xdr:cNvPr id="3" name="Picture 2">
          <a:extLst>
            <a:ext uri="{FF2B5EF4-FFF2-40B4-BE49-F238E27FC236}">
              <a16:creationId xmlns:a16="http://schemas.microsoft.com/office/drawing/2014/main" id="{6E5B27A4-A70C-8345-A0F7-1C1CD1EB10BA}"/>
            </a:ext>
          </a:extLst>
        </xdr:cNvPr>
        <xdr:cNvPicPr>
          <a:picLocks noChangeAspect="1"/>
        </xdr:cNvPicPr>
      </xdr:nvPicPr>
      <xdr:blipFill>
        <a:blip xmlns:r="http://schemas.openxmlformats.org/officeDocument/2006/relationships" r:embed="rId1"/>
        <a:stretch>
          <a:fillRect/>
        </a:stretch>
      </xdr:blipFill>
      <xdr:spPr>
        <a:xfrm>
          <a:off x="355600" y="419100"/>
          <a:ext cx="815546" cy="848168"/>
        </a:xfrm>
        <a:prstGeom prst="rect">
          <a:avLst/>
        </a:prstGeom>
      </xdr:spPr>
    </xdr:pic>
    <xdr:clientData/>
  </xdr:twoCellAnchor>
  <xdr:twoCellAnchor editAs="oneCell">
    <xdr:from>
      <xdr:col>11</xdr:col>
      <xdr:colOff>673100</xdr:colOff>
      <xdr:row>0</xdr:row>
      <xdr:rowOff>120638</xdr:rowOff>
    </xdr:from>
    <xdr:to>
      <xdr:col>18</xdr:col>
      <xdr:colOff>235063</xdr:colOff>
      <xdr:row>36</xdr:row>
      <xdr:rowOff>43198</xdr:rowOff>
    </xdr:to>
    <xdr:pic>
      <xdr:nvPicPr>
        <xdr:cNvPr id="4" name="Picture 3">
          <a:extLst>
            <a:ext uri="{FF2B5EF4-FFF2-40B4-BE49-F238E27FC236}">
              <a16:creationId xmlns:a16="http://schemas.microsoft.com/office/drawing/2014/main" id="{D34DB01A-2242-8845-B995-10CCB2D136FB}"/>
            </a:ext>
          </a:extLst>
        </xdr:cNvPr>
        <xdr:cNvPicPr>
          <a:picLocks noChangeAspect="1"/>
        </xdr:cNvPicPr>
      </xdr:nvPicPr>
      <xdr:blipFill>
        <a:blip xmlns:r="http://schemas.openxmlformats.org/officeDocument/2006/relationships" r:embed="rId2"/>
        <a:stretch>
          <a:fillRect/>
        </a:stretch>
      </xdr:blipFill>
      <xdr:spPr>
        <a:xfrm>
          <a:off x="14173200" y="120638"/>
          <a:ext cx="5734163" cy="8279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292100</xdr:colOff>
      <xdr:row>0</xdr:row>
      <xdr:rowOff>0</xdr:rowOff>
    </xdr:from>
    <xdr:to>
      <xdr:col>12</xdr:col>
      <xdr:colOff>469900</xdr:colOff>
      <xdr:row>70</xdr:row>
      <xdr:rowOff>30498</xdr:rowOff>
    </xdr:to>
    <xdr:pic>
      <xdr:nvPicPr>
        <xdr:cNvPr id="2" name="Picture 1">
          <a:extLst>
            <a:ext uri="{FF2B5EF4-FFF2-40B4-BE49-F238E27FC236}">
              <a16:creationId xmlns:a16="http://schemas.microsoft.com/office/drawing/2014/main" id="{A27743BC-A17C-B743-8687-B7C18A902A80}"/>
            </a:ext>
          </a:extLst>
        </xdr:cNvPr>
        <xdr:cNvPicPr>
          <a:picLocks noChangeAspect="1"/>
        </xdr:cNvPicPr>
      </xdr:nvPicPr>
      <xdr:blipFill>
        <a:blip xmlns:r="http://schemas.openxmlformats.org/officeDocument/2006/relationships" r:embed="rId1"/>
        <a:stretch>
          <a:fillRect/>
        </a:stretch>
      </xdr:blipFill>
      <xdr:spPr>
        <a:xfrm>
          <a:off x="292100" y="0"/>
          <a:ext cx="10083800" cy="145592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26736</xdr:colOff>
      <xdr:row>0</xdr:row>
      <xdr:rowOff>200526</xdr:rowOff>
    </xdr:from>
    <xdr:to>
      <xdr:col>15</xdr:col>
      <xdr:colOff>217236</xdr:colOff>
      <xdr:row>116</xdr:row>
      <xdr:rowOff>25400</xdr:rowOff>
    </xdr:to>
    <xdr:pic>
      <xdr:nvPicPr>
        <xdr:cNvPr id="2" name="Picture 1" descr="https://www.comersis.com/c-images/PT/municipios-de-Portugal-mapa.gif">
          <a:extLst>
            <a:ext uri="{FF2B5EF4-FFF2-40B4-BE49-F238E27FC236}">
              <a16:creationId xmlns:a16="http://schemas.microsoft.com/office/drawing/2014/main" id="{137D332F-015B-A24A-8A46-227EDFA6D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36" y="200526"/>
          <a:ext cx="12623132" cy="23085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96252</xdr:colOff>
      <xdr:row>40</xdr:row>
      <xdr:rowOff>152400</xdr:rowOff>
    </xdr:from>
    <xdr:to>
      <xdr:col>26</xdr:col>
      <xdr:colOff>643763</xdr:colOff>
      <xdr:row>88</xdr:row>
      <xdr:rowOff>172668</xdr:rowOff>
    </xdr:to>
    <xdr:pic>
      <xdr:nvPicPr>
        <xdr:cNvPr id="3" name="Picture 2" descr="https://www.eurosis.org/cms/files/location/porto/map_europe_portugal.gif">
          <a:extLst>
            <a:ext uri="{FF2B5EF4-FFF2-40B4-BE49-F238E27FC236}">
              <a16:creationId xmlns:a16="http://schemas.microsoft.com/office/drawing/2014/main" id="{56534F48-C45B-E641-932A-C963DED59B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28884" y="8173453"/>
          <a:ext cx="9664774" cy="9645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82101</xdr:colOff>
      <xdr:row>1</xdr:row>
      <xdr:rowOff>50800</xdr:rowOff>
    </xdr:from>
    <xdr:to>
      <xdr:col>22</xdr:col>
      <xdr:colOff>617682</xdr:colOff>
      <xdr:row>40</xdr:row>
      <xdr:rowOff>105448</xdr:rowOff>
    </xdr:to>
    <xdr:pic>
      <xdr:nvPicPr>
        <xdr:cNvPr id="4" name="Picture 3">
          <a:extLst>
            <a:ext uri="{FF2B5EF4-FFF2-40B4-BE49-F238E27FC236}">
              <a16:creationId xmlns:a16="http://schemas.microsoft.com/office/drawing/2014/main" id="{51A03AB9-AD76-7B46-A1A7-D7DDBE179C08}"/>
            </a:ext>
          </a:extLst>
        </xdr:cNvPr>
        <xdr:cNvPicPr>
          <a:picLocks noChangeAspect="1"/>
        </xdr:cNvPicPr>
      </xdr:nvPicPr>
      <xdr:blipFill>
        <a:blip xmlns:r="http://schemas.openxmlformats.org/officeDocument/2006/relationships" r:embed="rId3"/>
        <a:stretch>
          <a:fillRect/>
        </a:stretch>
      </xdr:blipFill>
      <xdr:spPr>
        <a:xfrm>
          <a:off x="12464601" y="254000"/>
          <a:ext cx="6314081" cy="79794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distancecalculator.globefeed.com/Portugal_Distance_Result.asp?fromplace=porto&amp;toplace=Rio%20Tinto%2C%20Portugal&amp;dt1=ChIJwVPhxKtlJA0RvBSxQFbZSKY&amp;dt2=ChIJURMvMpNjJA0RdB0UUt2CNWo&amp;sr=d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91E3E-15E2-CC45-80D4-E36F7C4E0266}">
  <dimension ref="C1:S244"/>
  <sheetViews>
    <sheetView showGridLines="0" topLeftCell="A3" zoomScale="180" zoomScaleNormal="180" workbookViewId="0">
      <selection activeCell="C6" sqref="C6"/>
    </sheetView>
  </sheetViews>
  <sheetFormatPr baseColWidth="10" defaultRowHeight="16"/>
  <cols>
    <col min="1" max="1" width="18.83203125" customWidth="1"/>
    <col min="2" max="2" width="4.5" customWidth="1"/>
    <col min="3" max="3" width="18" customWidth="1"/>
    <col min="4" max="4" width="20" customWidth="1"/>
    <col min="5" max="5" width="26.6640625" customWidth="1"/>
    <col min="6" max="6" width="20" bestFit="1" customWidth="1"/>
    <col min="7" max="7" width="9.33203125" bestFit="1" customWidth="1"/>
    <col min="8" max="8" width="14" bestFit="1" customWidth="1"/>
    <col min="9" max="9" width="21.1640625" bestFit="1" customWidth="1"/>
    <col min="10" max="10" width="13.83203125" customWidth="1"/>
    <col min="14" max="14" width="13.5" customWidth="1"/>
    <col min="15" max="15" width="13.33203125" customWidth="1"/>
  </cols>
  <sheetData>
    <row r="1" spans="3:19">
      <c r="L1" s="9"/>
      <c r="M1" s="9"/>
      <c r="N1" s="9"/>
      <c r="O1" s="9"/>
      <c r="P1" s="9"/>
      <c r="Q1" s="9"/>
      <c r="R1" s="9"/>
      <c r="S1" s="9"/>
    </row>
    <row r="2" spans="3:19">
      <c r="L2" s="9"/>
      <c r="M2" s="9"/>
      <c r="N2" s="9"/>
      <c r="O2" s="9"/>
      <c r="P2" s="9"/>
      <c r="Q2" s="9"/>
      <c r="R2" s="9"/>
      <c r="S2" s="9"/>
    </row>
    <row r="3" spans="3:19">
      <c r="L3" s="9"/>
      <c r="M3" s="9"/>
      <c r="N3" s="9"/>
      <c r="O3" s="9"/>
      <c r="P3" s="9"/>
      <c r="Q3" s="9"/>
      <c r="R3" s="9"/>
      <c r="S3" s="9"/>
    </row>
    <row r="4" spans="3:19" ht="26">
      <c r="C4" s="22" t="s">
        <v>209</v>
      </c>
      <c r="L4" s="9"/>
      <c r="M4" s="9"/>
      <c r="N4" s="9"/>
      <c r="O4" s="9"/>
      <c r="P4" s="9"/>
      <c r="Q4" s="9"/>
      <c r="R4" s="9"/>
      <c r="S4" s="9"/>
    </row>
    <row r="5" spans="3:19" ht="26">
      <c r="C5" s="23" t="s">
        <v>244</v>
      </c>
      <c r="L5" s="9"/>
      <c r="M5" s="9"/>
      <c r="N5" s="9"/>
      <c r="O5" s="9"/>
      <c r="P5" s="9"/>
      <c r="Q5" s="9"/>
      <c r="R5" s="9"/>
      <c r="S5" s="9"/>
    </row>
    <row r="6" spans="3:19">
      <c r="L6" s="9"/>
      <c r="M6" s="9"/>
      <c r="N6" s="9"/>
      <c r="O6" s="9"/>
      <c r="P6" s="9"/>
      <c r="Q6" s="9"/>
      <c r="R6" s="9"/>
      <c r="S6" s="9"/>
    </row>
    <row r="7" spans="3:19" ht="17">
      <c r="C7" s="20"/>
      <c r="D7" s="20"/>
      <c r="E7" s="20"/>
      <c r="F7" s="20"/>
      <c r="G7" s="20"/>
      <c r="H7" s="20"/>
      <c r="I7" s="20"/>
      <c r="J7" s="20"/>
      <c r="K7" s="20"/>
      <c r="L7" s="18"/>
      <c r="M7" s="9"/>
      <c r="N7" s="9"/>
      <c r="O7" s="9"/>
      <c r="P7" s="9"/>
      <c r="Q7" s="9"/>
      <c r="R7" s="9"/>
      <c r="S7" s="9"/>
    </row>
    <row r="8" spans="3:19" ht="17">
      <c r="C8" s="20"/>
      <c r="D8" s="20"/>
      <c r="E8" s="20"/>
      <c r="F8" s="20"/>
      <c r="G8" s="20"/>
      <c r="H8" s="20"/>
      <c r="I8" s="20"/>
      <c r="J8" s="20"/>
      <c r="K8" s="20"/>
      <c r="L8" s="18"/>
      <c r="M8" s="9"/>
      <c r="N8" s="9"/>
      <c r="O8" s="9"/>
      <c r="P8" s="9"/>
      <c r="Q8" s="9"/>
      <c r="R8" s="9"/>
      <c r="S8" s="9"/>
    </row>
    <row r="9" spans="3:19" ht="20">
      <c r="C9" s="21" t="s">
        <v>212</v>
      </c>
      <c r="D9" s="20"/>
      <c r="E9" s="20"/>
      <c r="F9" s="20"/>
      <c r="G9" s="20"/>
      <c r="H9" s="20"/>
      <c r="I9" s="20"/>
      <c r="J9" s="20"/>
      <c r="K9" s="20"/>
      <c r="L9" s="18"/>
      <c r="M9" s="9"/>
      <c r="N9" s="9"/>
      <c r="O9" s="9"/>
      <c r="P9" s="9"/>
      <c r="Q9" s="9"/>
      <c r="R9" s="9"/>
      <c r="S9" s="9"/>
    </row>
    <row r="10" spans="3:19" ht="17">
      <c r="D10" s="20"/>
      <c r="E10" s="20"/>
      <c r="F10" s="20"/>
      <c r="G10" s="20"/>
      <c r="H10" s="20"/>
      <c r="I10" s="20"/>
      <c r="J10" s="20"/>
      <c r="K10" s="20"/>
      <c r="L10" s="18"/>
      <c r="M10" s="9"/>
      <c r="N10" s="9"/>
      <c r="O10" s="9"/>
      <c r="P10" s="9"/>
      <c r="Q10" s="9"/>
      <c r="R10" s="9"/>
      <c r="S10" s="9"/>
    </row>
    <row r="11" spans="3:19" ht="20">
      <c r="C11" s="21" t="s">
        <v>213</v>
      </c>
      <c r="D11" s="20"/>
      <c r="E11" s="20"/>
      <c r="F11" s="20"/>
      <c r="G11" s="20"/>
      <c r="H11" s="20"/>
      <c r="I11" s="20"/>
      <c r="J11" s="20"/>
      <c r="K11" s="20"/>
      <c r="L11" s="18"/>
      <c r="M11" s="9"/>
      <c r="N11" s="9"/>
      <c r="O11" s="9"/>
      <c r="P11" s="9"/>
      <c r="Q11" s="9"/>
      <c r="R11" s="9"/>
      <c r="S11" s="9"/>
    </row>
    <row r="12" spans="3:19" ht="17">
      <c r="D12" s="20"/>
      <c r="E12" s="20"/>
      <c r="F12" s="20"/>
      <c r="G12" s="20"/>
      <c r="H12" s="20"/>
      <c r="I12" s="20"/>
      <c r="J12" s="20"/>
      <c r="K12" s="20"/>
      <c r="L12" s="18"/>
      <c r="M12" s="9"/>
      <c r="N12" s="9"/>
      <c r="O12" s="9"/>
      <c r="P12" s="9"/>
      <c r="Q12" s="9"/>
      <c r="R12" s="9"/>
      <c r="S12" s="9"/>
    </row>
    <row r="13" spans="3:19" ht="17">
      <c r="D13" s="20"/>
      <c r="E13" s="20"/>
      <c r="F13" s="20"/>
      <c r="G13" s="20"/>
      <c r="H13" s="20"/>
      <c r="I13" s="20"/>
      <c r="J13" s="20"/>
      <c r="K13" s="20"/>
      <c r="L13" s="18"/>
      <c r="M13" s="9"/>
      <c r="N13" s="9"/>
      <c r="O13" s="9"/>
      <c r="P13" s="9"/>
      <c r="Q13" s="9"/>
      <c r="R13" s="9"/>
      <c r="S13" s="9"/>
    </row>
    <row r="14" spans="3:19" ht="23">
      <c r="C14" s="21"/>
      <c r="D14" s="20"/>
      <c r="E14" s="20"/>
      <c r="F14" s="20"/>
      <c r="G14" s="32"/>
      <c r="H14" s="32"/>
      <c r="I14" s="32"/>
      <c r="J14" s="37"/>
      <c r="K14" s="38" t="s">
        <v>241</v>
      </c>
      <c r="L14" s="18"/>
      <c r="M14" s="9"/>
      <c r="N14" s="9"/>
      <c r="O14" s="9"/>
      <c r="P14" s="9"/>
      <c r="Q14" s="9"/>
      <c r="R14" s="9"/>
      <c r="S14" s="9"/>
    </row>
    <row r="15" spans="3:19" ht="23">
      <c r="C15" s="20"/>
      <c r="D15" s="20"/>
      <c r="E15" s="20"/>
      <c r="F15" s="20"/>
      <c r="G15" s="32"/>
      <c r="H15" s="32"/>
      <c r="I15" s="32"/>
      <c r="J15" s="38" t="s">
        <v>211</v>
      </c>
      <c r="K15" s="39"/>
      <c r="L15" s="18"/>
      <c r="M15" s="9"/>
      <c r="N15" s="9"/>
      <c r="O15" s="9"/>
      <c r="P15" s="9"/>
      <c r="Q15" s="9"/>
      <c r="R15" s="9"/>
      <c r="S15" s="9"/>
    </row>
    <row r="16" spans="3:19" ht="20">
      <c r="C16" s="20"/>
      <c r="D16" s="20"/>
      <c r="E16" s="20"/>
      <c r="F16" s="20"/>
      <c r="G16" s="32"/>
      <c r="H16" s="32"/>
      <c r="I16" s="32"/>
      <c r="J16" s="33" t="s">
        <v>242</v>
      </c>
      <c r="K16" s="34"/>
      <c r="L16" s="18"/>
      <c r="M16" s="9"/>
      <c r="N16" s="9"/>
      <c r="O16" s="9"/>
      <c r="P16" s="9"/>
      <c r="Q16" s="9"/>
      <c r="R16" s="9"/>
      <c r="S16" s="9"/>
    </row>
    <row r="17" spans="3:19" ht="17">
      <c r="C17" s="20"/>
      <c r="D17" s="20"/>
      <c r="E17" s="20"/>
      <c r="F17" s="20"/>
      <c r="G17" s="20"/>
      <c r="H17" s="20"/>
      <c r="I17" s="20"/>
      <c r="J17" s="20"/>
      <c r="K17" s="20"/>
      <c r="L17" s="18"/>
      <c r="M17" s="9"/>
      <c r="N17" s="9"/>
      <c r="O17" s="9"/>
      <c r="P17" s="9"/>
      <c r="Q17" s="9"/>
      <c r="R17" s="9"/>
      <c r="S17" s="9"/>
    </row>
    <row r="18" spans="3:19" ht="20">
      <c r="C18" s="24"/>
      <c r="D18" s="20"/>
      <c r="E18" s="20"/>
      <c r="F18" s="20"/>
      <c r="G18" s="20"/>
      <c r="H18" s="20"/>
      <c r="I18" s="20"/>
      <c r="J18" s="20"/>
      <c r="K18" s="20"/>
      <c r="L18" s="18"/>
      <c r="M18" s="9"/>
      <c r="N18" s="9"/>
      <c r="O18" s="9"/>
      <c r="P18" s="9"/>
      <c r="Q18" s="9"/>
      <c r="R18" s="9"/>
      <c r="S18" s="9"/>
    </row>
    <row r="19" spans="3:19" s="28" customFormat="1" ht="20">
      <c r="C19" s="26"/>
      <c r="D19" s="27"/>
      <c r="E19" s="27"/>
      <c r="F19" s="27"/>
      <c r="G19" s="27"/>
      <c r="H19" s="27"/>
      <c r="I19" s="27"/>
      <c r="J19" s="27"/>
      <c r="K19" s="27"/>
      <c r="L19" s="18"/>
      <c r="M19" s="9"/>
      <c r="N19" s="9"/>
      <c r="O19" s="9"/>
      <c r="P19" s="9"/>
      <c r="Q19" s="9"/>
      <c r="R19" s="9"/>
      <c r="S19" s="9"/>
    </row>
    <row r="20" spans="3:19" s="28" customFormat="1" ht="20">
      <c r="C20" s="31" t="s">
        <v>210</v>
      </c>
      <c r="D20" s="27"/>
      <c r="E20" s="27"/>
      <c r="F20" s="27"/>
      <c r="G20" s="27"/>
      <c r="H20" s="27"/>
      <c r="I20" s="27"/>
      <c r="J20" s="27"/>
      <c r="K20" s="27"/>
      <c r="L20" s="18"/>
      <c r="M20" s="9"/>
      <c r="N20" s="9"/>
      <c r="O20" s="9"/>
      <c r="P20" s="9"/>
      <c r="Q20" s="9"/>
      <c r="R20" s="9"/>
      <c r="S20" s="9"/>
    </row>
    <row r="21" spans="3:19" s="28" customFormat="1" ht="17">
      <c r="C21" s="27"/>
      <c r="D21" s="27"/>
      <c r="E21" s="27"/>
      <c r="F21" s="27"/>
      <c r="G21" s="27"/>
      <c r="H21" s="27"/>
      <c r="I21" s="27"/>
      <c r="J21" s="27"/>
      <c r="K21" s="27"/>
      <c r="L21" s="18"/>
      <c r="M21" s="9"/>
      <c r="N21" s="9"/>
      <c r="O21" s="9"/>
      <c r="P21" s="9"/>
      <c r="Q21" s="9"/>
      <c r="R21" s="9"/>
      <c r="S21" s="9"/>
    </row>
    <row r="22" spans="3:19" s="28" customFormat="1" ht="17">
      <c r="C22" s="12" t="s">
        <v>1</v>
      </c>
      <c r="D22" s="12" t="s">
        <v>0</v>
      </c>
      <c r="E22" s="12" t="s">
        <v>125</v>
      </c>
      <c r="F22" s="12" t="s">
        <v>126</v>
      </c>
      <c r="G22" s="12" t="s">
        <v>127</v>
      </c>
      <c r="H22" s="12" t="s">
        <v>202</v>
      </c>
      <c r="I22" s="27"/>
      <c r="J22" s="27"/>
      <c r="K22" s="27"/>
      <c r="L22" s="18"/>
      <c r="M22" s="9"/>
      <c r="N22" s="9"/>
      <c r="O22" s="9"/>
      <c r="P22" s="9"/>
      <c r="Q22" s="9"/>
      <c r="R22" s="9"/>
      <c r="S22" s="9"/>
    </row>
    <row r="23" spans="3:19" s="28" customFormat="1" ht="17">
      <c r="C23" s="11" t="s">
        <v>2</v>
      </c>
      <c r="D23" s="11">
        <v>1</v>
      </c>
      <c r="E23" s="11" t="s">
        <v>3</v>
      </c>
      <c r="F23" s="25" t="s">
        <v>214</v>
      </c>
      <c r="G23" s="11" t="str">
        <f t="shared" ref="G23" si="0">IF(OR(H23&gt;0,),"Yes","No")</f>
        <v>Yes</v>
      </c>
      <c r="H23" s="11">
        <v>3</v>
      </c>
      <c r="I23" s="27"/>
      <c r="J23" s="27"/>
      <c r="K23" s="27"/>
      <c r="L23" s="18"/>
      <c r="M23" s="9"/>
      <c r="N23" s="9"/>
      <c r="O23" s="9"/>
      <c r="P23" s="9"/>
      <c r="Q23" s="9"/>
      <c r="R23" s="9"/>
      <c r="S23" s="9"/>
    </row>
    <row r="24" spans="3:19" s="28" customFormat="1" ht="17">
      <c r="C24" s="27"/>
      <c r="D24" s="27"/>
      <c r="E24" s="27"/>
      <c r="F24" s="27"/>
      <c r="G24" s="27"/>
      <c r="H24" s="27"/>
      <c r="I24" s="27"/>
      <c r="J24" s="27"/>
      <c r="K24" s="27"/>
      <c r="L24" s="18"/>
      <c r="M24" s="9"/>
      <c r="N24" s="9"/>
      <c r="O24" s="9"/>
      <c r="P24" s="9"/>
      <c r="Q24" s="9"/>
      <c r="R24" s="9"/>
      <c r="S24" s="9"/>
    </row>
    <row r="25" spans="3:19" s="28" customFormat="1" ht="17">
      <c r="C25" s="27"/>
      <c r="D25" s="29" t="s">
        <v>221</v>
      </c>
      <c r="E25" s="27"/>
      <c r="F25" s="27"/>
      <c r="G25" s="27"/>
      <c r="H25" s="27"/>
      <c r="I25" s="27"/>
      <c r="J25" s="27"/>
      <c r="K25" s="27"/>
      <c r="L25" s="18"/>
      <c r="M25" s="9"/>
      <c r="N25" s="9"/>
      <c r="O25" s="9"/>
      <c r="P25" s="9"/>
      <c r="Q25" s="9"/>
      <c r="R25" s="9"/>
      <c r="S25" s="9"/>
    </row>
    <row r="26" spans="3:19" s="28" customFormat="1" ht="17">
      <c r="D26" s="30" t="s">
        <v>1</v>
      </c>
      <c r="E26" s="27" t="s">
        <v>216</v>
      </c>
      <c r="F26" s="27"/>
      <c r="G26" s="27"/>
      <c r="H26" s="27"/>
      <c r="I26" s="27"/>
      <c r="J26" s="27"/>
      <c r="K26" s="27"/>
      <c r="L26" s="18"/>
      <c r="M26" s="9"/>
      <c r="N26" s="9"/>
      <c r="O26" s="9"/>
      <c r="P26" s="9"/>
      <c r="Q26" s="9"/>
      <c r="R26" s="9"/>
      <c r="S26" s="9"/>
    </row>
    <row r="27" spans="3:19" s="28" customFormat="1" ht="17">
      <c r="D27" s="30" t="s">
        <v>0</v>
      </c>
      <c r="E27" s="27" t="s">
        <v>219</v>
      </c>
      <c r="F27" s="27"/>
      <c r="G27" s="27"/>
      <c r="H27" s="27"/>
      <c r="I27" s="27"/>
      <c r="J27" s="27"/>
      <c r="K27" s="27"/>
      <c r="L27" s="18"/>
      <c r="M27" s="9"/>
      <c r="N27" s="9"/>
      <c r="O27" s="9"/>
      <c r="P27" s="9"/>
      <c r="Q27" s="9"/>
      <c r="R27" s="9"/>
      <c r="S27" s="9"/>
    </row>
    <row r="28" spans="3:19" s="28" customFormat="1" ht="17">
      <c r="D28" s="30" t="s">
        <v>125</v>
      </c>
      <c r="E28" s="27" t="s">
        <v>217</v>
      </c>
      <c r="F28" s="27"/>
      <c r="G28" s="27"/>
      <c r="H28" s="27"/>
      <c r="I28" s="27"/>
      <c r="J28" s="27"/>
      <c r="K28" s="27"/>
      <c r="L28" s="18"/>
      <c r="M28" s="9"/>
      <c r="N28" s="9"/>
      <c r="O28" s="9"/>
      <c r="P28" s="9"/>
      <c r="Q28" s="9"/>
      <c r="R28" s="9"/>
      <c r="S28" s="9"/>
    </row>
    <row r="29" spans="3:19" s="28" customFormat="1" ht="17">
      <c r="D29" s="30" t="s">
        <v>126</v>
      </c>
      <c r="E29" s="27" t="s">
        <v>230</v>
      </c>
      <c r="F29" s="27"/>
      <c r="G29" s="27"/>
      <c r="H29" s="27"/>
      <c r="I29" s="27"/>
      <c r="J29" s="27"/>
      <c r="K29" s="27"/>
      <c r="L29" s="18"/>
      <c r="M29" s="9"/>
      <c r="N29" s="9"/>
      <c r="O29" s="9"/>
      <c r="P29" s="9"/>
      <c r="Q29" s="9"/>
      <c r="R29" s="9"/>
      <c r="S29" s="9"/>
    </row>
    <row r="30" spans="3:19" s="28" customFormat="1" ht="17">
      <c r="C30" s="27"/>
      <c r="D30" s="30" t="s">
        <v>127</v>
      </c>
      <c r="E30" s="27" t="s">
        <v>229</v>
      </c>
      <c r="F30" s="27"/>
      <c r="G30" s="27"/>
      <c r="H30" s="27"/>
      <c r="I30" s="27"/>
      <c r="J30" s="27"/>
      <c r="K30" s="27"/>
      <c r="L30" s="18"/>
      <c r="M30" s="9"/>
      <c r="N30" s="9"/>
      <c r="O30" s="9"/>
      <c r="P30" s="9"/>
      <c r="Q30" s="9"/>
      <c r="R30" s="9"/>
      <c r="S30" s="9"/>
    </row>
    <row r="31" spans="3:19" s="28" customFormat="1" ht="17">
      <c r="C31" s="27"/>
      <c r="D31" s="30" t="s">
        <v>202</v>
      </c>
      <c r="E31" s="27" t="s">
        <v>218</v>
      </c>
      <c r="F31" s="27"/>
      <c r="G31" s="27"/>
      <c r="H31" s="27"/>
      <c r="I31" s="27"/>
      <c r="J31" s="27"/>
      <c r="K31" s="27"/>
      <c r="L31" s="18"/>
      <c r="M31" s="9"/>
      <c r="N31" s="9"/>
      <c r="O31" s="9"/>
      <c r="P31" s="9"/>
      <c r="Q31" s="9"/>
      <c r="R31" s="9"/>
      <c r="S31" s="9"/>
    </row>
    <row r="32" spans="3:19" s="28" customFormat="1" ht="17">
      <c r="C32" s="27"/>
      <c r="D32" s="27"/>
      <c r="E32" s="27"/>
      <c r="F32" s="27"/>
      <c r="G32" s="27"/>
      <c r="H32" s="27"/>
      <c r="I32" s="27"/>
      <c r="J32" s="27"/>
      <c r="K32" s="27"/>
      <c r="L32" s="18"/>
      <c r="M32" s="9"/>
      <c r="N32" s="9"/>
      <c r="O32" s="9"/>
      <c r="P32" s="9"/>
      <c r="Q32" s="9"/>
      <c r="R32" s="9"/>
      <c r="S32" s="9"/>
    </row>
    <row r="33" spans="3:19" s="28" customFormat="1" ht="17">
      <c r="C33" s="27"/>
      <c r="D33" s="27"/>
      <c r="E33" s="27"/>
      <c r="F33" s="27"/>
      <c r="G33" s="27"/>
      <c r="H33" s="27"/>
      <c r="I33" s="27"/>
      <c r="J33" s="27"/>
      <c r="K33" s="27"/>
      <c r="L33" s="18"/>
      <c r="M33" s="9"/>
      <c r="N33" s="9"/>
      <c r="O33" s="9"/>
      <c r="P33" s="9"/>
      <c r="Q33" s="9"/>
      <c r="R33" s="9"/>
      <c r="S33" s="9"/>
    </row>
    <row r="34" spans="3:19" s="28" customFormat="1" ht="17">
      <c r="C34" s="27"/>
      <c r="D34" s="27"/>
      <c r="E34" s="27"/>
      <c r="F34" s="27"/>
      <c r="G34" s="27"/>
      <c r="H34" s="27"/>
      <c r="I34" s="27"/>
      <c r="J34" s="27"/>
      <c r="K34" s="27"/>
      <c r="L34" s="42" t="s">
        <v>243</v>
      </c>
      <c r="M34" s="42"/>
      <c r="N34" s="9"/>
      <c r="O34" s="9"/>
      <c r="P34" s="9"/>
      <c r="Q34" s="9"/>
      <c r="R34" s="9"/>
      <c r="S34" s="9"/>
    </row>
    <row r="35" spans="3:19" s="28" customFormat="1"/>
    <row r="36" spans="3:19" s="28" customFormat="1" ht="20">
      <c r="C36" s="31" t="s">
        <v>220</v>
      </c>
    </row>
    <row r="37" spans="3:19" s="28" customFormat="1"/>
    <row r="38" spans="3:19" s="28" customFormat="1">
      <c r="C38" s="15" t="s">
        <v>138</v>
      </c>
      <c r="D38" s="15" t="s">
        <v>167</v>
      </c>
      <c r="E38" s="16" t="s">
        <v>128</v>
      </c>
      <c r="F38" s="16" t="s">
        <v>129</v>
      </c>
      <c r="G38" s="16" t="s">
        <v>148</v>
      </c>
      <c r="H38" s="16" t="s">
        <v>130</v>
      </c>
      <c r="I38" s="16" t="s">
        <v>131</v>
      </c>
      <c r="J38" s="16" t="s">
        <v>134</v>
      </c>
      <c r="K38" s="16" t="s">
        <v>132</v>
      </c>
      <c r="L38" s="16" t="s">
        <v>135</v>
      </c>
      <c r="M38" s="16" t="s">
        <v>136</v>
      </c>
      <c r="N38" s="16" t="s">
        <v>200</v>
      </c>
      <c r="O38" s="16" t="s">
        <v>133</v>
      </c>
    </row>
    <row r="39" spans="3:19" s="28" customFormat="1">
      <c r="C39" s="11">
        <v>1</v>
      </c>
      <c r="D39" s="11" t="s">
        <v>168</v>
      </c>
      <c r="E39" s="11" t="str">
        <f>VLOOKUP(F39,CITY!C:H,2,FALSE)</f>
        <v>No</v>
      </c>
      <c r="F39" s="14" t="s">
        <v>117</v>
      </c>
      <c r="G39" s="13">
        <v>3</v>
      </c>
      <c r="H39" s="11" t="str">
        <f>VLOOKUP(I39,CITY!C:H,2,FALSE)</f>
        <v>No</v>
      </c>
      <c r="I39" s="11" t="s">
        <v>25</v>
      </c>
      <c r="J39" s="11">
        <v>39.29</v>
      </c>
      <c r="K39" s="11">
        <v>0.61</v>
      </c>
      <c r="L39" s="11">
        <v>3.93</v>
      </c>
      <c r="M39" s="11">
        <v>2.09</v>
      </c>
      <c r="N39" s="11">
        <v>6.1</v>
      </c>
      <c r="O39" s="11" t="s">
        <v>201</v>
      </c>
    </row>
    <row r="40" spans="3:19" s="28" customFormat="1"/>
    <row r="41" spans="3:19" s="28" customFormat="1" ht="17">
      <c r="D41" s="29" t="s">
        <v>221</v>
      </c>
    </row>
    <row r="42" spans="3:19" s="28" customFormat="1" ht="17">
      <c r="D42" s="30" t="s">
        <v>138</v>
      </c>
      <c r="E42" s="27" t="s">
        <v>222</v>
      </c>
    </row>
    <row r="43" spans="3:19" s="28" customFormat="1" ht="17">
      <c r="D43" s="30" t="s">
        <v>167</v>
      </c>
      <c r="E43" s="27" t="s">
        <v>223</v>
      </c>
    </row>
    <row r="44" spans="3:19" s="28" customFormat="1" ht="17">
      <c r="D44" s="30" t="str">
        <f>E38</f>
        <v>OriginCityId</v>
      </c>
      <c r="E44" s="27" t="s">
        <v>224</v>
      </c>
    </row>
    <row r="45" spans="3:19" s="28" customFormat="1" ht="17">
      <c r="D45" s="30" t="str">
        <f>F38</f>
        <v>OriginCityName</v>
      </c>
      <c r="E45" s="27" t="s">
        <v>225</v>
      </c>
    </row>
    <row r="46" spans="3:19" s="28" customFormat="1" ht="17">
      <c r="D46" s="30" t="str">
        <f>G38</f>
        <v>Paths</v>
      </c>
      <c r="E46" s="27" t="s">
        <v>226</v>
      </c>
    </row>
    <row r="47" spans="3:19" s="28" customFormat="1" ht="17">
      <c r="D47" s="30" t="str">
        <f>H38</f>
        <v>AdjacencyId</v>
      </c>
      <c r="E47" s="27" t="s">
        <v>227</v>
      </c>
    </row>
    <row r="48" spans="3:19" s="28" customFormat="1" ht="17">
      <c r="D48" s="30" t="str">
        <f>I38</f>
        <v>AdjacencyCityName</v>
      </c>
      <c r="E48" s="27" t="s">
        <v>228</v>
      </c>
    </row>
    <row r="49" spans="3:16" s="28" customFormat="1" ht="17">
      <c r="D49" s="30" t="str">
        <f>J38</f>
        <v>DistanceKM</v>
      </c>
      <c r="E49" s="27" t="s">
        <v>231</v>
      </c>
    </row>
    <row r="50" spans="3:16" s="28" customFormat="1" ht="17">
      <c r="D50" s="30" t="str">
        <f>K38</f>
        <v>TimeHours</v>
      </c>
      <c r="E50" s="27" t="s">
        <v>232</v>
      </c>
    </row>
    <row r="51" spans="3:16" s="28" customFormat="1" ht="17">
      <c r="D51" s="30" t="str">
        <f>L38</f>
        <v>FuelCost</v>
      </c>
      <c r="E51" s="27" t="s">
        <v>234</v>
      </c>
    </row>
    <row r="52" spans="3:16" s="28" customFormat="1" ht="17">
      <c r="D52" s="30" t="str">
        <f>M38</f>
        <v>TollCost</v>
      </c>
      <c r="E52" s="27" t="s">
        <v>233</v>
      </c>
    </row>
    <row r="53" spans="3:16" s="28" customFormat="1" ht="17">
      <c r="D53" s="30" t="str">
        <f>N38</f>
        <v>DriverCost</v>
      </c>
      <c r="E53" s="27" t="s">
        <v>235</v>
      </c>
    </row>
    <row r="54" spans="3:16" s="28" customFormat="1" ht="17">
      <c r="D54" s="35" t="str">
        <f>O38</f>
        <v>Period</v>
      </c>
      <c r="E54" s="40" t="s">
        <v>236</v>
      </c>
      <c r="F54" s="40"/>
      <c r="G54" s="40"/>
      <c r="H54" s="40"/>
      <c r="I54" s="40"/>
      <c r="J54" s="40"/>
      <c r="K54" s="36" t="s">
        <v>239</v>
      </c>
      <c r="L54" s="36"/>
      <c r="M54" s="36"/>
      <c r="N54" s="36"/>
      <c r="O54" s="36"/>
      <c r="P54" s="36"/>
    </row>
    <row r="55" spans="3:16" s="28" customFormat="1" ht="17">
      <c r="D55" s="35"/>
      <c r="E55" s="40"/>
      <c r="F55" s="40"/>
      <c r="G55" s="40"/>
      <c r="H55" s="40"/>
      <c r="I55" s="40"/>
      <c r="J55" s="40"/>
      <c r="K55" s="41" t="s">
        <v>240</v>
      </c>
      <c r="L55" s="41"/>
      <c r="M55" s="41"/>
      <c r="N55" s="41"/>
      <c r="O55" s="41"/>
      <c r="P55" s="41"/>
    </row>
    <row r="56" spans="3:16" s="28" customFormat="1" ht="17">
      <c r="D56" s="35"/>
      <c r="E56" s="40"/>
      <c r="F56" s="40"/>
      <c r="G56" s="40"/>
      <c r="H56" s="40"/>
      <c r="I56" s="40"/>
      <c r="J56" s="40"/>
      <c r="K56" s="41"/>
      <c r="L56" s="41"/>
      <c r="M56" s="41"/>
      <c r="N56" s="41"/>
      <c r="O56" s="41"/>
      <c r="P56" s="41"/>
    </row>
    <row r="57" spans="3:16" s="28" customFormat="1" ht="17">
      <c r="D57" s="30"/>
      <c r="K57" s="41"/>
      <c r="L57" s="41"/>
      <c r="M57" s="41"/>
      <c r="N57" s="41"/>
      <c r="O57" s="41"/>
      <c r="P57" s="41"/>
    </row>
    <row r="58" spans="3:16" s="28" customFormat="1" ht="17">
      <c r="D58" s="30"/>
      <c r="K58" s="41"/>
      <c r="L58" s="41"/>
      <c r="M58" s="41"/>
      <c r="N58" s="41"/>
      <c r="O58" s="41"/>
      <c r="P58" s="41"/>
    </row>
    <row r="59" spans="3:16" s="28" customFormat="1" ht="20">
      <c r="C59" s="31" t="s">
        <v>237</v>
      </c>
      <c r="D59" s="30"/>
      <c r="K59" s="41"/>
      <c r="L59" s="41"/>
      <c r="M59" s="41"/>
      <c r="N59" s="41"/>
      <c r="O59" s="41"/>
      <c r="P59" s="41"/>
    </row>
    <row r="60" spans="3:16" s="28" customFormat="1"/>
    <row r="61" spans="3:16" s="28" customFormat="1" ht="20">
      <c r="C61" s="26" t="s">
        <v>238</v>
      </c>
    </row>
    <row r="62" spans="3:16" s="28" customFormat="1" ht="17">
      <c r="C62" s="27"/>
    </row>
    <row r="63" spans="3:16" s="28" customFormat="1" ht="17">
      <c r="C63" s="27"/>
    </row>
    <row r="64" spans="3:16" s="28" customFormat="1"/>
    <row r="65" s="28" customFormat="1"/>
    <row r="66" s="28" customFormat="1"/>
    <row r="67" s="28" customFormat="1"/>
    <row r="68" s="28" customFormat="1"/>
    <row r="69" s="28" customFormat="1"/>
    <row r="70" s="28" customFormat="1"/>
    <row r="71" s="28" customFormat="1"/>
    <row r="72" s="28" customFormat="1"/>
    <row r="73" s="28" customFormat="1"/>
    <row r="74" s="28" customFormat="1"/>
    <row r="75" s="28" customFormat="1"/>
    <row r="76" s="28" customFormat="1"/>
    <row r="77" s="28" customFormat="1"/>
    <row r="78" s="28" customFormat="1"/>
    <row r="79" s="28" customFormat="1"/>
    <row r="80" s="28" customFormat="1"/>
    <row r="81" s="28" customFormat="1"/>
    <row r="82" s="28" customFormat="1"/>
    <row r="83" s="28" customFormat="1"/>
    <row r="84" s="28" customFormat="1"/>
    <row r="85" s="28" customFormat="1"/>
    <row r="86" s="28" customFormat="1"/>
    <row r="87" s="28" customFormat="1"/>
    <row r="88" s="28" customFormat="1"/>
    <row r="89" s="28" customFormat="1"/>
    <row r="90" s="28" customFormat="1"/>
    <row r="91" s="28" customFormat="1"/>
    <row r="92" s="28" customFormat="1"/>
    <row r="93" s="28" customFormat="1"/>
    <row r="94" s="28" customFormat="1"/>
    <row r="95" s="28" customFormat="1"/>
    <row r="96" s="28" customFormat="1"/>
    <row r="97" s="28" customFormat="1"/>
    <row r="98" s="28" customFormat="1"/>
    <row r="99" s="28" customFormat="1"/>
    <row r="100" s="28" customFormat="1"/>
    <row r="101" s="28" customFormat="1"/>
    <row r="102" s="28" customFormat="1"/>
    <row r="103" s="28" customFormat="1"/>
    <row r="104" s="28" customFormat="1"/>
    <row r="105" s="28" customFormat="1"/>
    <row r="106" s="28" customFormat="1"/>
    <row r="107" s="28" customFormat="1"/>
    <row r="108" s="28" customFormat="1"/>
    <row r="109" s="28" customFormat="1"/>
    <row r="110" s="28" customFormat="1"/>
    <row r="111" s="28" customFormat="1"/>
    <row r="112" s="28" customFormat="1"/>
    <row r="113" s="28" customFormat="1"/>
    <row r="114" s="28" customFormat="1"/>
    <row r="115" s="28" customFormat="1"/>
    <row r="116" s="28" customFormat="1"/>
    <row r="117" s="28" customFormat="1"/>
    <row r="118" s="28" customFormat="1"/>
    <row r="119" s="28" customFormat="1"/>
    <row r="120" s="28" customFormat="1"/>
    <row r="121" s="28" customFormat="1"/>
    <row r="122" s="28" customFormat="1"/>
    <row r="123" s="28" customFormat="1"/>
    <row r="124" s="28" customFormat="1"/>
    <row r="125" s="28" customFormat="1"/>
    <row r="126" s="28" customFormat="1"/>
    <row r="127" s="28" customFormat="1"/>
    <row r="128" s="28" customFormat="1"/>
    <row r="129" s="28" customFormat="1"/>
    <row r="130" s="28" customFormat="1"/>
    <row r="131" s="28" customFormat="1"/>
    <row r="132" s="28" customFormat="1"/>
    <row r="133" s="28" customFormat="1"/>
    <row r="134" s="28" customFormat="1"/>
    <row r="135" s="28" customFormat="1"/>
    <row r="136" s="28" customFormat="1"/>
    <row r="137" s="28" customFormat="1"/>
    <row r="138" s="28" customFormat="1"/>
    <row r="139" s="28" customFormat="1"/>
    <row r="140" s="28" customFormat="1"/>
    <row r="141" s="28" customFormat="1"/>
    <row r="142" s="28" customFormat="1"/>
    <row r="143" s="28" customFormat="1"/>
    <row r="144" s="28" customFormat="1"/>
    <row r="145" s="28" customFormat="1"/>
    <row r="146" s="28" customFormat="1"/>
    <row r="147" s="28" customFormat="1"/>
    <row r="148" s="28" customFormat="1"/>
    <row r="149" s="28" customFormat="1"/>
    <row r="150" s="28" customFormat="1"/>
    <row r="151" s="28" customFormat="1"/>
    <row r="152" s="28" customFormat="1"/>
    <row r="153" s="28" customFormat="1"/>
    <row r="154" s="28" customFormat="1"/>
    <row r="155" s="28" customFormat="1"/>
    <row r="156" s="28" customFormat="1"/>
    <row r="157" s="28" customFormat="1"/>
    <row r="158" s="28" customFormat="1"/>
    <row r="159" s="28" customFormat="1"/>
    <row r="160" s="28" customFormat="1"/>
    <row r="161" s="28" customFormat="1"/>
    <row r="162" s="28" customFormat="1"/>
    <row r="163" s="28" customFormat="1"/>
    <row r="164" s="28" customFormat="1"/>
    <row r="165" s="28" customFormat="1"/>
    <row r="166" s="28" customFormat="1"/>
    <row r="167" s="28" customFormat="1"/>
    <row r="168" s="28" customFormat="1"/>
    <row r="169" s="28" customFormat="1"/>
    <row r="170" s="28" customFormat="1"/>
    <row r="171" s="28" customFormat="1"/>
    <row r="172" s="28" customFormat="1"/>
    <row r="173" s="28" customFormat="1"/>
    <row r="174" s="28" customFormat="1"/>
    <row r="175" s="28" customFormat="1"/>
    <row r="176" s="28" customFormat="1"/>
    <row r="177" s="28" customFormat="1"/>
    <row r="178" s="28" customFormat="1"/>
    <row r="179" s="28" customFormat="1"/>
    <row r="180" s="28" customFormat="1"/>
    <row r="181" s="28" customFormat="1"/>
    <row r="182" s="28" customFormat="1"/>
    <row r="183" s="28" customFormat="1"/>
    <row r="184" s="28" customFormat="1"/>
    <row r="185" s="28" customFormat="1"/>
    <row r="186" s="28" customFormat="1"/>
    <row r="187" s="28" customFormat="1"/>
    <row r="188" s="28" customFormat="1"/>
    <row r="189" s="28" customFormat="1"/>
    <row r="190" s="28" customFormat="1"/>
    <row r="191" s="28" customFormat="1"/>
    <row r="192" s="28" customFormat="1"/>
    <row r="193" s="28" customFormat="1"/>
    <row r="194" s="28" customFormat="1"/>
    <row r="195" s="28" customFormat="1"/>
    <row r="196" s="28" customFormat="1"/>
    <row r="197" s="28" customFormat="1"/>
    <row r="198" s="28" customFormat="1"/>
    <row r="199" s="28" customFormat="1"/>
    <row r="200" s="28" customFormat="1"/>
    <row r="201" s="28" customFormat="1"/>
    <row r="202" s="28" customFormat="1"/>
    <row r="203" s="28" customFormat="1"/>
    <row r="204" s="28" customFormat="1"/>
    <row r="205" s="28" customFormat="1"/>
    <row r="206" s="28" customFormat="1"/>
    <row r="207" s="28" customFormat="1"/>
    <row r="208" s="28" customFormat="1"/>
    <row r="209" s="28" customFormat="1"/>
    <row r="210" s="28" customFormat="1"/>
    <row r="211" s="28" customFormat="1"/>
    <row r="212" s="28" customFormat="1"/>
    <row r="213" s="28" customFormat="1"/>
    <row r="214" s="28" customFormat="1"/>
    <row r="215" s="28" customFormat="1"/>
    <row r="216" s="28" customFormat="1"/>
    <row r="217" s="28" customFormat="1"/>
    <row r="218" s="28" customFormat="1"/>
    <row r="219" s="28" customFormat="1"/>
    <row r="220" s="28" customFormat="1"/>
    <row r="221" s="28" customFormat="1"/>
    <row r="222" s="28" customFormat="1"/>
    <row r="223" s="28" customFormat="1"/>
    <row r="224" s="28" customFormat="1"/>
    <row r="225" s="28" customFormat="1"/>
    <row r="226" s="28" customFormat="1"/>
    <row r="227" s="28" customFormat="1"/>
    <row r="228" s="28" customFormat="1"/>
    <row r="229" s="28" customFormat="1"/>
    <row r="230" s="28" customFormat="1"/>
    <row r="231" s="28" customFormat="1"/>
    <row r="232" s="28" customFormat="1"/>
    <row r="233" s="28" customFormat="1"/>
    <row r="234" s="28" customFormat="1"/>
    <row r="235" s="28" customFormat="1"/>
    <row r="236" s="28" customFormat="1"/>
    <row r="237" s="28" customFormat="1"/>
    <row r="238" s="28" customFormat="1"/>
    <row r="239" s="28" customFormat="1"/>
    <row r="240" s="28" customFormat="1"/>
    <row r="241" s="28" customFormat="1"/>
    <row r="242" s="28" customFormat="1"/>
    <row r="243" s="28" customFormat="1"/>
    <row r="244" s="28" customFormat="1"/>
  </sheetData>
  <mergeCells count="3">
    <mergeCell ref="E54:J56"/>
    <mergeCell ref="K55:P59"/>
    <mergeCell ref="L34:M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1549-6E87-2E45-B271-C9E2ABFDAB9F}">
  <dimension ref="A1:G163"/>
  <sheetViews>
    <sheetView showGridLines="0" topLeftCell="A143" zoomScale="200" zoomScaleNormal="200" workbookViewId="0">
      <selection activeCell="A2" sqref="A2:A163"/>
    </sheetView>
  </sheetViews>
  <sheetFormatPr baseColWidth="10" defaultRowHeight="16"/>
  <cols>
    <col min="1" max="1" width="30.6640625" style="11" bestFit="1" customWidth="1"/>
    <col min="2" max="2" width="10.83203125" style="11" bestFit="1" customWidth="1"/>
    <col min="3" max="3" width="20.1640625" style="11" bestFit="1" customWidth="1"/>
    <col min="4" max="4" width="22.6640625" style="11" bestFit="1" customWidth="1"/>
    <col min="5" max="5" width="12" style="11" bestFit="1" customWidth="1"/>
    <col min="6" max="6" width="11.6640625" style="11" customWidth="1"/>
    <col min="7" max="7" width="10.83203125" style="9"/>
  </cols>
  <sheetData>
    <row r="1" spans="1:7">
      <c r="A1" s="12" t="s">
        <v>1</v>
      </c>
      <c r="B1" s="12" t="s">
        <v>0</v>
      </c>
      <c r="C1" s="12" t="s">
        <v>125</v>
      </c>
      <c r="D1" s="12" t="s">
        <v>126</v>
      </c>
      <c r="E1" s="12" t="s">
        <v>127</v>
      </c>
      <c r="F1" s="12" t="s">
        <v>202</v>
      </c>
    </row>
    <row r="2" spans="1:7">
      <c r="A2" s="11" t="s">
        <v>2</v>
      </c>
      <c r="B2" s="11">
        <v>1</v>
      </c>
      <c r="C2" s="11" t="s">
        <v>3</v>
      </c>
      <c r="D2" s="25" t="s">
        <v>214</v>
      </c>
      <c r="E2" s="11" t="str">
        <f t="shared" ref="E2:E33" si="0">IF(OR(F2&gt;0,),"Yes","No")</f>
        <v>Yes</v>
      </c>
      <c r="F2" s="11">
        <f>_xlfn.IFNA(VLOOKUP(B2,ROAD!C:E,3,FALSE),0)</f>
        <v>3</v>
      </c>
      <c r="G2" s="9" t="e">
        <f>IF(_xlfn.IFNA(VLOOKUP(A2,#REF!,1,FALSE),0)=0,"No","Yes")</f>
        <v>#REF!</v>
      </c>
    </row>
    <row r="3" spans="1:7">
      <c r="A3" s="11" t="s">
        <v>6</v>
      </c>
      <c r="B3" s="11">
        <v>2</v>
      </c>
      <c r="C3" s="11" t="s">
        <v>7</v>
      </c>
      <c r="D3" s="25" t="s">
        <v>215</v>
      </c>
      <c r="E3" s="11" t="str">
        <f t="shared" si="0"/>
        <v>Yes</v>
      </c>
      <c r="F3" s="11">
        <f>_xlfn.IFNA(VLOOKUP(B3,ROAD!C:E,3,FALSE),0)</f>
        <v>4</v>
      </c>
      <c r="G3" s="9" t="e">
        <f>IF(_xlfn.IFNA(VLOOKUP(A3,#REF!,1,FALSE),0)=0,"No","Yes")</f>
        <v>#REF!</v>
      </c>
    </row>
    <row r="4" spans="1:7">
      <c r="A4" s="11" t="s">
        <v>8</v>
      </c>
      <c r="B4" s="11">
        <v>3</v>
      </c>
      <c r="C4" s="11" t="s">
        <v>9</v>
      </c>
      <c r="D4" s="25" t="s">
        <v>215</v>
      </c>
      <c r="E4" s="11" t="str">
        <f t="shared" si="0"/>
        <v>Yes</v>
      </c>
      <c r="F4" s="11">
        <f>_xlfn.IFNA(VLOOKUP(B4,ROAD!C:E,3,FALSE),0)</f>
        <v>4</v>
      </c>
      <c r="G4" s="9" t="e">
        <f>IF(_xlfn.IFNA(VLOOKUP(A4,#REF!,1,FALSE),0)=0,"No","Yes")</f>
        <v>#REF!</v>
      </c>
    </row>
    <row r="5" spans="1:7">
      <c r="A5" s="11" t="s">
        <v>10</v>
      </c>
      <c r="B5" s="11">
        <v>4</v>
      </c>
      <c r="C5" s="11" t="s">
        <v>11</v>
      </c>
      <c r="D5" s="25" t="s">
        <v>215</v>
      </c>
      <c r="E5" s="11" t="str">
        <f t="shared" si="0"/>
        <v>Yes</v>
      </c>
      <c r="F5" s="11">
        <f>_xlfn.IFNA(VLOOKUP(B5,ROAD!C:E,3,FALSE),0)</f>
        <v>4</v>
      </c>
      <c r="G5" s="9" t="e">
        <f>IF(_xlfn.IFNA(VLOOKUP(A5,#REF!,1,FALSE),0)=0,"No","Yes")</f>
        <v>#REF!</v>
      </c>
    </row>
    <row r="6" spans="1:7">
      <c r="A6" s="11" t="s">
        <v>12</v>
      </c>
      <c r="B6" s="11">
        <v>5</v>
      </c>
      <c r="C6" s="11" t="s">
        <v>13</v>
      </c>
      <c r="D6" s="25" t="s">
        <v>215</v>
      </c>
      <c r="E6" s="11" t="str">
        <f t="shared" si="0"/>
        <v>No</v>
      </c>
      <c r="F6" s="11">
        <f>_xlfn.IFNA(VLOOKUP(B6,ROAD!C:E,3,FALSE),0)</f>
        <v>0</v>
      </c>
      <c r="G6" s="9" t="e">
        <f>IF(_xlfn.IFNA(VLOOKUP(A6,#REF!,1,FALSE),0)=0,"No","Yes")</f>
        <v>#REF!</v>
      </c>
    </row>
    <row r="7" spans="1:7">
      <c r="A7" s="11" t="s">
        <v>197</v>
      </c>
      <c r="B7" s="11">
        <v>6</v>
      </c>
      <c r="C7" s="11" t="s">
        <v>9</v>
      </c>
      <c r="D7" s="25" t="s">
        <v>215</v>
      </c>
      <c r="E7" s="11" t="str">
        <f t="shared" si="0"/>
        <v>Yes</v>
      </c>
      <c r="F7" s="11">
        <f>_xlfn.IFNA(VLOOKUP(B7,ROAD!C:E,3,FALSE),0)</f>
        <v>3</v>
      </c>
      <c r="G7" s="9" t="e">
        <f>IF(_xlfn.IFNA(VLOOKUP(A7,#REF!,1,FALSE),0)=0,"No","Yes")</f>
        <v>#REF!</v>
      </c>
    </row>
    <row r="8" spans="1:7">
      <c r="A8" s="11" t="s">
        <v>14</v>
      </c>
      <c r="B8" s="11">
        <v>7</v>
      </c>
      <c r="C8" s="11" t="s">
        <v>15</v>
      </c>
      <c r="D8" s="25" t="s">
        <v>215</v>
      </c>
      <c r="E8" s="11" t="str">
        <f t="shared" si="0"/>
        <v>No</v>
      </c>
      <c r="F8" s="11">
        <f>_xlfn.IFNA(VLOOKUP(B8,ROAD!C:E,3,FALSE),0)</f>
        <v>0</v>
      </c>
      <c r="G8" s="9" t="e">
        <f>IF(_xlfn.IFNA(VLOOKUP(A8,#REF!,1,FALSE),0)=0,"No","Yes")</f>
        <v>#REF!</v>
      </c>
    </row>
    <row r="9" spans="1:7">
      <c r="A9" s="11" t="s">
        <v>16</v>
      </c>
      <c r="B9" s="11">
        <v>8</v>
      </c>
      <c r="C9" s="11" t="s">
        <v>11</v>
      </c>
      <c r="D9" s="25" t="s">
        <v>215</v>
      </c>
      <c r="E9" s="11" t="str">
        <f t="shared" si="0"/>
        <v>Yes</v>
      </c>
      <c r="F9" s="11">
        <f>_xlfn.IFNA(VLOOKUP(B9,ROAD!C:E,3,FALSE),0)</f>
        <v>2</v>
      </c>
      <c r="G9" s="9" t="e">
        <f>IF(_xlfn.IFNA(VLOOKUP(A9,#REF!,1,FALSE),0)=0,"No","Yes")</f>
        <v>#REF!</v>
      </c>
    </row>
    <row r="10" spans="1:7">
      <c r="A10" s="11" t="s">
        <v>17</v>
      </c>
      <c r="B10" s="11">
        <v>9</v>
      </c>
      <c r="C10" s="11" t="s">
        <v>3</v>
      </c>
      <c r="D10" s="25" t="s">
        <v>215</v>
      </c>
      <c r="E10" s="11" t="str">
        <f t="shared" si="0"/>
        <v>No</v>
      </c>
      <c r="F10" s="11">
        <f>_xlfn.IFNA(VLOOKUP(B10,ROAD!C:E,3,FALSE),0)</f>
        <v>0</v>
      </c>
      <c r="G10" s="9" t="e">
        <f>IF(_xlfn.IFNA(VLOOKUP(A10,#REF!,1,FALSE),0)=0,"No","Yes")</f>
        <v>#REF!</v>
      </c>
    </row>
    <row r="11" spans="1:7">
      <c r="A11" s="11" t="s">
        <v>195</v>
      </c>
      <c r="B11" s="11">
        <v>10</v>
      </c>
      <c r="C11" s="11" t="s">
        <v>27</v>
      </c>
      <c r="D11" s="25" t="s">
        <v>215</v>
      </c>
      <c r="E11" s="11" t="str">
        <f t="shared" si="0"/>
        <v>Yes</v>
      </c>
      <c r="F11" s="11">
        <f>_xlfn.IFNA(VLOOKUP(B11,ROAD!C:E,3,FALSE),0)</f>
        <v>3</v>
      </c>
      <c r="G11" s="9" t="e">
        <f>IF(_xlfn.IFNA(VLOOKUP(A11,#REF!,1,FALSE),0)=0,"No","Yes")</f>
        <v>#REF!</v>
      </c>
    </row>
    <row r="12" spans="1:7">
      <c r="A12" s="11" t="s">
        <v>18</v>
      </c>
      <c r="B12" s="11">
        <v>11</v>
      </c>
      <c r="C12" s="11" t="s">
        <v>5</v>
      </c>
      <c r="D12" s="25" t="s">
        <v>214</v>
      </c>
      <c r="E12" s="11" t="str">
        <f t="shared" si="0"/>
        <v>Yes</v>
      </c>
      <c r="F12" s="11">
        <f>_xlfn.IFNA(VLOOKUP(B12,ROAD!C:E,3,FALSE),0)</f>
        <v>3</v>
      </c>
      <c r="G12" s="9" t="e">
        <f>IF(_xlfn.IFNA(VLOOKUP(A12,#REF!,1,FALSE),0)=0,"No","Yes")</f>
        <v>#REF!</v>
      </c>
    </row>
    <row r="13" spans="1:7">
      <c r="A13" s="11" t="s">
        <v>19</v>
      </c>
      <c r="B13" s="11">
        <v>12</v>
      </c>
      <c r="C13" s="11" t="s">
        <v>15</v>
      </c>
      <c r="D13" s="25" t="s">
        <v>215</v>
      </c>
      <c r="E13" s="11" t="str">
        <f t="shared" si="0"/>
        <v>Yes</v>
      </c>
      <c r="F13" s="11">
        <f>_xlfn.IFNA(VLOOKUP(B13,ROAD!C:E,3,FALSE),0)</f>
        <v>5</v>
      </c>
      <c r="G13" s="9" t="e">
        <f>IF(_xlfn.IFNA(VLOOKUP(A13,#REF!,1,FALSE),0)=0,"No","Yes")</f>
        <v>#REF!</v>
      </c>
    </row>
    <row r="14" spans="1:7">
      <c r="A14" s="11" t="s">
        <v>21</v>
      </c>
      <c r="B14" s="11">
        <v>13</v>
      </c>
      <c r="C14" s="11" t="s">
        <v>7</v>
      </c>
      <c r="D14" s="25" t="s">
        <v>215</v>
      </c>
      <c r="E14" s="11" t="str">
        <f t="shared" si="0"/>
        <v>No</v>
      </c>
      <c r="F14" s="11">
        <f>_xlfn.IFNA(VLOOKUP(B14,ROAD!C:E,3,FALSE),0)</f>
        <v>0</v>
      </c>
      <c r="G14" s="9" t="e">
        <f>IF(_xlfn.IFNA(VLOOKUP(A14,#REF!,1,FALSE),0)=0,"No","Yes")</f>
        <v>#REF!</v>
      </c>
    </row>
    <row r="15" spans="1:7">
      <c r="A15" s="11" t="s">
        <v>22</v>
      </c>
      <c r="B15" s="11">
        <v>14</v>
      </c>
      <c r="C15" s="11" t="s">
        <v>23</v>
      </c>
      <c r="D15" s="25" t="s">
        <v>215</v>
      </c>
      <c r="E15" s="11" t="str">
        <f t="shared" si="0"/>
        <v>No</v>
      </c>
      <c r="F15" s="11">
        <f>_xlfn.IFNA(VLOOKUP(B15,ROAD!C:E,3,FALSE),0)</f>
        <v>0</v>
      </c>
      <c r="G15" s="9" t="e">
        <f>IF(_xlfn.IFNA(VLOOKUP(A15,#REF!,1,FALSE),0)=0,"No","Yes")</f>
        <v>#REF!</v>
      </c>
    </row>
    <row r="16" spans="1:7">
      <c r="A16" s="11" t="s">
        <v>160</v>
      </c>
      <c r="B16" s="11">
        <v>15</v>
      </c>
      <c r="C16" s="11" t="s">
        <v>7</v>
      </c>
      <c r="D16" s="25" t="s">
        <v>215</v>
      </c>
      <c r="E16" s="11" t="str">
        <f t="shared" si="0"/>
        <v>Yes</v>
      </c>
      <c r="F16" s="11">
        <f>_xlfn.IFNA(VLOOKUP(B16,ROAD!C:E,3,FALSE),0)</f>
        <v>4</v>
      </c>
      <c r="G16" s="9" t="e">
        <f>IF(_xlfn.IFNA(VLOOKUP(A16,#REF!,1,FALSE),0)=0,"No","Yes")</f>
        <v>#REF!</v>
      </c>
    </row>
    <row r="17" spans="1:7">
      <c r="A17" s="11" t="s">
        <v>184</v>
      </c>
      <c r="B17" s="11">
        <v>16</v>
      </c>
      <c r="C17" s="11" t="s">
        <v>46</v>
      </c>
      <c r="D17" s="25" t="s">
        <v>214</v>
      </c>
      <c r="E17" s="11" t="str">
        <f t="shared" si="0"/>
        <v>Yes</v>
      </c>
      <c r="F17" s="11">
        <f>_xlfn.IFNA(VLOOKUP(B17,ROAD!C:E,3,FALSE),0)</f>
        <v>3</v>
      </c>
      <c r="G17" s="9" t="e">
        <f>IF(_xlfn.IFNA(VLOOKUP(A17,#REF!,1,FALSE),0)=0,"No","Yes")</f>
        <v>#REF!</v>
      </c>
    </row>
    <row r="18" spans="1:7">
      <c r="A18" s="11" t="s">
        <v>7</v>
      </c>
      <c r="B18" s="11">
        <v>17</v>
      </c>
      <c r="C18" s="11" t="s">
        <v>7</v>
      </c>
      <c r="D18" s="25" t="s">
        <v>215</v>
      </c>
      <c r="E18" s="11" t="str">
        <f t="shared" si="0"/>
        <v>Yes</v>
      </c>
      <c r="F18" s="11">
        <f>_xlfn.IFNA(VLOOKUP(B18,ROAD!C:E,3,FALSE),0)</f>
        <v>3</v>
      </c>
      <c r="G18" s="9" t="e">
        <f>IF(_xlfn.IFNA(VLOOKUP(A18,#REF!,1,FALSE),0)=0,"No","Yes")</f>
        <v>#REF!</v>
      </c>
    </row>
    <row r="19" spans="1:7">
      <c r="A19" s="11" t="s">
        <v>155</v>
      </c>
      <c r="B19" s="11">
        <v>18</v>
      </c>
      <c r="C19" s="11" t="s">
        <v>38</v>
      </c>
      <c r="D19" s="25" t="s">
        <v>215</v>
      </c>
      <c r="E19" s="11" t="str">
        <f t="shared" si="0"/>
        <v>Yes</v>
      </c>
      <c r="F19" s="11">
        <f>_xlfn.IFNA(VLOOKUP(B19,ROAD!C:E,3,FALSE),0)</f>
        <v>3</v>
      </c>
      <c r="G19" s="9" t="e">
        <f>IF(_xlfn.IFNA(VLOOKUP(A19,#REF!,1,FALSE),0)=0,"No","Yes")</f>
        <v>#REF!</v>
      </c>
    </row>
    <row r="20" spans="1:7">
      <c r="A20" s="11" t="s">
        <v>161</v>
      </c>
      <c r="B20" s="11">
        <v>19</v>
      </c>
      <c r="C20" s="11" t="s">
        <v>15</v>
      </c>
      <c r="D20" s="25" t="s">
        <v>215</v>
      </c>
      <c r="E20" s="11" t="str">
        <f t="shared" si="0"/>
        <v>Yes</v>
      </c>
      <c r="F20" s="11">
        <f>_xlfn.IFNA(VLOOKUP(B20,ROAD!C:E,3,FALSE),0)</f>
        <v>4</v>
      </c>
      <c r="G20" s="9" t="e">
        <f>IF(_xlfn.IFNA(VLOOKUP(A20,#REF!,1,FALSE),0)=0,"No","Yes")</f>
        <v>#REF!</v>
      </c>
    </row>
    <row r="21" spans="1:7">
      <c r="A21" s="11" t="s">
        <v>24</v>
      </c>
      <c r="B21" s="11">
        <v>20</v>
      </c>
      <c r="C21" s="11" t="s">
        <v>25</v>
      </c>
      <c r="D21" s="25" t="s">
        <v>215</v>
      </c>
      <c r="E21" s="11" t="str">
        <f t="shared" si="0"/>
        <v>No</v>
      </c>
      <c r="F21" s="11">
        <f>_xlfn.IFNA(VLOOKUP(B21,ROAD!C:E,3,FALSE),0)</f>
        <v>0</v>
      </c>
      <c r="G21" s="9" t="e">
        <f>IF(_xlfn.IFNA(VLOOKUP(A21,#REF!,1,FALSE),0)=0,"No","Yes")</f>
        <v>#REF!</v>
      </c>
    </row>
    <row r="22" spans="1:7">
      <c r="A22" s="11" t="s">
        <v>26</v>
      </c>
      <c r="B22" s="11">
        <v>21</v>
      </c>
      <c r="C22" s="11" t="s">
        <v>11</v>
      </c>
      <c r="D22" s="25" t="s">
        <v>215</v>
      </c>
      <c r="E22" s="11" t="str">
        <f t="shared" si="0"/>
        <v>No</v>
      </c>
      <c r="F22" s="11">
        <f>_xlfn.IFNA(VLOOKUP(B22,ROAD!C:E,3,FALSE),0)</f>
        <v>0</v>
      </c>
      <c r="G22" s="9" t="e">
        <f>IF(_xlfn.IFNA(VLOOKUP(A22,#REF!,1,FALSE),0)=0,"No","Yes")</f>
        <v>#REF!</v>
      </c>
    </row>
    <row r="23" spans="1:7">
      <c r="A23" s="11" t="s">
        <v>149</v>
      </c>
      <c r="B23" s="11">
        <v>22</v>
      </c>
      <c r="C23" s="11" t="s">
        <v>13</v>
      </c>
      <c r="D23" s="25" t="s">
        <v>215</v>
      </c>
      <c r="E23" s="11" t="str">
        <f t="shared" si="0"/>
        <v>Yes</v>
      </c>
      <c r="F23" s="11">
        <f>_xlfn.IFNA(VLOOKUP(B23,ROAD!C:E,3,FALSE),0)</f>
        <v>4</v>
      </c>
      <c r="G23" s="9" t="e">
        <f>IF(_xlfn.IFNA(VLOOKUP(A23,#REF!,1,FALSE),0)=0,"No","Yes")</f>
        <v>#REF!</v>
      </c>
    </row>
    <row r="24" spans="1:7">
      <c r="A24" s="11" t="s">
        <v>27</v>
      </c>
      <c r="B24" s="11">
        <v>23</v>
      </c>
      <c r="C24" s="11" t="s">
        <v>27</v>
      </c>
      <c r="D24" s="25" t="s">
        <v>214</v>
      </c>
      <c r="E24" s="11" t="str">
        <f t="shared" si="0"/>
        <v>Yes</v>
      </c>
      <c r="F24" s="11">
        <f>_xlfn.IFNA(VLOOKUP(B24,ROAD!C:E,3,FALSE),0)</f>
        <v>4</v>
      </c>
      <c r="G24" s="9" t="e">
        <f>IF(_xlfn.IFNA(VLOOKUP(A24,#REF!,1,FALSE),0)=0,"No","Yes")</f>
        <v>#REF!</v>
      </c>
    </row>
    <row r="25" spans="1:7">
      <c r="A25" s="11" t="s">
        <v>152</v>
      </c>
      <c r="B25" s="11">
        <v>24</v>
      </c>
      <c r="C25" s="11" t="s">
        <v>13</v>
      </c>
      <c r="D25" s="25" t="s">
        <v>215</v>
      </c>
      <c r="E25" s="11" t="str">
        <f t="shared" si="0"/>
        <v>No</v>
      </c>
      <c r="F25" s="11">
        <f>_xlfn.IFNA(VLOOKUP(B25,ROAD!C:E,3,FALSE),0)</f>
        <v>0</v>
      </c>
      <c r="G25" s="9" t="e">
        <f>IF(_xlfn.IFNA(VLOOKUP(A25,#REF!,1,FALSE),0)=0,"No","Yes")</f>
        <v>#REF!</v>
      </c>
    </row>
    <row r="26" spans="1:7">
      <c r="A26" s="11" t="s">
        <v>188</v>
      </c>
      <c r="B26" s="11">
        <v>25</v>
      </c>
      <c r="C26" s="11" t="s">
        <v>46</v>
      </c>
      <c r="D26" s="25" t="s">
        <v>215</v>
      </c>
      <c r="E26" s="11" t="str">
        <f t="shared" si="0"/>
        <v>Yes</v>
      </c>
      <c r="F26" s="11">
        <f>_xlfn.IFNA(VLOOKUP(B26,ROAD!C:E,3,FALSE),0)</f>
        <v>3</v>
      </c>
      <c r="G26" s="9" t="e">
        <f>IF(_xlfn.IFNA(VLOOKUP(A26,#REF!,1,FALSE),0)=0,"No","Yes")</f>
        <v>#REF!</v>
      </c>
    </row>
    <row r="27" spans="1:7">
      <c r="A27" s="11" t="s">
        <v>25</v>
      </c>
      <c r="B27" s="11">
        <v>26</v>
      </c>
      <c r="C27" s="11" t="s">
        <v>25</v>
      </c>
      <c r="D27" s="25" t="s">
        <v>215</v>
      </c>
      <c r="E27" s="11" t="str">
        <f t="shared" si="0"/>
        <v>Yes</v>
      </c>
      <c r="F27" s="11">
        <f>_xlfn.IFNA(VLOOKUP(B27,ROAD!C:E,3,FALSE),0)</f>
        <v>3</v>
      </c>
      <c r="G27" s="9" t="e">
        <f>IF(_xlfn.IFNA(VLOOKUP(A27,#REF!,1,FALSE),0)=0,"No","Yes")</f>
        <v>#REF!</v>
      </c>
    </row>
    <row r="28" spans="1:7">
      <c r="A28" s="11" t="s">
        <v>28</v>
      </c>
      <c r="B28" s="11">
        <v>27</v>
      </c>
      <c r="C28" s="11" t="s">
        <v>28</v>
      </c>
      <c r="D28" s="25" t="s">
        <v>215</v>
      </c>
      <c r="E28" s="11" t="str">
        <f t="shared" si="0"/>
        <v>Yes</v>
      </c>
      <c r="F28" s="11">
        <f>_xlfn.IFNA(VLOOKUP(B28,ROAD!C:E,3,FALSE),0)</f>
        <v>3</v>
      </c>
      <c r="G28" s="9" t="e">
        <f>IF(_xlfn.IFNA(VLOOKUP(A28,#REF!,1,FALSE),0)=0,"No","Yes")</f>
        <v>#REF!</v>
      </c>
    </row>
    <row r="29" spans="1:7">
      <c r="A29" s="11" t="s">
        <v>29</v>
      </c>
      <c r="B29" s="11">
        <v>28</v>
      </c>
      <c r="C29" s="11" t="s">
        <v>13</v>
      </c>
      <c r="D29" s="25" t="s">
        <v>215</v>
      </c>
      <c r="E29" s="11" t="str">
        <f t="shared" si="0"/>
        <v>Yes</v>
      </c>
      <c r="F29" s="11">
        <f>_xlfn.IFNA(VLOOKUP(B29,ROAD!C:E,3,FALSE),0)</f>
        <v>4</v>
      </c>
      <c r="G29" s="9" t="e">
        <f>IF(_xlfn.IFNA(VLOOKUP(A29,#REF!,1,FALSE),0)=0,"No","Yes")</f>
        <v>#REF!</v>
      </c>
    </row>
    <row r="30" spans="1:7">
      <c r="A30" s="11" t="s">
        <v>30</v>
      </c>
      <c r="B30" s="11">
        <v>29</v>
      </c>
      <c r="C30" s="11" t="s">
        <v>31</v>
      </c>
      <c r="D30" s="25" t="s">
        <v>215</v>
      </c>
      <c r="E30" s="11" t="str">
        <f t="shared" si="0"/>
        <v>No</v>
      </c>
      <c r="F30" s="11">
        <f>_xlfn.IFNA(VLOOKUP(B30,ROAD!C:E,3,FALSE),0)</f>
        <v>0</v>
      </c>
      <c r="G30" s="9" t="e">
        <f>IF(_xlfn.IFNA(VLOOKUP(A30,#REF!,1,FALSE),0)=0,"No","Yes")</f>
        <v>#REF!</v>
      </c>
    </row>
    <row r="31" spans="1:7">
      <c r="A31" s="11" t="s">
        <v>32</v>
      </c>
      <c r="B31" s="11">
        <v>30</v>
      </c>
      <c r="C31" s="11" t="s">
        <v>3</v>
      </c>
      <c r="D31" s="25" t="s">
        <v>215</v>
      </c>
      <c r="E31" s="11" t="str">
        <f t="shared" si="0"/>
        <v>No</v>
      </c>
      <c r="F31" s="11">
        <f>_xlfn.IFNA(VLOOKUP(B31,ROAD!C:E,3,FALSE),0)</f>
        <v>0</v>
      </c>
      <c r="G31" s="9" t="e">
        <f>IF(_xlfn.IFNA(VLOOKUP(A31,#REF!,1,FALSE),0)=0,"No","Yes")</f>
        <v>#REF!</v>
      </c>
    </row>
    <row r="32" spans="1:7">
      <c r="A32" s="11" t="s">
        <v>146</v>
      </c>
      <c r="B32" s="11">
        <v>31</v>
      </c>
      <c r="C32" s="11" t="s">
        <v>5</v>
      </c>
      <c r="D32" s="25" t="s">
        <v>215</v>
      </c>
      <c r="E32" s="11" t="str">
        <f t="shared" si="0"/>
        <v>Yes</v>
      </c>
      <c r="F32" s="11">
        <f>_xlfn.IFNA(VLOOKUP(B32,ROAD!C:E,3,FALSE),0)</f>
        <v>2</v>
      </c>
      <c r="G32" s="9" t="e">
        <f>IF(_xlfn.IFNA(VLOOKUP(A32,#REF!,1,FALSE),0)=0,"No","Yes")</f>
        <v>#REF!</v>
      </c>
    </row>
    <row r="33" spans="1:7">
      <c r="A33" s="11" t="s">
        <v>33</v>
      </c>
      <c r="B33" s="11">
        <v>32</v>
      </c>
      <c r="C33" s="11" t="s">
        <v>33</v>
      </c>
      <c r="D33" s="25" t="s">
        <v>215</v>
      </c>
      <c r="E33" s="11" t="str">
        <f t="shared" si="0"/>
        <v>Yes</v>
      </c>
      <c r="F33" s="11">
        <f>_xlfn.IFNA(VLOOKUP(B33,ROAD!C:E,3,FALSE),0)</f>
        <v>5</v>
      </c>
      <c r="G33" s="9" t="e">
        <f>IF(_xlfn.IFNA(VLOOKUP(A33,#REF!,1,FALSE),0)=0,"No","Yes")</f>
        <v>#REF!</v>
      </c>
    </row>
    <row r="34" spans="1:7">
      <c r="A34" s="11" t="s">
        <v>196</v>
      </c>
      <c r="B34" s="11">
        <v>33</v>
      </c>
      <c r="C34" s="11" t="s">
        <v>9</v>
      </c>
      <c r="D34" s="25" t="s">
        <v>215</v>
      </c>
      <c r="E34" s="11" t="str">
        <f t="shared" ref="E34:E65" si="1">IF(OR(F34&gt;0,),"Yes","No")</f>
        <v>Yes</v>
      </c>
      <c r="F34" s="11">
        <f>_xlfn.IFNA(VLOOKUP(B34,ROAD!C:E,3,FALSE),0)</f>
        <v>2</v>
      </c>
      <c r="G34" s="9" t="e">
        <f>IF(_xlfn.IFNA(VLOOKUP(A34,#REF!,1,FALSE),0)=0,"No","Yes")</f>
        <v>#REF!</v>
      </c>
    </row>
    <row r="35" spans="1:7">
      <c r="A35" s="11" t="s">
        <v>181</v>
      </c>
      <c r="B35" s="11">
        <v>34</v>
      </c>
      <c r="C35" s="11" t="s">
        <v>3</v>
      </c>
      <c r="D35" s="25" t="s">
        <v>215</v>
      </c>
      <c r="E35" s="11" t="str">
        <f t="shared" si="1"/>
        <v>Yes</v>
      </c>
      <c r="F35" s="11">
        <f>_xlfn.IFNA(VLOOKUP(B35,ROAD!C:E,3,FALSE),0)</f>
        <v>5</v>
      </c>
      <c r="G35" s="9" t="e">
        <f>IF(_xlfn.IFNA(VLOOKUP(A35,#REF!,1,FALSE),0)=0,"No","Yes")</f>
        <v>#REF!</v>
      </c>
    </row>
    <row r="36" spans="1:7">
      <c r="A36" s="11" t="s">
        <v>34</v>
      </c>
      <c r="B36" s="11">
        <v>35</v>
      </c>
      <c r="C36" s="11" t="s">
        <v>35</v>
      </c>
      <c r="D36" s="25" t="s">
        <v>215</v>
      </c>
      <c r="E36" s="11" t="str">
        <f t="shared" si="1"/>
        <v>Yes</v>
      </c>
      <c r="F36" s="11">
        <f>_xlfn.IFNA(VLOOKUP(B36,ROAD!C:E,3,FALSE),0)</f>
        <v>3</v>
      </c>
      <c r="G36" s="9" t="e">
        <f>IF(_xlfn.IFNA(VLOOKUP(A36,#REF!,1,FALSE),0)=0,"No","Yes")</f>
        <v>#REF!</v>
      </c>
    </row>
    <row r="37" spans="1:7">
      <c r="A37" s="11" t="s">
        <v>31</v>
      </c>
      <c r="B37" s="11">
        <v>36</v>
      </c>
      <c r="C37" s="11" t="s">
        <v>31</v>
      </c>
      <c r="D37" s="25" t="s">
        <v>215</v>
      </c>
      <c r="E37" s="11" t="str">
        <f t="shared" si="1"/>
        <v>Yes</v>
      </c>
      <c r="F37" s="11">
        <f>_xlfn.IFNA(VLOOKUP(B37,ROAD!C:E,3,FALSE),0)</f>
        <v>7</v>
      </c>
      <c r="G37" s="9" t="e">
        <f>IF(_xlfn.IFNA(VLOOKUP(A37,#REF!,1,FALSE),0)=0,"No","Yes")</f>
        <v>#REF!</v>
      </c>
    </row>
    <row r="38" spans="1:7">
      <c r="A38" s="11" t="s">
        <v>183</v>
      </c>
      <c r="B38" s="11">
        <v>37</v>
      </c>
      <c r="C38" s="11" t="s">
        <v>3</v>
      </c>
      <c r="D38" s="25" t="s">
        <v>215</v>
      </c>
      <c r="E38" s="11" t="str">
        <f t="shared" si="1"/>
        <v>Yes</v>
      </c>
      <c r="F38" s="11">
        <f>_xlfn.IFNA(VLOOKUP(B38,ROAD!C:E,3,FALSE),0)</f>
        <v>3</v>
      </c>
      <c r="G38" s="9" t="e">
        <f>IF(_xlfn.IFNA(VLOOKUP(A38,#REF!,1,FALSE),0)=0,"No","Yes")</f>
        <v>#REF!</v>
      </c>
    </row>
    <row r="39" spans="1:7">
      <c r="A39" s="11" t="s">
        <v>36</v>
      </c>
      <c r="B39" s="11">
        <v>38</v>
      </c>
      <c r="C39" s="11" t="s">
        <v>33</v>
      </c>
      <c r="D39" s="25" t="s">
        <v>215</v>
      </c>
      <c r="E39" s="11" t="str">
        <f t="shared" si="1"/>
        <v>Yes</v>
      </c>
      <c r="F39" s="11">
        <f>_xlfn.IFNA(VLOOKUP(B39,ROAD!C:E,3,FALSE),0)</f>
        <v>3</v>
      </c>
      <c r="G39" s="9" t="e">
        <f>IF(_xlfn.IFNA(VLOOKUP(A39,#REF!,1,FALSE),0)=0,"No","Yes")</f>
        <v>#REF!</v>
      </c>
    </row>
    <row r="40" spans="1:7">
      <c r="A40" s="11" t="s">
        <v>187</v>
      </c>
      <c r="B40" s="11">
        <v>39</v>
      </c>
      <c r="C40" s="11" t="s">
        <v>46</v>
      </c>
      <c r="D40" s="25" t="s">
        <v>215</v>
      </c>
      <c r="E40" s="11" t="str">
        <f t="shared" si="1"/>
        <v>Yes</v>
      </c>
      <c r="F40" s="11">
        <f>_xlfn.IFNA(VLOOKUP(B40,ROAD!C:E,3,FALSE),0)</f>
        <v>3</v>
      </c>
      <c r="G40" s="9" t="e">
        <f>IF(_xlfn.IFNA(VLOOKUP(A40,#REF!,1,FALSE),0)=0,"No","Yes")</f>
        <v>#REF!</v>
      </c>
    </row>
    <row r="41" spans="1:7">
      <c r="A41" s="11" t="s">
        <v>37</v>
      </c>
      <c r="B41" s="11">
        <v>40</v>
      </c>
      <c r="C41" s="11" t="s">
        <v>38</v>
      </c>
      <c r="D41" s="25" t="s">
        <v>215</v>
      </c>
      <c r="E41" s="11" t="str">
        <f t="shared" si="1"/>
        <v>Yes</v>
      </c>
      <c r="F41" s="11">
        <f>_xlfn.IFNA(VLOOKUP(B41,ROAD!C:E,3,FALSE),0)</f>
        <v>4</v>
      </c>
      <c r="G41" s="9" t="e">
        <f>IF(_xlfn.IFNA(VLOOKUP(A41,#REF!,1,FALSE),0)=0,"No","Yes")</f>
        <v>#REF!</v>
      </c>
    </row>
    <row r="42" spans="1:7">
      <c r="A42" s="11" t="s">
        <v>39</v>
      </c>
      <c r="B42" s="11">
        <v>41</v>
      </c>
      <c r="C42" s="11" t="s">
        <v>3</v>
      </c>
      <c r="D42" s="25" t="s">
        <v>215</v>
      </c>
      <c r="E42" s="11" t="str">
        <f t="shared" si="1"/>
        <v>No</v>
      </c>
      <c r="F42" s="11">
        <f>_xlfn.IFNA(VLOOKUP(B42,ROAD!C:E,3,FALSE),0)</f>
        <v>0</v>
      </c>
      <c r="G42" s="9" t="e">
        <f>IF(_xlfn.IFNA(VLOOKUP(A42,#REF!,1,FALSE),0)=0,"No","Yes")</f>
        <v>#REF!</v>
      </c>
    </row>
    <row r="43" spans="1:7">
      <c r="A43" s="11" t="s">
        <v>42</v>
      </c>
      <c r="B43" s="11">
        <v>42</v>
      </c>
      <c r="C43" s="11" t="s">
        <v>7</v>
      </c>
      <c r="D43" s="25" t="s">
        <v>215</v>
      </c>
      <c r="E43" s="11" t="str">
        <f t="shared" si="1"/>
        <v>Yes</v>
      </c>
      <c r="F43" s="11">
        <f>_xlfn.IFNA(VLOOKUP(B43,ROAD!C:E,3,FALSE),0)</f>
        <v>3</v>
      </c>
      <c r="G43" s="9" t="e">
        <f>IF(_xlfn.IFNA(VLOOKUP(A43,#REF!,1,FALSE),0)=0,"No","Yes")</f>
        <v>#REF!</v>
      </c>
    </row>
    <row r="44" spans="1:7">
      <c r="A44" s="11" t="s">
        <v>43</v>
      </c>
      <c r="B44" s="11">
        <v>43</v>
      </c>
      <c r="C44" s="11" t="s">
        <v>25</v>
      </c>
      <c r="D44" s="25" t="s">
        <v>215</v>
      </c>
      <c r="E44" s="11" t="str">
        <f t="shared" si="1"/>
        <v>No</v>
      </c>
      <c r="F44" s="11">
        <f>_xlfn.IFNA(VLOOKUP(B44,ROAD!C:E,3,FALSE),0)</f>
        <v>0</v>
      </c>
      <c r="G44" s="9" t="e">
        <f>IF(_xlfn.IFNA(VLOOKUP(A44,#REF!,1,FALSE),0)=0,"No","Yes")</f>
        <v>#REF!</v>
      </c>
    </row>
    <row r="45" spans="1:7">
      <c r="A45" s="11" t="s">
        <v>44</v>
      </c>
      <c r="B45" s="11">
        <v>44</v>
      </c>
      <c r="C45" s="11" t="s">
        <v>7</v>
      </c>
      <c r="D45" s="25" t="s">
        <v>215</v>
      </c>
      <c r="E45" s="11" t="str">
        <f t="shared" si="1"/>
        <v>No</v>
      </c>
      <c r="F45" s="11">
        <f>_xlfn.IFNA(VLOOKUP(B45,ROAD!C:E,3,FALSE),0)</f>
        <v>0</v>
      </c>
      <c r="G45" s="9" t="e">
        <f>IF(_xlfn.IFNA(VLOOKUP(A45,#REF!,1,FALSE),0)=0,"No","Yes")</f>
        <v>#REF!</v>
      </c>
    </row>
    <row r="46" spans="1:7">
      <c r="A46" s="11" t="s">
        <v>153</v>
      </c>
      <c r="B46" s="11">
        <v>45</v>
      </c>
      <c r="C46" s="11" t="s">
        <v>5</v>
      </c>
      <c r="D46" s="25" t="s">
        <v>215</v>
      </c>
      <c r="E46" s="11" t="str">
        <f t="shared" si="1"/>
        <v>No</v>
      </c>
      <c r="F46" s="11">
        <f>_xlfn.IFNA(VLOOKUP(B46,ROAD!C:E,3,FALSE),0)</f>
        <v>0</v>
      </c>
      <c r="G46" s="9" t="e">
        <f>IF(_xlfn.IFNA(VLOOKUP(A46,#REF!,1,FALSE),0)=0,"No","Yes")</f>
        <v>#REF!</v>
      </c>
    </row>
    <row r="47" spans="1:7">
      <c r="A47" s="11" t="s">
        <v>45</v>
      </c>
      <c r="B47" s="11">
        <v>46</v>
      </c>
      <c r="C47" s="11" t="s">
        <v>46</v>
      </c>
      <c r="D47" s="25" t="s">
        <v>215</v>
      </c>
      <c r="E47" s="11" t="str">
        <f t="shared" si="1"/>
        <v>Yes</v>
      </c>
      <c r="F47" s="11">
        <f>_xlfn.IFNA(VLOOKUP(B47,ROAD!C:E,3,FALSE),0)</f>
        <v>3</v>
      </c>
      <c r="G47" s="9" t="e">
        <f>IF(_xlfn.IFNA(VLOOKUP(A47,#REF!,1,FALSE),0)=0,"No","Yes")</f>
        <v>#REF!</v>
      </c>
    </row>
    <row r="48" spans="1:7">
      <c r="A48" s="11" t="s">
        <v>46</v>
      </c>
      <c r="B48" s="11">
        <v>47</v>
      </c>
      <c r="C48" s="11" t="s">
        <v>46</v>
      </c>
      <c r="D48" s="25" t="s">
        <v>215</v>
      </c>
      <c r="E48" s="11" t="str">
        <f t="shared" si="1"/>
        <v>Yes</v>
      </c>
      <c r="F48" s="11">
        <f>_xlfn.IFNA(VLOOKUP(B48,ROAD!C:E,3,FALSE),0)</f>
        <v>4</v>
      </c>
      <c r="G48" s="9" t="e">
        <f>IF(_xlfn.IFNA(VLOOKUP(A48,#REF!,1,FALSE),0)=0,"No","Yes")</f>
        <v>#REF!</v>
      </c>
    </row>
    <row r="49" spans="1:7">
      <c r="A49" s="11" t="s">
        <v>47</v>
      </c>
      <c r="B49" s="11">
        <v>48</v>
      </c>
      <c r="C49" s="11" t="s">
        <v>25</v>
      </c>
      <c r="D49" s="25" t="s">
        <v>215</v>
      </c>
      <c r="E49" s="11" t="str">
        <f t="shared" si="1"/>
        <v>No</v>
      </c>
      <c r="F49" s="11">
        <f>_xlfn.IFNA(VLOOKUP(B49,ROAD!C:E,3,FALSE),0)</f>
        <v>0</v>
      </c>
      <c r="G49" s="9" t="e">
        <f>IF(_xlfn.IFNA(VLOOKUP(A49,#REF!,1,FALSE),0)=0,"No","Yes")</f>
        <v>#REF!</v>
      </c>
    </row>
    <row r="50" spans="1:7">
      <c r="A50" s="11" t="s">
        <v>9</v>
      </c>
      <c r="B50" s="11">
        <v>49</v>
      </c>
      <c r="C50" s="11" t="s">
        <v>9</v>
      </c>
      <c r="D50" s="25" t="s">
        <v>215</v>
      </c>
      <c r="E50" s="11" t="str">
        <f t="shared" si="1"/>
        <v>Yes</v>
      </c>
      <c r="F50" s="11">
        <f>_xlfn.IFNA(VLOOKUP(B50,ROAD!C:E,3,FALSE),0)</f>
        <v>3</v>
      </c>
      <c r="G50" s="9" t="e">
        <f>IF(_xlfn.IFNA(VLOOKUP(A50,#REF!,1,FALSE),0)=0,"No","Yes")</f>
        <v>#REF!</v>
      </c>
    </row>
    <row r="51" spans="1:7">
      <c r="A51" s="11" t="s">
        <v>48</v>
      </c>
      <c r="B51" s="11">
        <v>50</v>
      </c>
      <c r="C51" s="11" t="s">
        <v>13</v>
      </c>
      <c r="D51" s="25" t="s">
        <v>215</v>
      </c>
      <c r="E51" s="11" t="str">
        <f t="shared" si="1"/>
        <v>No</v>
      </c>
      <c r="F51" s="11">
        <f>_xlfn.IFNA(VLOOKUP(B51,ROAD!C:E,3,FALSE),0)</f>
        <v>0</v>
      </c>
      <c r="G51" s="9" t="e">
        <f>IF(_xlfn.IFNA(VLOOKUP(A51,#REF!,1,FALSE),0)=0,"No","Yes")</f>
        <v>#REF!</v>
      </c>
    </row>
    <row r="52" spans="1:7">
      <c r="A52" s="11" t="s">
        <v>50</v>
      </c>
      <c r="B52" s="11">
        <v>51</v>
      </c>
      <c r="C52" s="11" t="s">
        <v>15</v>
      </c>
      <c r="D52" s="25" t="s">
        <v>215</v>
      </c>
      <c r="E52" s="11" t="str">
        <f t="shared" si="1"/>
        <v>No</v>
      </c>
      <c r="F52" s="11">
        <f>_xlfn.IFNA(VLOOKUP(B52,ROAD!C:E,3,FALSE),0)</f>
        <v>0</v>
      </c>
      <c r="G52" s="9" t="e">
        <f>IF(_xlfn.IFNA(VLOOKUP(A52,#REF!,1,FALSE),0)=0,"No","Yes")</f>
        <v>#REF!</v>
      </c>
    </row>
    <row r="53" spans="1:7">
      <c r="A53" s="11" t="s">
        <v>186</v>
      </c>
      <c r="B53" s="11">
        <v>52</v>
      </c>
      <c r="C53" s="11" t="s">
        <v>46</v>
      </c>
      <c r="D53" s="25" t="s">
        <v>215</v>
      </c>
      <c r="E53" s="11" t="str">
        <f t="shared" si="1"/>
        <v>Yes</v>
      </c>
      <c r="F53" s="11">
        <f>_xlfn.IFNA(VLOOKUP(B53,ROAD!C:E,3,FALSE),0)</f>
        <v>4</v>
      </c>
      <c r="G53" s="9" t="e">
        <f>IF(_xlfn.IFNA(VLOOKUP(A53,#REF!,1,FALSE),0)=0,"No","Yes")</f>
        <v>#REF!</v>
      </c>
    </row>
    <row r="54" spans="1:7">
      <c r="A54" s="11" t="s">
        <v>51</v>
      </c>
      <c r="B54" s="11">
        <v>53</v>
      </c>
      <c r="C54" s="11" t="s">
        <v>31</v>
      </c>
      <c r="D54" s="25" t="s">
        <v>215</v>
      </c>
      <c r="E54" s="11" t="str">
        <f t="shared" si="1"/>
        <v>Yes</v>
      </c>
      <c r="F54" s="11">
        <f>_xlfn.IFNA(VLOOKUP(B54,ROAD!C:E,3,FALSE),0)</f>
        <v>3</v>
      </c>
      <c r="G54" s="9" t="e">
        <f>IF(_xlfn.IFNA(VLOOKUP(A54,#REF!,1,FALSE),0)=0,"No","Yes")</f>
        <v>#REF!</v>
      </c>
    </row>
    <row r="55" spans="1:7">
      <c r="A55" s="11" t="s">
        <v>54</v>
      </c>
      <c r="B55" s="11">
        <v>54</v>
      </c>
      <c r="C55" s="11" t="s">
        <v>33</v>
      </c>
      <c r="D55" s="25" t="s">
        <v>215</v>
      </c>
      <c r="E55" s="11" t="str">
        <f t="shared" si="1"/>
        <v>Yes</v>
      </c>
      <c r="F55" s="11">
        <f>_xlfn.IFNA(VLOOKUP(B55,ROAD!C:E,3,FALSE),0)</f>
        <v>2</v>
      </c>
      <c r="G55" s="9" t="e">
        <f>IF(_xlfn.IFNA(VLOOKUP(A55,#REF!,1,FALSE),0)=0,"No","Yes")</f>
        <v>#REF!</v>
      </c>
    </row>
    <row r="56" spans="1:7">
      <c r="A56" s="11" t="s">
        <v>156</v>
      </c>
      <c r="B56" s="11">
        <v>55</v>
      </c>
      <c r="C56" s="11" t="s">
        <v>38</v>
      </c>
      <c r="D56" s="25" t="s">
        <v>215</v>
      </c>
      <c r="E56" s="11" t="str">
        <f t="shared" si="1"/>
        <v>No</v>
      </c>
      <c r="F56" s="11">
        <f>_xlfn.IFNA(VLOOKUP(B56,ROAD!C:E,3,FALSE),0)</f>
        <v>0</v>
      </c>
      <c r="G56" s="9" t="e">
        <f>IF(_xlfn.IFNA(VLOOKUP(A56,#REF!,1,FALSE),0)=0,"No","Yes")</f>
        <v>#REF!</v>
      </c>
    </row>
    <row r="57" spans="1:7">
      <c r="A57" s="11" t="s">
        <v>162</v>
      </c>
      <c r="B57" s="11">
        <v>56</v>
      </c>
      <c r="C57" s="11" t="s">
        <v>31</v>
      </c>
      <c r="D57" s="25" t="s">
        <v>215</v>
      </c>
      <c r="E57" s="11" t="str">
        <f t="shared" si="1"/>
        <v>No</v>
      </c>
      <c r="F57" s="11">
        <f>_xlfn.IFNA(VLOOKUP(B57,ROAD!C:E,3,FALSE),0)</f>
        <v>0</v>
      </c>
      <c r="G57" s="9" t="e">
        <f>IF(_xlfn.IFNA(VLOOKUP(A57,#REF!,1,FALSE),0)=0,"No","Yes")</f>
        <v>#REF!</v>
      </c>
    </row>
    <row r="58" spans="1:7">
      <c r="A58" s="11" t="s">
        <v>57</v>
      </c>
      <c r="B58" s="11">
        <v>57</v>
      </c>
      <c r="C58" s="11" t="s">
        <v>15</v>
      </c>
      <c r="D58" s="25" t="s">
        <v>215</v>
      </c>
      <c r="E58" s="11" t="str">
        <f t="shared" si="1"/>
        <v>No</v>
      </c>
      <c r="F58" s="11">
        <f>_xlfn.IFNA(VLOOKUP(B58,ROAD!C:E,3,FALSE),0)</f>
        <v>0</v>
      </c>
      <c r="G58" s="9" t="e">
        <f>IF(_xlfn.IFNA(VLOOKUP(A58,#REF!,1,FALSE),0)=0,"No","Yes")</f>
        <v>#REF!</v>
      </c>
    </row>
    <row r="59" spans="1:7">
      <c r="A59" s="11" t="s">
        <v>58</v>
      </c>
      <c r="B59" s="11">
        <v>58</v>
      </c>
      <c r="C59" s="11" t="s">
        <v>59</v>
      </c>
      <c r="D59" s="25" t="s">
        <v>215</v>
      </c>
      <c r="E59" s="11" t="str">
        <f t="shared" si="1"/>
        <v>No</v>
      </c>
      <c r="F59" s="11">
        <f>_xlfn.IFNA(VLOOKUP(B59,ROAD!C:E,3,FALSE),0)</f>
        <v>0</v>
      </c>
      <c r="G59" s="9" t="e">
        <f>IF(_xlfn.IFNA(VLOOKUP(A59,#REF!,1,FALSE),0)=0,"No","Yes")</f>
        <v>#REF!</v>
      </c>
    </row>
    <row r="60" spans="1:7">
      <c r="A60" s="11" t="s">
        <v>59</v>
      </c>
      <c r="B60" s="11">
        <v>59</v>
      </c>
      <c r="C60" s="11" t="s">
        <v>59</v>
      </c>
      <c r="D60" s="25" t="s">
        <v>215</v>
      </c>
      <c r="E60" s="11" t="str">
        <f t="shared" si="1"/>
        <v>Yes</v>
      </c>
      <c r="F60" s="11">
        <f>_xlfn.IFNA(VLOOKUP(B60,ROAD!C:E,3,FALSE),0)</f>
        <v>4</v>
      </c>
      <c r="G60" s="9" t="e">
        <f>IF(_xlfn.IFNA(VLOOKUP(A60,#REF!,1,FALSE),0)=0,"No","Yes")</f>
        <v>#REF!</v>
      </c>
    </row>
    <row r="61" spans="1:7">
      <c r="A61" s="11" t="s">
        <v>60</v>
      </c>
      <c r="B61" s="11">
        <v>60</v>
      </c>
      <c r="C61" s="11" t="s">
        <v>25</v>
      </c>
      <c r="D61" s="25" t="s">
        <v>215</v>
      </c>
      <c r="E61" s="11" t="str">
        <f t="shared" si="1"/>
        <v>Yes</v>
      </c>
      <c r="F61" s="11">
        <f>_xlfn.IFNA(VLOOKUP(B61,ROAD!C:E,3,FALSE),0)</f>
        <v>7</v>
      </c>
      <c r="G61" s="9" t="e">
        <f>IF(_xlfn.IFNA(VLOOKUP(A61,#REF!,1,FALSE),0)=0,"No","Yes")</f>
        <v>#REF!</v>
      </c>
    </row>
    <row r="62" spans="1:7">
      <c r="A62" s="11" t="s">
        <v>55</v>
      </c>
      <c r="B62" s="11">
        <v>61</v>
      </c>
      <c r="C62" s="11" t="s">
        <v>7</v>
      </c>
      <c r="D62" s="25" t="s">
        <v>215</v>
      </c>
      <c r="E62" s="11" t="str">
        <f t="shared" si="1"/>
        <v>Yes</v>
      </c>
      <c r="F62" s="11">
        <f>_xlfn.IFNA(VLOOKUP(B62,ROAD!C:E,3,FALSE),0)</f>
        <v>1</v>
      </c>
      <c r="G62" s="9" t="e">
        <f>IF(_xlfn.IFNA(VLOOKUP(A62,#REF!,1,FALSE),0)=0,"No","Yes")</f>
        <v>#REF!</v>
      </c>
    </row>
    <row r="63" spans="1:7">
      <c r="A63" s="11" t="s">
        <v>61</v>
      </c>
      <c r="B63" s="11">
        <v>62</v>
      </c>
      <c r="C63" s="11" t="s">
        <v>9</v>
      </c>
      <c r="D63" s="25" t="s">
        <v>215</v>
      </c>
      <c r="E63" s="11" t="str">
        <f t="shared" si="1"/>
        <v>Yes</v>
      </c>
      <c r="F63" s="11">
        <f>_xlfn.IFNA(VLOOKUP(B63,ROAD!C:E,3,FALSE),0)</f>
        <v>3</v>
      </c>
      <c r="G63" s="9" t="e">
        <f>IF(_xlfn.IFNA(VLOOKUP(A63,#REF!,1,FALSE),0)=0,"No","Yes")</f>
        <v>#REF!</v>
      </c>
    </row>
    <row r="64" spans="1:7">
      <c r="A64" s="11" t="s">
        <v>62</v>
      </c>
      <c r="B64" s="11">
        <v>63</v>
      </c>
      <c r="C64" s="11" t="s">
        <v>9</v>
      </c>
      <c r="D64" s="25" t="s">
        <v>215</v>
      </c>
      <c r="E64" s="11" t="str">
        <f t="shared" si="1"/>
        <v>Yes</v>
      </c>
      <c r="F64" s="11">
        <f>_xlfn.IFNA(VLOOKUP(B64,ROAD!C:E,3,FALSE),0)</f>
        <v>3</v>
      </c>
      <c r="G64" s="9" t="e">
        <f>IF(_xlfn.IFNA(VLOOKUP(A64,#REF!,1,FALSE),0)=0,"No","Yes")</f>
        <v>#REF!</v>
      </c>
    </row>
    <row r="65" spans="1:7">
      <c r="A65" s="11" t="s">
        <v>63</v>
      </c>
      <c r="B65" s="11">
        <v>64</v>
      </c>
      <c r="C65" s="11" t="s">
        <v>64</v>
      </c>
      <c r="D65" s="25" t="s">
        <v>215</v>
      </c>
      <c r="E65" s="11" t="str">
        <f t="shared" si="1"/>
        <v>Yes</v>
      </c>
      <c r="F65" s="11">
        <f>_xlfn.IFNA(VLOOKUP(B65,ROAD!C:E,3,FALSE),0)</f>
        <v>4</v>
      </c>
      <c r="G65" s="9" t="e">
        <f>IF(_xlfn.IFNA(VLOOKUP(A65,#REF!,1,FALSE),0)=0,"No","Yes")</f>
        <v>#REF!</v>
      </c>
    </row>
    <row r="66" spans="1:7">
      <c r="A66" s="11" t="s">
        <v>13</v>
      </c>
      <c r="B66" s="11">
        <v>65</v>
      </c>
      <c r="C66" s="11" t="s">
        <v>13</v>
      </c>
      <c r="D66" s="25" t="s">
        <v>215</v>
      </c>
      <c r="E66" s="11" t="str">
        <f t="shared" ref="E66:E97" si="2">IF(OR(F66&gt;0,),"Yes","No")</f>
        <v>Yes</v>
      </c>
      <c r="F66" s="11">
        <f>_xlfn.IFNA(VLOOKUP(B66,ROAD!C:E,3,FALSE),0)</f>
        <v>4</v>
      </c>
      <c r="G66" s="9" t="e">
        <f>IF(_xlfn.IFNA(VLOOKUP(A66,#REF!,1,FALSE),0)=0,"No","Yes")</f>
        <v>#REF!</v>
      </c>
    </row>
    <row r="67" spans="1:7">
      <c r="A67" s="11" t="s">
        <v>5</v>
      </c>
      <c r="B67" s="11">
        <v>66</v>
      </c>
      <c r="C67" s="11" t="s">
        <v>5</v>
      </c>
      <c r="D67" s="25" t="s">
        <v>215</v>
      </c>
      <c r="E67" s="11" t="str">
        <f t="shared" si="2"/>
        <v>Yes</v>
      </c>
      <c r="F67" s="11">
        <f>_xlfn.IFNA(VLOOKUP(B67,ROAD!C:E,3,FALSE),0)</f>
        <v>4</v>
      </c>
      <c r="G67" s="9" t="e">
        <f>IF(_xlfn.IFNA(VLOOKUP(A67,#REF!,1,FALSE),0)=0,"No","Yes")</f>
        <v>#REF!</v>
      </c>
    </row>
    <row r="68" spans="1:7">
      <c r="A68" s="11" t="s">
        <v>65</v>
      </c>
      <c r="B68" s="11">
        <v>67</v>
      </c>
      <c r="C68" s="11" t="s">
        <v>9</v>
      </c>
      <c r="D68" s="25" t="s">
        <v>215</v>
      </c>
      <c r="E68" s="11" t="str">
        <f t="shared" si="2"/>
        <v>Yes</v>
      </c>
      <c r="F68" s="11">
        <f>_xlfn.IFNA(VLOOKUP(B68,ROAD!C:E,3,FALSE),0)</f>
        <v>5</v>
      </c>
      <c r="G68" s="9" t="e">
        <f>IF(_xlfn.IFNA(VLOOKUP(A68,#REF!,1,FALSE),0)=0,"No","Yes")</f>
        <v>#REF!</v>
      </c>
    </row>
    <row r="69" spans="1:7">
      <c r="A69" s="11" t="s">
        <v>66</v>
      </c>
      <c r="B69" s="11">
        <v>68</v>
      </c>
      <c r="C69" s="11" t="s">
        <v>5</v>
      </c>
      <c r="D69" s="25" t="s">
        <v>215</v>
      </c>
      <c r="E69" s="11" t="str">
        <f t="shared" si="2"/>
        <v>Yes</v>
      </c>
      <c r="F69" s="11">
        <f>_xlfn.IFNA(VLOOKUP(B69,ROAD!C:E,3,FALSE),0)</f>
        <v>4</v>
      </c>
      <c r="G69" s="9" t="e">
        <f>IF(_xlfn.IFNA(VLOOKUP(A69,#REF!,1,FALSE),0)=0,"No","Yes")</f>
        <v>#REF!</v>
      </c>
    </row>
    <row r="70" spans="1:7">
      <c r="A70" s="11" t="s">
        <v>67</v>
      </c>
      <c r="B70" s="11">
        <v>69</v>
      </c>
      <c r="C70" s="11" t="s">
        <v>28</v>
      </c>
      <c r="D70" s="25" t="s">
        <v>215</v>
      </c>
      <c r="E70" s="11" t="str">
        <f t="shared" si="2"/>
        <v>No</v>
      </c>
      <c r="F70" s="11">
        <f>_xlfn.IFNA(VLOOKUP(B70,ROAD!C:E,3,FALSE),0)</f>
        <v>0</v>
      </c>
      <c r="G70" s="9" t="e">
        <f>IF(_xlfn.IFNA(VLOOKUP(A70,#REF!,1,FALSE),0)=0,"No","Yes")</f>
        <v>#REF!</v>
      </c>
    </row>
    <row r="71" spans="1:7">
      <c r="A71" s="11" t="s">
        <v>147</v>
      </c>
      <c r="B71" s="11">
        <v>70</v>
      </c>
      <c r="C71" s="11" t="s">
        <v>5</v>
      </c>
      <c r="D71" s="25" t="s">
        <v>215</v>
      </c>
      <c r="E71" s="11" t="str">
        <f t="shared" si="2"/>
        <v>Yes</v>
      </c>
      <c r="F71" s="11">
        <f>_xlfn.IFNA(VLOOKUP(B71,ROAD!C:E,3,FALSE),0)</f>
        <v>3</v>
      </c>
      <c r="G71" s="9" t="e">
        <f>IF(_xlfn.IFNA(VLOOKUP(A71,#REF!,1,FALSE),0)=0,"No","Yes")</f>
        <v>#REF!</v>
      </c>
    </row>
    <row r="72" spans="1:7">
      <c r="A72" s="11" t="s">
        <v>171</v>
      </c>
      <c r="B72" s="11">
        <v>71</v>
      </c>
      <c r="C72" s="11" t="s">
        <v>28</v>
      </c>
      <c r="D72" s="25" t="s">
        <v>215</v>
      </c>
      <c r="E72" s="11" t="str">
        <f t="shared" si="2"/>
        <v>Yes</v>
      </c>
      <c r="F72" s="11">
        <f>_xlfn.IFNA(VLOOKUP(B72,ROAD!C:E,3,FALSE),0)</f>
        <v>4</v>
      </c>
      <c r="G72" s="9" t="e">
        <f>IF(_xlfn.IFNA(VLOOKUP(A72,#REF!,1,FALSE),0)=0,"No","Yes")</f>
        <v>#REF!</v>
      </c>
    </row>
    <row r="73" spans="1:7">
      <c r="A73" s="11" t="s">
        <v>68</v>
      </c>
      <c r="B73" s="11">
        <v>72</v>
      </c>
      <c r="C73" s="11" t="s">
        <v>15</v>
      </c>
      <c r="D73" s="25" t="s">
        <v>215</v>
      </c>
      <c r="E73" s="11" t="str">
        <f t="shared" si="2"/>
        <v>No</v>
      </c>
      <c r="F73" s="11">
        <f>_xlfn.IFNA(VLOOKUP(B73,ROAD!C:E,3,FALSE),0)</f>
        <v>0</v>
      </c>
      <c r="G73" s="9" t="e">
        <f>IF(_xlfn.IFNA(VLOOKUP(A73,#REF!,1,FALSE),0)=0,"No","Yes")</f>
        <v>#REF!</v>
      </c>
    </row>
    <row r="74" spans="1:7">
      <c r="A74" s="11" t="s">
        <v>69</v>
      </c>
      <c r="B74" s="11">
        <v>73</v>
      </c>
      <c r="C74" s="11" t="s">
        <v>64</v>
      </c>
      <c r="D74" s="25" t="s">
        <v>215</v>
      </c>
      <c r="E74" s="11" t="str">
        <f t="shared" si="2"/>
        <v>No</v>
      </c>
      <c r="F74" s="11">
        <f>_xlfn.IFNA(VLOOKUP(B74,ROAD!C:E,3,FALSE),0)</f>
        <v>0</v>
      </c>
      <c r="G74" s="9" t="e">
        <f>IF(_xlfn.IFNA(VLOOKUP(A74,#REF!,1,FALSE),0)=0,"No","Yes")</f>
        <v>#REF!</v>
      </c>
    </row>
    <row r="75" spans="1:7">
      <c r="A75" s="11" t="s">
        <v>70</v>
      </c>
      <c r="B75" s="11">
        <v>74</v>
      </c>
      <c r="C75" s="11" t="s">
        <v>15</v>
      </c>
      <c r="D75" s="25" t="s">
        <v>215</v>
      </c>
      <c r="E75" s="11" t="str">
        <f t="shared" si="2"/>
        <v>No</v>
      </c>
      <c r="F75" s="11">
        <f>_xlfn.IFNA(VLOOKUP(B75,ROAD!C:E,3,FALSE),0)</f>
        <v>0</v>
      </c>
      <c r="G75" s="9" t="e">
        <f>IF(_xlfn.IFNA(VLOOKUP(A75,#REF!,1,FALSE),0)=0,"No","Yes")</f>
        <v>#REF!</v>
      </c>
    </row>
    <row r="76" spans="1:7">
      <c r="A76" s="11" t="s">
        <v>71</v>
      </c>
      <c r="B76" s="11">
        <v>75</v>
      </c>
      <c r="C76" s="11" t="s">
        <v>13</v>
      </c>
      <c r="D76" s="25" t="s">
        <v>215</v>
      </c>
      <c r="E76" s="11" t="str">
        <f t="shared" si="2"/>
        <v>No</v>
      </c>
      <c r="F76" s="11">
        <f>_xlfn.IFNA(VLOOKUP(B76,ROAD!C:E,3,FALSE),0)</f>
        <v>0</v>
      </c>
      <c r="G76" s="9" t="e">
        <f>IF(_xlfn.IFNA(VLOOKUP(A76,#REF!,1,FALSE),0)=0,"No","Yes")</f>
        <v>#REF!</v>
      </c>
    </row>
    <row r="77" spans="1:7">
      <c r="A77" s="11" t="s">
        <v>72</v>
      </c>
      <c r="B77" s="11">
        <v>76</v>
      </c>
      <c r="C77" s="11" t="s">
        <v>15</v>
      </c>
      <c r="D77" s="25" t="s">
        <v>215</v>
      </c>
      <c r="E77" s="11" t="str">
        <f t="shared" si="2"/>
        <v>No</v>
      </c>
      <c r="F77" s="11">
        <f>_xlfn.IFNA(VLOOKUP(B77,ROAD!C:E,3,FALSE),0)</f>
        <v>0</v>
      </c>
      <c r="G77" s="9" t="e">
        <f>IF(_xlfn.IFNA(VLOOKUP(A77,#REF!,1,FALSE),0)=0,"No","Yes")</f>
        <v>#REF!</v>
      </c>
    </row>
    <row r="78" spans="1:7">
      <c r="A78" s="11" t="s">
        <v>73</v>
      </c>
      <c r="B78" s="11">
        <v>77</v>
      </c>
      <c r="C78" s="11" t="s">
        <v>7</v>
      </c>
      <c r="D78" s="25" t="s">
        <v>215</v>
      </c>
      <c r="E78" s="11" t="str">
        <f t="shared" si="2"/>
        <v>No</v>
      </c>
      <c r="F78" s="11">
        <f>_xlfn.IFNA(VLOOKUP(B78,ROAD!C:E,3,FALSE),0)</f>
        <v>0</v>
      </c>
      <c r="G78" s="9" t="e">
        <f>IF(_xlfn.IFNA(VLOOKUP(A78,#REF!,1,FALSE),0)=0,"No","Yes")</f>
        <v>#REF!</v>
      </c>
    </row>
    <row r="79" spans="1:7">
      <c r="A79" s="11" t="s">
        <v>74</v>
      </c>
      <c r="B79" s="11">
        <v>78</v>
      </c>
      <c r="C79" s="11" t="s">
        <v>59</v>
      </c>
      <c r="D79" s="25" t="s">
        <v>215</v>
      </c>
      <c r="E79" s="11" t="str">
        <f t="shared" si="2"/>
        <v>No</v>
      </c>
      <c r="F79" s="11">
        <f>_xlfn.IFNA(VLOOKUP(B79,ROAD!C:E,3,FALSE),0)</f>
        <v>0</v>
      </c>
      <c r="G79" s="9" t="e">
        <f>IF(_xlfn.IFNA(VLOOKUP(A79,#REF!,1,FALSE),0)=0,"No","Yes")</f>
        <v>#REF!</v>
      </c>
    </row>
    <row r="80" spans="1:7">
      <c r="A80" s="11" t="s">
        <v>75</v>
      </c>
      <c r="B80" s="11">
        <v>79</v>
      </c>
      <c r="C80" s="11" t="s">
        <v>28</v>
      </c>
      <c r="D80" s="25" t="s">
        <v>215</v>
      </c>
      <c r="E80" s="11" t="str">
        <f t="shared" si="2"/>
        <v>No</v>
      </c>
      <c r="F80" s="11">
        <f>_xlfn.IFNA(VLOOKUP(B80,ROAD!C:E,3,FALSE),0)</f>
        <v>0</v>
      </c>
      <c r="G80" s="9" t="e">
        <f>IF(_xlfn.IFNA(VLOOKUP(A80,#REF!,1,FALSE),0)=0,"No","Yes")</f>
        <v>#REF!</v>
      </c>
    </row>
    <row r="81" spans="1:7">
      <c r="A81" s="11" t="s">
        <v>173</v>
      </c>
      <c r="B81" s="11">
        <v>80</v>
      </c>
      <c r="C81" s="11" t="s">
        <v>28</v>
      </c>
      <c r="D81" s="25" t="s">
        <v>215</v>
      </c>
      <c r="E81" s="11" t="str">
        <f t="shared" si="2"/>
        <v>Yes</v>
      </c>
      <c r="F81" s="11">
        <f>_xlfn.IFNA(VLOOKUP(B81,ROAD!C:E,3,FALSE),0)</f>
        <v>2</v>
      </c>
      <c r="G81" s="9" t="e">
        <f>IF(_xlfn.IFNA(VLOOKUP(A81,#REF!,1,FALSE),0)=0,"No","Yes")</f>
        <v>#REF!</v>
      </c>
    </row>
    <row r="82" spans="1:7">
      <c r="A82" s="11" t="s">
        <v>76</v>
      </c>
      <c r="B82" s="11">
        <v>81</v>
      </c>
      <c r="C82" s="11" t="s">
        <v>28</v>
      </c>
      <c r="D82" s="25" t="s">
        <v>215</v>
      </c>
      <c r="E82" s="11" t="str">
        <f t="shared" si="2"/>
        <v>Yes</v>
      </c>
      <c r="F82" s="11">
        <f>_xlfn.IFNA(VLOOKUP(B82,ROAD!C:E,3,FALSE),0)</f>
        <v>4</v>
      </c>
      <c r="G82" s="9" t="e">
        <f>IF(_xlfn.IFNA(VLOOKUP(A82,#REF!,1,FALSE),0)=0,"No","Yes")</f>
        <v>#REF!</v>
      </c>
    </row>
    <row r="83" spans="1:7">
      <c r="A83" s="11" t="s">
        <v>192</v>
      </c>
      <c r="B83" s="11">
        <v>82</v>
      </c>
      <c r="C83" s="11" t="s">
        <v>9</v>
      </c>
      <c r="D83" s="25" t="s">
        <v>215</v>
      </c>
      <c r="E83" s="11" t="str">
        <f t="shared" si="2"/>
        <v>Yes</v>
      </c>
      <c r="F83" s="11">
        <f>_xlfn.IFNA(VLOOKUP(B83,ROAD!C:E,3,FALSE),0)</f>
        <v>4</v>
      </c>
      <c r="G83" s="9" t="e">
        <f>IF(_xlfn.IFNA(VLOOKUP(A83,#REF!,1,FALSE),0)=0,"No","Yes")</f>
        <v>#REF!</v>
      </c>
    </row>
    <row r="84" spans="1:7">
      <c r="A84" s="11" t="s">
        <v>77</v>
      </c>
      <c r="B84" s="11">
        <v>83</v>
      </c>
      <c r="C84" s="11" t="s">
        <v>46</v>
      </c>
      <c r="D84" s="25" t="s">
        <v>215</v>
      </c>
      <c r="E84" s="11" t="str">
        <f t="shared" si="2"/>
        <v>No</v>
      </c>
      <c r="F84" s="11">
        <f>_xlfn.IFNA(VLOOKUP(B84,ROAD!C:E,3,FALSE),0)</f>
        <v>0</v>
      </c>
      <c r="G84" s="9" t="e">
        <f>IF(_xlfn.IFNA(VLOOKUP(A84,#REF!,1,FALSE),0)=0,"No","Yes")</f>
        <v>#REF!</v>
      </c>
    </row>
    <row r="85" spans="1:7">
      <c r="A85" s="11" t="s">
        <v>78</v>
      </c>
      <c r="B85" s="11">
        <v>84</v>
      </c>
      <c r="C85" s="11" t="s">
        <v>11</v>
      </c>
      <c r="D85" s="25" t="s">
        <v>215</v>
      </c>
      <c r="E85" s="11" t="str">
        <f t="shared" si="2"/>
        <v>Yes</v>
      </c>
      <c r="F85" s="11">
        <f>_xlfn.IFNA(VLOOKUP(B85,ROAD!C:E,3,FALSE),0)</f>
        <v>4</v>
      </c>
      <c r="G85" s="9" t="e">
        <f>IF(_xlfn.IFNA(VLOOKUP(A85,#REF!,1,FALSE),0)=0,"No","Yes")</f>
        <v>#REF!</v>
      </c>
    </row>
    <row r="86" spans="1:7">
      <c r="A86" s="11" t="s">
        <v>79</v>
      </c>
      <c r="B86" s="11">
        <v>85</v>
      </c>
      <c r="C86" s="11" t="s">
        <v>27</v>
      </c>
      <c r="D86" s="25" t="s">
        <v>215</v>
      </c>
      <c r="E86" s="11" t="str">
        <f t="shared" si="2"/>
        <v>Yes</v>
      </c>
      <c r="F86" s="11">
        <f>_xlfn.IFNA(VLOOKUP(B86,ROAD!C:E,3,FALSE),0)</f>
        <v>2</v>
      </c>
      <c r="G86" s="9" t="e">
        <f>IF(_xlfn.IFNA(VLOOKUP(A86,#REF!,1,FALSE),0)=0,"No","Yes")</f>
        <v>#REF!</v>
      </c>
    </row>
    <row r="87" spans="1:7">
      <c r="A87" s="11" t="s">
        <v>190</v>
      </c>
      <c r="B87" s="11">
        <v>86</v>
      </c>
      <c r="C87" s="11" t="s">
        <v>46</v>
      </c>
      <c r="D87" s="25" t="s">
        <v>215</v>
      </c>
      <c r="E87" s="11" t="str">
        <f t="shared" si="2"/>
        <v>Yes</v>
      </c>
      <c r="F87" s="11">
        <f>_xlfn.IFNA(VLOOKUP(B87,ROAD!C:E,3,FALSE),0)</f>
        <v>3</v>
      </c>
      <c r="G87" s="9" t="e">
        <f>IF(_xlfn.IFNA(VLOOKUP(A87,#REF!,1,FALSE),0)=0,"No","Yes")</f>
        <v>#REF!</v>
      </c>
    </row>
    <row r="88" spans="1:7">
      <c r="A88" s="11" t="s">
        <v>150</v>
      </c>
      <c r="B88" s="11">
        <v>87</v>
      </c>
      <c r="C88" s="11" t="s">
        <v>13</v>
      </c>
      <c r="D88" s="25" t="s">
        <v>215</v>
      </c>
      <c r="E88" s="11" t="str">
        <f t="shared" si="2"/>
        <v>Yes</v>
      </c>
      <c r="F88" s="11">
        <f>_xlfn.IFNA(VLOOKUP(B88,ROAD!C:E,3,FALSE),0)</f>
        <v>2</v>
      </c>
      <c r="G88" s="9" t="e">
        <f>IF(_xlfn.IFNA(VLOOKUP(A88,#REF!,1,FALSE),0)=0,"No","Yes")</f>
        <v>#REF!</v>
      </c>
    </row>
    <row r="89" spans="1:7">
      <c r="A89" s="11" t="s">
        <v>176</v>
      </c>
      <c r="B89" s="11">
        <v>88</v>
      </c>
      <c r="C89" s="11" t="s">
        <v>64</v>
      </c>
      <c r="D89" s="25" t="s">
        <v>214</v>
      </c>
      <c r="E89" s="11" t="str">
        <f t="shared" si="2"/>
        <v>Yes</v>
      </c>
      <c r="F89" s="11">
        <f>_xlfn.IFNA(VLOOKUP(B89,ROAD!C:E,3,FALSE),0)</f>
        <v>4</v>
      </c>
      <c r="G89" s="9" t="e">
        <f>IF(_xlfn.IFNA(VLOOKUP(A89,#REF!,1,FALSE),0)=0,"No","Yes")</f>
        <v>#REF!</v>
      </c>
    </row>
    <row r="90" spans="1:7">
      <c r="A90" s="11" t="s">
        <v>179</v>
      </c>
      <c r="B90" s="11">
        <v>89</v>
      </c>
      <c r="C90" s="11" t="s">
        <v>38</v>
      </c>
      <c r="D90" s="25" t="s">
        <v>215</v>
      </c>
      <c r="E90" s="11" t="str">
        <f t="shared" si="2"/>
        <v>Yes</v>
      </c>
      <c r="F90" s="11">
        <f>_xlfn.IFNA(VLOOKUP(B90,ROAD!C:E,3,FALSE),0)</f>
        <v>3</v>
      </c>
      <c r="G90" s="9" t="e">
        <f>IF(_xlfn.IFNA(VLOOKUP(A90,#REF!,1,FALSE),0)=0,"No","Yes")</f>
        <v>#REF!</v>
      </c>
    </row>
    <row r="91" spans="1:7">
      <c r="A91" s="11" t="s">
        <v>151</v>
      </c>
      <c r="B91" s="11">
        <v>90</v>
      </c>
      <c r="C91" s="11" t="s">
        <v>13</v>
      </c>
      <c r="D91" s="25" t="s">
        <v>215</v>
      </c>
      <c r="E91" s="11" t="str">
        <f t="shared" si="2"/>
        <v>Yes</v>
      </c>
      <c r="F91" s="11">
        <f>_xlfn.IFNA(VLOOKUP(B91,ROAD!C:E,3,FALSE),0)</f>
        <v>3</v>
      </c>
      <c r="G91" s="9" t="e">
        <f>IF(_xlfn.IFNA(VLOOKUP(A91,#REF!,1,FALSE),0)=0,"No","Yes")</f>
        <v>#REF!</v>
      </c>
    </row>
    <row r="92" spans="1:7">
      <c r="A92" s="11" t="s">
        <v>191</v>
      </c>
      <c r="B92" s="11">
        <v>91</v>
      </c>
      <c r="C92" s="11" t="s">
        <v>27</v>
      </c>
      <c r="D92" s="25" t="s">
        <v>215</v>
      </c>
      <c r="E92" s="11" t="str">
        <f t="shared" si="2"/>
        <v>Yes</v>
      </c>
      <c r="F92" s="11">
        <f>_xlfn.IFNA(VLOOKUP(B92,ROAD!C:E,3,FALSE),0)</f>
        <v>3</v>
      </c>
      <c r="G92" s="9" t="e">
        <f>IF(_xlfn.IFNA(VLOOKUP(A92,#REF!,1,FALSE),0)=0,"No","Yes")</f>
        <v>#REF!</v>
      </c>
    </row>
    <row r="93" spans="1:7">
      <c r="A93" s="11" t="s">
        <v>80</v>
      </c>
      <c r="B93" s="11">
        <v>92</v>
      </c>
      <c r="C93" s="11" t="s">
        <v>5</v>
      </c>
      <c r="D93" s="25" t="s">
        <v>215</v>
      </c>
      <c r="E93" s="11" t="str">
        <f t="shared" si="2"/>
        <v>No</v>
      </c>
      <c r="F93" s="11">
        <f>_xlfn.IFNA(VLOOKUP(B93,ROAD!C:E,3,FALSE),0)</f>
        <v>0</v>
      </c>
      <c r="G93" s="9" t="e">
        <f>IF(_xlfn.IFNA(VLOOKUP(A93,#REF!,1,FALSE),0)=0,"No","Yes")</f>
        <v>#REF!</v>
      </c>
    </row>
    <row r="94" spans="1:7">
      <c r="A94" s="11" t="s">
        <v>137</v>
      </c>
      <c r="B94" s="11">
        <v>93</v>
      </c>
      <c r="C94" s="11" t="s">
        <v>5</v>
      </c>
      <c r="D94" s="25" t="s">
        <v>215</v>
      </c>
      <c r="E94" s="11" t="str">
        <f t="shared" si="2"/>
        <v>No</v>
      </c>
      <c r="F94" s="11">
        <f>_xlfn.IFNA(VLOOKUP(B94,ROAD!C:E,3,FALSE),0)</f>
        <v>0</v>
      </c>
      <c r="G94" s="9" t="e">
        <f>IF(_xlfn.IFNA(VLOOKUP(A94,#REF!,1,FALSE),0)=0,"No","Yes")</f>
        <v>#REF!</v>
      </c>
    </row>
    <row r="95" spans="1:7">
      <c r="A95" s="11" t="s">
        <v>81</v>
      </c>
      <c r="B95" s="11">
        <v>94</v>
      </c>
      <c r="C95" s="11" t="s">
        <v>9</v>
      </c>
      <c r="D95" s="25" t="s">
        <v>215</v>
      </c>
      <c r="E95" s="11" t="str">
        <f t="shared" si="2"/>
        <v>No</v>
      </c>
      <c r="F95" s="11">
        <f>_xlfn.IFNA(VLOOKUP(B95,ROAD!C:E,3,FALSE),0)</f>
        <v>0</v>
      </c>
      <c r="G95" s="9" t="e">
        <f>IF(_xlfn.IFNA(VLOOKUP(A95,#REF!,1,FALSE),0)=0,"No","Yes")</f>
        <v>#REF!</v>
      </c>
    </row>
    <row r="96" spans="1:7">
      <c r="A96" s="11" t="s">
        <v>82</v>
      </c>
      <c r="B96" s="11">
        <v>95</v>
      </c>
      <c r="C96" s="11" t="s">
        <v>7</v>
      </c>
      <c r="D96" s="25" t="s">
        <v>215</v>
      </c>
      <c r="E96" s="11" t="str">
        <f t="shared" si="2"/>
        <v>No</v>
      </c>
      <c r="F96" s="11">
        <f>_xlfn.IFNA(VLOOKUP(B96,ROAD!C:E,3,FALSE),0)</f>
        <v>0</v>
      </c>
      <c r="G96" s="9" t="e">
        <f>IF(_xlfn.IFNA(VLOOKUP(A96,#REF!,1,FALSE),0)=0,"No","Yes")</f>
        <v>#REF!</v>
      </c>
    </row>
    <row r="97" spans="1:7">
      <c r="A97" s="11" t="s">
        <v>83</v>
      </c>
      <c r="B97" s="11">
        <v>96</v>
      </c>
      <c r="C97" s="11" t="s">
        <v>7</v>
      </c>
      <c r="D97" s="25" t="s">
        <v>215</v>
      </c>
      <c r="E97" s="11" t="str">
        <f t="shared" si="2"/>
        <v>No</v>
      </c>
      <c r="F97" s="11">
        <f>_xlfn.IFNA(VLOOKUP(B97,ROAD!C:E,3,FALSE),0)</f>
        <v>0</v>
      </c>
      <c r="G97" s="9" t="e">
        <f>IF(_xlfn.IFNA(VLOOKUP(A97,#REF!,1,FALSE),0)=0,"No","Yes")</f>
        <v>#REF!</v>
      </c>
    </row>
    <row r="98" spans="1:7">
      <c r="A98" s="11" t="s">
        <v>84</v>
      </c>
      <c r="B98" s="11">
        <v>97</v>
      </c>
      <c r="C98" s="11" t="s">
        <v>31</v>
      </c>
      <c r="D98" s="25" t="s">
        <v>215</v>
      </c>
      <c r="E98" s="11" t="str">
        <f t="shared" ref="E98:E129" si="3">IF(OR(F98&gt;0,),"Yes","No")</f>
        <v>No</v>
      </c>
      <c r="F98" s="11">
        <f>_xlfn.IFNA(VLOOKUP(B98,ROAD!C:E,3,FALSE),0)</f>
        <v>0</v>
      </c>
      <c r="G98" s="9" t="e">
        <f>IF(_xlfn.IFNA(VLOOKUP(A98,#REF!,1,FALSE),0)=0,"No","Yes")</f>
        <v>#REF!</v>
      </c>
    </row>
    <row r="99" spans="1:7">
      <c r="A99" s="11" t="s">
        <v>49</v>
      </c>
      <c r="B99" s="11">
        <v>98</v>
      </c>
      <c r="C99" s="11" t="s">
        <v>3</v>
      </c>
      <c r="D99" s="25" t="s">
        <v>215</v>
      </c>
      <c r="E99" s="11" t="str">
        <f t="shared" si="3"/>
        <v>Yes</v>
      </c>
      <c r="F99" s="11">
        <f>_xlfn.IFNA(VLOOKUP(B99,ROAD!C:E,3,FALSE),0)</f>
        <v>2</v>
      </c>
      <c r="G99" s="9" t="e">
        <f>IF(_xlfn.IFNA(VLOOKUP(A99,#REF!,1,FALSE),0)=0,"No","Yes")</f>
        <v>#REF!</v>
      </c>
    </row>
    <row r="100" spans="1:7">
      <c r="A100" s="11" t="s">
        <v>159</v>
      </c>
      <c r="B100" s="11">
        <v>99</v>
      </c>
      <c r="C100" s="11" t="s">
        <v>27</v>
      </c>
      <c r="D100" s="25" t="s">
        <v>214</v>
      </c>
      <c r="E100" s="11" t="str">
        <f t="shared" si="3"/>
        <v>Yes</v>
      </c>
      <c r="F100" s="11">
        <f>_xlfn.IFNA(VLOOKUP(B100,ROAD!C:E,3,FALSE),0)</f>
        <v>4</v>
      </c>
      <c r="G100" s="9" t="e">
        <f>IF(_xlfn.IFNA(VLOOKUP(A100,#REF!,1,FALSE),0)=0,"No","Yes")</f>
        <v>#REF!</v>
      </c>
    </row>
    <row r="101" spans="1:7">
      <c r="A101" s="11" t="s">
        <v>41</v>
      </c>
      <c r="B101" s="11">
        <v>100</v>
      </c>
      <c r="C101" s="11" t="s">
        <v>7</v>
      </c>
      <c r="D101" s="25" t="s">
        <v>215</v>
      </c>
      <c r="E101" s="11" t="str">
        <f t="shared" si="3"/>
        <v>No</v>
      </c>
      <c r="F101" s="11">
        <f>_xlfn.IFNA(VLOOKUP(B101,ROAD!C:E,3,FALSE),0)</f>
        <v>0</v>
      </c>
      <c r="G101" s="9" t="e">
        <f>IF(_xlfn.IFNA(VLOOKUP(A101,#REF!,1,FALSE),0)=0,"No","Yes")</f>
        <v>#REF!</v>
      </c>
    </row>
    <row r="102" spans="1:7">
      <c r="A102" s="11" t="s">
        <v>53</v>
      </c>
      <c r="B102" s="11">
        <v>101</v>
      </c>
      <c r="C102" s="11" t="s">
        <v>15</v>
      </c>
      <c r="D102" s="25" t="s">
        <v>215</v>
      </c>
      <c r="E102" s="11" t="str">
        <f t="shared" si="3"/>
        <v>No</v>
      </c>
      <c r="F102" s="11">
        <f>_xlfn.IFNA(VLOOKUP(B102,ROAD!C:E,3,FALSE),0)</f>
        <v>0</v>
      </c>
      <c r="G102" s="9" t="e">
        <f>IF(_xlfn.IFNA(VLOOKUP(A102,#REF!,1,FALSE),0)=0,"No","Yes")</f>
        <v>#REF!</v>
      </c>
    </row>
    <row r="103" spans="1:7">
      <c r="A103" s="11" t="s">
        <v>158</v>
      </c>
      <c r="B103" s="11">
        <v>102</v>
      </c>
      <c r="C103" s="11" t="s">
        <v>31</v>
      </c>
      <c r="D103" s="25" t="s">
        <v>215</v>
      </c>
      <c r="E103" s="11" t="str">
        <f t="shared" si="3"/>
        <v>Yes</v>
      </c>
      <c r="F103" s="11">
        <f>_xlfn.IFNA(VLOOKUP(B103,ROAD!C:E,3,FALSE),0)</f>
        <v>3</v>
      </c>
      <c r="G103" s="9" t="e">
        <f>IF(_xlfn.IFNA(VLOOKUP(A103,#REF!,1,FALSE),0)=0,"No","Yes")</f>
        <v>#REF!</v>
      </c>
    </row>
    <row r="104" spans="1:7">
      <c r="A104" s="11" t="s">
        <v>56</v>
      </c>
      <c r="B104" s="11">
        <v>103</v>
      </c>
      <c r="C104" s="11" t="s">
        <v>15</v>
      </c>
      <c r="D104" s="25" t="s">
        <v>214</v>
      </c>
      <c r="E104" s="11" t="str">
        <f t="shared" si="3"/>
        <v>Yes</v>
      </c>
      <c r="F104" s="11">
        <f>_xlfn.IFNA(VLOOKUP(B104,ROAD!C:E,3,FALSE),0)</f>
        <v>3</v>
      </c>
      <c r="G104" s="9" t="e">
        <f>IF(_xlfn.IFNA(VLOOKUP(A104,#REF!,1,FALSE),0)=0,"No","Yes")</f>
        <v>#REF!</v>
      </c>
    </row>
    <row r="105" spans="1:7">
      <c r="A105" s="11" t="s">
        <v>163</v>
      </c>
      <c r="B105" s="11">
        <v>104</v>
      </c>
      <c r="C105" s="11" t="s">
        <v>31</v>
      </c>
      <c r="D105" s="25" t="s">
        <v>215</v>
      </c>
      <c r="E105" s="11" t="str">
        <f t="shared" si="3"/>
        <v>No</v>
      </c>
      <c r="F105" s="11">
        <f>_xlfn.IFNA(VLOOKUP(B105,ROAD!C:E,3,FALSE),0)</f>
        <v>0</v>
      </c>
      <c r="G105" s="9" t="e">
        <f>IF(_xlfn.IFNA(VLOOKUP(A105,#REF!,1,FALSE),0)=0,"No","Yes")</f>
        <v>#REF!</v>
      </c>
    </row>
    <row r="106" spans="1:7">
      <c r="A106" s="11" t="s">
        <v>85</v>
      </c>
      <c r="B106" s="11">
        <v>105</v>
      </c>
      <c r="C106" s="11" t="s">
        <v>15</v>
      </c>
      <c r="D106" s="25" t="s">
        <v>215</v>
      </c>
      <c r="E106" s="11" t="str">
        <f t="shared" si="3"/>
        <v>No</v>
      </c>
      <c r="F106" s="11">
        <f>_xlfn.IFNA(VLOOKUP(B106,ROAD!C:E,3,FALSE),0)</f>
        <v>0</v>
      </c>
      <c r="G106" s="9" t="e">
        <f>IF(_xlfn.IFNA(VLOOKUP(A106,#REF!,1,FALSE),0)=0,"No","Yes")</f>
        <v>#REF!</v>
      </c>
    </row>
    <row r="107" spans="1:7">
      <c r="A107" s="11" t="s">
        <v>175</v>
      </c>
      <c r="B107" s="11">
        <v>106</v>
      </c>
      <c r="C107" s="11" t="s">
        <v>31</v>
      </c>
      <c r="D107" s="25" t="s">
        <v>215</v>
      </c>
      <c r="E107" s="11" t="str">
        <f t="shared" si="3"/>
        <v>Yes</v>
      </c>
      <c r="F107" s="11">
        <f>_xlfn.IFNA(VLOOKUP(B107,ROAD!C:E,3,FALSE),0)</f>
        <v>2</v>
      </c>
      <c r="G107" s="9" t="e">
        <f>IF(_xlfn.IFNA(VLOOKUP(A107,#REF!,1,FALSE),0)=0,"No","Yes")</f>
        <v>#REF!</v>
      </c>
    </row>
    <row r="108" spans="1:7">
      <c r="A108" s="11" t="s">
        <v>86</v>
      </c>
      <c r="B108" s="11">
        <v>107</v>
      </c>
      <c r="C108" s="11" t="s">
        <v>13</v>
      </c>
      <c r="D108" s="25" t="s">
        <v>215</v>
      </c>
      <c r="E108" s="11" t="str">
        <f t="shared" si="3"/>
        <v>No</v>
      </c>
      <c r="F108" s="11">
        <f>_xlfn.IFNA(VLOOKUP(B108,ROAD!C:E,3,FALSE),0)</f>
        <v>0</v>
      </c>
      <c r="G108" s="9" t="e">
        <f>IF(_xlfn.IFNA(VLOOKUP(A108,#REF!,1,FALSE),0)=0,"No","Yes")</f>
        <v>#REF!</v>
      </c>
    </row>
    <row r="109" spans="1:7">
      <c r="A109" s="11" t="s">
        <v>87</v>
      </c>
      <c r="B109" s="11">
        <v>108</v>
      </c>
      <c r="C109" s="11" t="s">
        <v>35</v>
      </c>
      <c r="D109" s="25" t="s">
        <v>215</v>
      </c>
      <c r="E109" s="11" t="str">
        <f t="shared" si="3"/>
        <v>No</v>
      </c>
      <c r="F109" s="11">
        <f>_xlfn.IFNA(VLOOKUP(B109,ROAD!C:E,3,FALSE),0)</f>
        <v>0</v>
      </c>
      <c r="G109" s="9" t="e">
        <f>IF(_xlfn.IFNA(VLOOKUP(A109,#REF!,1,FALSE),0)=0,"No","Yes")</f>
        <v>#REF!</v>
      </c>
    </row>
    <row r="110" spans="1:7">
      <c r="A110" s="11" t="s">
        <v>88</v>
      </c>
      <c r="B110" s="11">
        <v>109</v>
      </c>
      <c r="C110" s="11" t="s">
        <v>59</v>
      </c>
      <c r="D110" s="25" t="s">
        <v>215</v>
      </c>
      <c r="E110" s="11" t="str">
        <f t="shared" si="3"/>
        <v>Yes</v>
      </c>
      <c r="F110" s="11">
        <f>_xlfn.IFNA(VLOOKUP(B110,ROAD!C:E,3,FALSE),0)</f>
        <v>2</v>
      </c>
      <c r="G110" s="9" t="e">
        <f>IF(_xlfn.IFNA(VLOOKUP(A110,#REF!,1,FALSE),0)=0,"No","Yes")</f>
        <v>#REF!</v>
      </c>
    </row>
    <row r="111" spans="1:7">
      <c r="A111" s="11" t="s">
        <v>89</v>
      </c>
      <c r="B111" s="11">
        <v>110</v>
      </c>
      <c r="C111" s="11" t="s">
        <v>13</v>
      </c>
      <c r="D111" s="25" t="s">
        <v>215</v>
      </c>
      <c r="E111" s="11" t="str">
        <f t="shared" si="3"/>
        <v>Yes</v>
      </c>
      <c r="F111" s="11">
        <f>_xlfn.IFNA(VLOOKUP(B111,ROAD!C:E,3,FALSE),0)</f>
        <v>3</v>
      </c>
      <c r="G111" s="9" t="e">
        <f>IF(_xlfn.IFNA(VLOOKUP(A111,#REF!,1,FALSE),0)=0,"No","Yes")</f>
        <v>#REF!</v>
      </c>
    </row>
    <row r="112" spans="1:7">
      <c r="A112" s="11" t="s">
        <v>90</v>
      </c>
      <c r="B112" s="11">
        <v>111</v>
      </c>
      <c r="C112" s="11" t="s">
        <v>38</v>
      </c>
      <c r="D112" s="25" t="s">
        <v>215</v>
      </c>
      <c r="E112" s="11" t="str">
        <f t="shared" si="3"/>
        <v>No</v>
      </c>
      <c r="F112" s="11">
        <f>_xlfn.IFNA(VLOOKUP(B112,ROAD!C:E,3,FALSE),0)</f>
        <v>0</v>
      </c>
      <c r="G112" s="9" t="e">
        <f>IF(_xlfn.IFNA(VLOOKUP(A112,#REF!,1,FALSE),0)=0,"No","Yes")</f>
        <v>#REF!</v>
      </c>
    </row>
    <row r="113" spans="1:7">
      <c r="A113" s="11" t="s">
        <v>38</v>
      </c>
      <c r="B113" s="11">
        <v>112</v>
      </c>
      <c r="C113" s="11" t="s">
        <v>38</v>
      </c>
      <c r="D113" s="25" t="s">
        <v>215</v>
      </c>
      <c r="E113" s="11" t="str">
        <f t="shared" si="3"/>
        <v>Yes</v>
      </c>
      <c r="F113" s="11">
        <f>_xlfn.IFNA(VLOOKUP(B113,ROAD!C:E,3,FALSE),0)</f>
        <v>3</v>
      </c>
      <c r="G113" s="9" t="e">
        <f>IF(_xlfn.IFNA(VLOOKUP(A113,#REF!,1,FALSE),0)=0,"No","Yes")</f>
        <v>#REF!</v>
      </c>
    </row>
    <row r="114" spans="1:7">
      <c r="A114" s="11" t="s">
        <v>91</v>
      </c>
      <c r="B114" s="11">
        <v>113</v>
      </c>
      <c r="C114" s="11" t="s">
        <v>9</v>
      </c>
      <c r="D114" s="25" t="s">
        <v>215</v>
      </c>
      <c r="E114" s="11" t="str">
        <f t="shared" si="3"/>
        <v>Yes</v>
      </c>
      <c r="F114" s="11">
        <f>_xlfn.IFNA(VLOOKUP(B114,ROAD!C:E,3,FALSE),0)</f>
        <v>3</v>
      </c>
      <c r="G114" s="9" t="e">
        <f>IF(_xlfn.IFNA(VLOOKUP(A114,#REF!,1,FALSE),0)=0,"No","Yes")</f>
        <v>#REF!</v>
      </c>
    </row>
    <row r="115" spans="1:7">
      <c r="A115" s="11" t="s">
        <v>15</v>
      </c>
      <c r="B115" s="11">
        <v>114</v>
      </c>
      <c r="C115" s="11" t="s">
        <v>15</v>
      </c>
      <c r="D115" s="25" t="s">
        <v>215</v>
      </c>
      <c r="E115" s="11" t="str">
        <f t="shared" si="3"/>
        <v>Yes</v>
      </c>
      <c r="F115" s="11">
        <f>_xlfn.IFNA(VLOOKUP(B115,ROAD!C:E,3,FALSE),0)</f>
        <v>4</v>
      </c>
      <c r="G115" s="9" t="e">
        <f>IF(_xlfn.IFNA(VLOOKUP(A115,#REF!,1,FALSE),0)=0,"No","Yes")</f>
        <v>#REF!</v>
      </c>
    </row>
    <row r="116" spans="1:7">
      <c r="A116" s="11" t="s">
        <v>93</v>
      </c>
      <c r="B116" s="11">
        <v>115</v>
      </c>
      <c r="C116" s="11" t="s">
        <v>15</v>
      </c>
      <c r="D116" s="25" t="s">
        <v>215</v>
      </c>
      <c r="E116" s="11" t="str">
        <f t="shared" si="3"/>
        <v>Yes</v>
      </c>
      <c r="F116" s="11">
        <f>_xlfn.IFNA(VLOOKUP(B116,ROAD!C:E,3,FALSE),0)</f>
        <v>3</v>
      </c>
      <c r="G116" s="9" t="e">
        <f>IF(_xlfn.IFNA(VLOOKUP(A116,#REF!,1,FALSE),0)=0,"No","Yes")</f>
        <v>#REF!</v>
      </c>
    </row>
    <row r="117" spans="1:7">
      <c r="A117" s="11" t="s">
        <v>94</v>
      </c>
      <c r="B117" s="11">
        <v>116</v>
      </c>
      <c r="C117" s="11" t="s">
        <v>46</v>
      </c>
      <c r="D117" s="25" t="s">
        <v>215</v>
      </c>
      <c r="E117" s="11" t="str">
        <f t="shared" si="3"/>
        <v>No</v>
      </c>
      <c r="F117" s="11">
        <f>_xlfn.IFNA(VLOOKUP(B117,ROAD!C:E,3,FALSE),0)</f>
        <v>0</v>
      </c>
      <c r="G117" s="9" t="e">
        <f>IF(_xlfn.IFNA(VLOOKUP(A117,#REF!,1,FALSE),0)=0,"No","Yes")</f>
        <v>#REF!</v>
      </c>
    </row>
    <row r="118" spans="1:7">
      <c r="A118" s="11" t="s">
        <v>95</v>
      </c>
      <c r="B118" s="11">
        <v>117</v>
      </c>
      <c r="C118" s="11" t="s">
        <v>3</v>
      </c>
      <c r="D118" s="25" t="s">
        <v>215</v>
      </c>
      <c r="E118" s="11" t="str">
        <f t="shared" si="3"/>
        <v>Yes</v>
      </c>
      <c r="F118" s="11">
        <f>_xlfn.IFNA(VLOOKUP(B118,ROAD!C:E,3,FALSE),0)</f>
        <v>3</v>
      </c>
      <c r="G118" s="9" t="e">
        <f>IF(_xlfn.IFNA(VLOOKUP(A118,#REF!,1,FALSE),0)=0,"No","Yes")</f>
        <v>#REF!</v>
      </c>
    </row>
    <row r="119" spans="1:7">
      <c r="A119" s="11" t="s">
        <v>96</v>
      </c>
      <c r="B119" s="11">
        <v>118</v>
      </c>
      <c r="C119" s="11" t="s">
        <v>59</v>
      </c>
      <c r="D119" s="25" t="s">
        <v>215</v>
      </c>
      <c r="E119" s="11" t="str">
        <f t="shared" si="3"/>
        <v>Yes</v>
      </c>
      <c r="F119" s="11">
        <f>_xlfn.IFNA(VLOOKUP(B119,ROAD!C:E,3,FALSE),0)</f>
        <v>3</v>
      </c>
      <c r="G119" s="9" t="e">
        <f>IF(_xlfn.IFNA(VLOOKUP(A119,#REF!,1,FALSE),0)=0,"No","Yes")</f>
        <v>#REF!</v>
      </c>
    </row>
    <row r="120" spans="1:7">
      <c r="A120" s="11" t="s">
        <v>97</v>
      </c>
      <c r="B120" s="11">
        <v>119</v>
      </c>
      <c r="C120" s="11" t="s">
        <v>64</v>
      </c>
      <c r="D120" s="25" t="s">
        <v>215</v>
      </c>
      <c r="E120" s="11" t="str">
        <f t="shared" si="3"/>
        <v>No</v>
      </c>
      <c r="F120" s="11">
        <f>_xlfn.IFNA(VLOOKUP(B120,ROAD!C:E,3,FALSE),0)</f>
        <v>0</v>
      </c>
      <c r="G120" s="9" t="e">
        <f>IF(_xlfn.IFNA(VLOOKUP(A120,#REF!,1,FALSE),0)=0,"No","Yes")</f>
        <v>#REF!</v>
      </c>
    </row>
    <row r="121" spans="1:7">
      <c r="A121" s="11" t="s">
        <v>52</v>
      </c>
      <c r="B121" s="11">
        <v>120</v>
      </c>
      <c r="C121" s="11" t="s">
        <v>7</v>
      </c>
      <c r="D121" s="25" t="s">
        <v>215</v>
      </c>
      <c r="E121" s="11" t="str">
        <f t="shared" si="3"/>
        <v>No</v>
      </c>
      <c r="F121" s="11">
        <f>_xlfn.IFNA(VLOOKUP(B121,ROAD!C:E,3,FALSE),0)</f>
        <v>0</v>
      </c>
      <c r="G121" s="9" t="e">
        <f>IF(_xlfn.IFNA(VLOOKUP(A121,#REF!,1,FALSE),0)=0,"No","Yes")</f>
        <v>#REF!</v>
      </c>
    </row>
    <row r="122" spans="1:7">
      <c r="A122" s="11" t="s">
        <v>3</v>
      </c>
      <c r="B122" s="11">
        <v>121</v>
      </c>
      <c r="C122" s="11" t="s">
        <v>3</v>
      </c>
      <c r="D122" s="25" t="s">
        <v>215</v>
      </c>
      <c r="E122" s="11" t="str">
        <f t="shared" si="3"/>
        <v>Yes</v>
      </c>
      <c r="F122" s="11">
        <f>_xlfn.IFNA(VLOOKUP(B122,ROAD!C:E,3,FALSE),0)</f>
        <v>5</v>
      </c>
      <c r="G122" s="9" t="e">
        <f>IF(_xlfn.IFNA(VLOOKUP(A122,#REF!,1,FALSE),0)=0,"No","Yes")</f>
        <v>#REF!</v>
      </c>
    </row>
    <row r="123" spans="1:7">
      <c r="A123" s="11" t="s">
        <v>98</v>
      </c>
      <c r="B123" s="11">
        <v>122</v>
      </c>
      <c r="C123" s="11" t="s">
        <v>11</v>
      </c>
      <c r="D123" s="25" t="s">
        <v>215</v>
      </c>
      <c r="E123" s="11" t="str">
        <f t="shared" si="3"/>
        <v>No</v>
      </c>
      <c r="F123" s="11">
        <f>_xlfn.IFNA(VLOOKUP(B123,ROAD!C:E,3,FALSE),0)</f>
        <v>0</v>
      </c>
      <c r="G123" s="9" t="e">
        <f>IF(_xlfn.IFNA(VLOOKUP(A123,#REF!,1,FALSE),0)=0,"No","Yes")</f>
        <v>#REF!</v>
      </c>
    </row>
    <row r="124" spans="1:7">
      <c r="A124" s="11" t="s">
        <v>99</v>
      </c>
      <c r="B124" s="11">
        <v>123</v>
      </c>
      <c r="C124" s="11" t="s">
        <v>15</v>
      </c>
      <c r="D124" s="25" t="s">
        <v>215</v>
      </c>
      <c r="E124" s="11" t="str">
        <f t="shared" si="3"/>
        <v>Yes</v>
      </c>
      <c r="F124" s="11">
        <f>_xlfn.IFNA(VLOOKUP(B124,ROAD!C:E,3,FALSE),0)</f>
        <v>3</v>
      </c>
      <c r="G124" s="9" t="e">
        <f>IF(_xlfn.IFNA(VLOOKUP(A124,#REF!,1,FALSE),0)=0,"No","Yes")</f>
        <v>#REF!</v>
      </c>
    </row>
    <row r="125" spans="1:7">
      <c r="A125" s="11" t="s">
        <v>100</v>
      </c>
      <c r="B125" s="11">
        <v>124</v>
      </c>
      <c r="C125" s="11" t="s">
        <v>7</v>
      </c>
      <c r="D125" s="25" t="s">
        <v>215</v>
      </c>
      <c r="E125" s="11" t="str">
        <f t="shared" si="3"/>
        <v>No</v>
      </c>
      <c r="F125" s="11">
        <f>_xlfn.IFNA(VLOOKUP(B125,ROAD!C:E,3,FALSE),0)</f>
        <v>0</v>
      </c>
      <c r="G125" s="9" t="e">
        <f>IF(_xlfn.IFNA(VLOOKUP(A125,#REF!,1,FALSE),0)=0,"No","Yes")</f>
        <v>#REF!</v>
      </c>
    </row>
    <row r="126" spans="1:7">
      <c r="A126" s="11" t="s">
        <v>101</v>
      </c>
      <c r="B126" s="11">
        <v>125</v>
      </c>
      <c r="C126" s="11" t="s">
        <v>59</v>
      </c>
      <c r="D126" s="25" t="s">
        <v>215</v>
      </c>
      <c r="E126" s="11" t="str">
        <f t="shared" si="3"/>
        <v>No</v>
      </c>
      <c r="F126" s="11">
        <f>_xlfn.IFNA(VLOOKUP(B126,ROAD!C:E,3,FALSE),0)</f>
        <v>0</v>
      </c>
      <c r="G126" s="9" t="e">
        <f>IF(_xlfn.IFNA(VLOOKUP(A126,#REF!,1,FALSE),0)=0,"No","Yes")</f>
        <v>#REF!</v>
      </c>
    </row>
    <row r="127" spans="1:7">
      <c r="A127" s="11" t="s">
        <v>20</v>
      </c>
      <c r="B127" s="11">
        <v>126</v>
      </c>
      <c r="C127" s="11" t="s">
        <v>11</v>
      </c>
      <c r="D127" s="25" t="s">
        <v>215</v>
      </c>
      <c r="E127" s="11" t="str">
        <f t="shared" si="3"/>
        <v>No</v>
      </c>
      <c r="F127" s="11">
        <f>_xlfn.IFNA(VLOOKUP(B127,ROAD!C:E,3,FALSE),0)</f>
        <v>0</v>
      </c>
      <c r="G127" s="9" t="e">
        <f>IF(_xlfn.IFNA(VLOOKUP(A127,#REF!,1,FALSE),0)=0,"No","Yes")</f>
        <v>#REF!</v>
      </c>
    </row>
    <row r="128" spans="1:7">
      <c r="A128" s="11" t="s">
        <v>102</v>
      </c>
      <c r="B128" s="11">
        <v>127</v>
      </c>
      <c r="C128" s="11" t="s">
        <v>27</v>
      </c>
      <c r="D128" s="25" t="s">
        <v>215</v>
      </c>
      <c r="E128" s="11" t="str">
        <f t="shared" si="3"/>
        <v>Yes</v>
      </c>
      <c r="F128" s="11">
        <f>_xlfn.IFNA(VLOOKUP(B128,ROAD!C:E,3,FALSE),0)</f>
        <v>3</v>
      </c>
      <c r="G128" s="9" t="e">
        <f>IF(_xlfn.IFNA(VLOOKUP(A128,#REF!,1,FALSE),0)=0,"No","Yes")</f>
        <v>#REF!</v>
      </c>
    </row>
    <row r="129" spans="1:7">
      <c r="A129" s="11" t="s">
        <v>11</v>
      </c>
      <c r="B129" s="11">
        <v>128</v>
      </c>
      <c r="C129" s="11" t="s">
        <v>11</v>
      </c>
      <c r="D129" s="25" t="s">
        <v>215</v>
      </c>
      <c r="E129" s="11" t="str">
        <f t="shared" si="3"/>
        <v>Yes</v>
      </c>
      <c r="F129" s="11">
        <f>_xlfn.IFNA(VLOOKUP(B129,ROAD!C:E,3,FALSE),0)</f>
        <v>3</v>
      </c>
      <c r="G129" s="9" t="e">
        <f>IF(_xlfn.IFNA(VLOOKUP(A129,#REF!,1,FALSE),0)=0,"No","Yes")</f>
        <v>#REF!</v>
      </c>
    </row>
    <row r="130" spans="1:7">
      <c r="A130" s="11" t="s">
        <v>103</v>
      </c>
      <c r="B130" s="11">
        <v>129</v>
      </c>
      <c r="C130" s="11" t="s">
        <v>9</v>
      </c>
      <c r="D130" s="25" t="s">
        <v>215</v>
      </c>
      <c r="E130" s="11" t="str">
        <f t="shared" ref="E130:E161" si="4">IF(OR(F130&gt;0,),"Yes","No")</f>
        <v>Yes</v>
      </c>
      <c r="F130" s="11">
        <f>_xlfn.IFNA(VLOOKUP(B130,ROAD!C:E,3,FALSE),0)</f>
        <v>4</v>
      </c>
      <c r="G130" s="9" t="e">
        <f>IF(_xlfn.IFNA(VLOOKUP(A130,#REF!,1,FALSE),0)=0,"No","Yes")</f>
        <v>#REF!</v>
      </c>
    </row>
    <row r="131" spans="1:7">
      <c r="A131" s="11" t="s">
        <v>104</v>
      </c>
      <c r="B131" s="11">
        <v>130</v>
      </c>
      <c r="C131" s="11" t="s">
        <v>11</v>
      </c>
      <c r="D131" s="25" t="s">
        <v>215</v>
      </c>
      <c r="E131" s="11" t="str">
        <f t="shared" si="4"/>
        <v>Yes</v>
      </c>
      <c r="F131" s="11">
        <f>_xlfn.IFNA(VLOOKUP(B131,ROAD!C:E,3,FALSE),0)</f>
        <v>2</v>
      </c>
      <c r="G131" s="9" t="e">
        <f>IF(_xlfn.IFNA(VLOOKUP(A131,#REF!,1,FALSE),0)=0,"No","Yes")</f>
        <v>#REF!</v>
      </c>
    </row>
    <row r="132" spans="1:7">
      <c r="A132" s="11" t="s">
        <v>4</v>
      </c>
      <c r="B132" s="11">
        <v>131</v>
      </c>
      <c r="C132" s="11" t="s">
        <v>5</v>
      </c>
      <c r="D132" s="25" t="s">
        <v>215</v>
      </c>
      <c r="E132" s="11" t="str">
        <f t="shared" si="4"/>
        <v>Yes</v>
      </c>
      <c r="F132" s="11">
        <f>_xlfn.IFNA(VLOOKUP(B132,ROAD!C:E,3,FALSE),0)</f>
        <v>4</v>
      </c>
      <c r="G132" s="9" t="e">
        <f>IF(_xlfn.IFNA(VLOOKUP(A132,#REF!,1,FALSE),0)=0,"No","Yes")</f>
        <v>#REF!</v>
      </c>
    </row>
    <row r="133" spans="1:7">
      <c r="A133" s="11" t="s">
        <v>169</v>
      </c>
      <c r="B133" s="11">
        <v>132</v>
      </c>
      <c r="C133" s="11" t="s">
        <v>64</v>
      </c>
      <c r="D133" s="25" t="s">
        <v>215</v>
      </c>
      <c r="E133" s="11" t="str">
        <f t="shared" si="4"/>
        <v>Yes</v>
      </c>
      <c r="F133" s="11">
        <f>_xlfn.IFNA(VLOOKUP(B133,ROAD!C:E,3,FALSE),0)</f>
        <v>3</v>
      </c>
      <c r="G133" s="9" t="e">
        <f>IF(_xlfn.IFNA(VLOOKUP(A133,#REF!,1,FALSE),0)=0,"No","Yes")</f>
        <v>#REF!</v>
      </c>
    </row>
    <row r="134" spans="1:7">
      <c r="A134" s="11" t="s">
        <v>105</v>
      </c>
      <c r="B134" s="11">
        <v>133</v>
      </c>
      <c r="C134" s="11" t="s">
        <v>64</v>
      </c>
      <c r="D134" s="25" t="s">
        <v>215</v>
      </c>
      <c r="E134" s="11" t="str">
        <f t="shared" si="4"/>
        <v>No</v>
      </c>
      <c r="F134" s="11">
        <f>_xlfn.IFNA(VLOOKUP(B134,ROAD!C:E,3,FALSE),0)</f>
        <v>0</v>
      </c>
      <c r="G134" s="9" t="e">
        <f>IF(_xlfn.IFNA(VLOOKUP(A134,#REF!,1,FALSE),0)=0,"No","Yes")</f>
        <v>#REF!</v>
      </c>
    </row>
    <row r="135" spans="1:7">
      <c r="A135" s="11" t="s">
        <v>106</v>
      </c>
      <c r="B135" s="11">
        <v>134</v>
      </c>
      <c r="C135" s="11" t="s">
        <v>9</v>
      </c>
      <c r="D135" s="25" t="s">
        <v>215</v>
      </c>
      <c r="E135" s="11" t="str">
        <f t="shared" si="4"/>
        <v>No</v>
      </c>
      <c r="F135" s="11">
        <f>_xlfn.IFNA(VLOOKUP(B135,ROAD!C:E,3,FALSE),0)</f>
        <v>0</v>
      </c>
      <c r="G135" s="9" t="e">
        <f>IF(_xlfn.IFNA(VLOOKUP(A135,#REF!,1,FALSE),0)=0,"No","Yes")</f>
        <v>#REF!</v>
      </c>
    </row>
    <row r="136" spans="1:7">
      <c r="A136" s="11" t="s">
        <v>107</v>
      </c>
      <c r="B136" s="11">
        <v>135</v>
      </c>
      <c r="C136" s="11" t="s">
        <v>3</v>
      </c>
      <c r="D136" s="25" t="s">
        <v>215</v>
      </c>
      <c r="E136" s="11" t="str">
        <f t="shared" si="4"/>
        <v>Yes</v>
      </c>
      <c r="F136" s="11">
        <f>_xlfn.IFNA(VLOOKUP(B136,ROAD!C:E,3,FALSE),0)</f>
        <v>5</v>
      </c>
      <c r="G136" s="9" t="e">
        <f>IF(_xlfn.IFNA(VLOOKUP(A136,#REF!,1,FALSE),0)=0,"No","Yes")</f>
        <v>#REF!</v>
      </c>
    </row>
    <row r="137" spans="1:7">
      <c r="A137" s="11" t="s">
        <v>108</v>
      </c>
      <c r="B137" s="11">
        <v>136</v>
      </c>
      <c r="C137" s="11" t="s">
        <v>64</v>
      </c>
      <c r="D137" s="25" t="s">
        <v>215</v>
      </c>
      <c r="E137" s="11" t="str">
        <f t="shared" si="4"/>
        <v>Yes</v>
      </c>
      <c r="F137" s="11">
        <f>_xlfn.IFNA(VLOOKUP(B137,ROAD!C:E,3,FALSE),0)</f>
        <v>4</v>
      </c>
      <c r="G137" s="9" t="e">
        <f>IF(_xlfn.IFNA(VLOOKUP(A137,#REF!,1,FALSE),0)=0,"No","Yes")</f>
        <v>#REF!</v>
      </c>
    </row>
    <row r="138" spans="1:7">
      <c r="A138" s="11" t="s">
        <v>109</v>
      </c>
      <c r="B138" s="11">
        <v>137</v>
      </c>
      <c r="C138" s="11" t="s">
        <v>3</v>
      </c>
      <c r="D138" s="25" t="s">
        <v>215</v>
      </c>
      <c r="E138" s="11" t="str">
        <f t="shared" si="4"/>
        <v>No</v>
      </c>
      <c r="F138" s="11">
        <f>_xlfn.IFNA(VLOOKUP(B138,ROAD!C:E,3,FALSE),0)</f>
        <v>0</v>
      </c>
      <c r="G138" s="9" t="e">
        <f>IF(_xlfn.IFNA(VLOOKUP(A138,#REF!,1,FALSE),0)=0,"No","Yes")</f>
        <v>#REF!</v>
      </c>
    </row>
    <row r="139" spans="1:7">
      <c r="A139" s="11" t="s">
        <v>110</v>
      </c>
      <c r="B139" s="11">
        <v>138</v>
      </c>
      <c r="C139" s="11" t="s">
        <v>5</v>
      </c>
      <c r="D139" s="25" t="s">
        <v>215</v>
      </c>
      <c r="E139" s="11" t="str">
        <f t="shared" si="4"/>
        <v>Yes</v>
      </c>
      <c r="F139" s="11">
        <f>_xlfn.IFNA(VLOOKUP(B139,ROAD!C:E,3,FALSE),0)</f>
        <v>2</v>
      </c>
      <c r="G139" s="9" t="e">
        <f>IF(_xlfn.IFNA(VLOOKUP(A139,#REF!,1,FALSE),0)=0,"No","Yes")</f>
        <v>#REF!</v>
      </c>
    </row>
    <row r="140" spans="1:7">
      <c r="A140" s="11" t="s">
        <v>111</v>
      </c>
      <c r="B140" s="11">
        <v>139</v>
      </c>
      <c r="C140" s="11" t="s">
        <v>59</v>
      </c>
      <c r="D140" s="25" t="s">
        <v>215</v>
      </c>
      <c r="E140" s="11" t="str">
        <f t="shared" si="4"/>
        <v>No</v>
      </c>
      <c r="F140" s="11">
        <f>_xlfn.IFNA(VLOOKUP(B140,ROAD!C:E,3,FALSE),0)</f>
        <v>0</v>
      </c>
      <c r="G140" s="9" t="e">
        <f>IF(_xlfn.IFNA(VLOOKUP(A140,#REF!,1,FALSE),0)=0,"No","Yes")</f>
        <v>#REF!</v>
      </c>
    </row>
    <row r="141" spans="1:7">
      <c r="A141" s="11" t="s">
        <v>112</v>
      </c>
      <c r="B141" s="11">
        <v>140</v>
      </c>
      <c r="C141" s="11" t="s">
        <v>113</v>
      </c>
      <c r="D141" s="25" t="s">
        <v>215</v>
      </c>
      <c r="E141" s="11" t="str">
        <f t="shared" si="4"/>
        <v>No</v>
      </c>
      <c r="F141" s="11">
        <f>_xlfn.IFNA(VLOOKUP(B141,ROAD!C:E,3,FALSE),0)</f>
        <v>0</v>
      </c>
      <c r="G141" s="9" t="e">
        <f>IF(_xlfn.IFNA(VLOOKUP(A141,#REF!,1,FALSE),0)=0,"No","Yes")</f>
        <v>#REF!</v>
      </c>
    </row>
    <row r="142" spans="1:7">
      <c r="A142" s="11" t="s">
        <v>174</v>
      </c>
      <c r="B142" s="11">
        <v>141</v>
      </c>
      <c r="C142" s="11" t="s">
        <v>7</v>
      </c>
      <c r="D142" s="25" t="s">
        <v>215</v>
      </c>
      <c r="E142" s="11" t="str">
        <f t="shared" si="4"/>
        <v>Yes</v>
      </c>
      <c r="F142" s="11">
        <f>_xlfn.IFNA(VLOOKUP(B142,ROAD!C:E,3,FALSE),0)</f>
        <v>4</v>
      </c>
      <c r="G142" s="9" t="e">
        <f>IF(_xlfn.IFNA(VLOOKUP(A142,#REF!,1,FALSE),0)=0,"No","Yes")</f>
        <v>#REF!</v>
      </c>
    </row>
    <row r="143" spans="1:7">
      <c r="A143" s="11" t="s">
        <v>114</v>
      </c>
      <c r="B143" s="11">
        <v>142</v>
      </c>
      <c r="C143" s="11" t="s">
        <v>7</v>
      </c>
      <c r="D143" s="25" t="s">
        <v>215</v>
      </c>
      <c r="E143" s="11" t="str">
        <f t="shared" si="4"/>
        <v>No</v>
      </c>
      <c r="F143" s="11">
        <f>_xlfn.IFNA(VLOOKUP(B143,ROAD!C:E,3,FALSE),0)</f>
        <v>0</v>
      </c>
      <c r="G143" s="9" t="e">
        <f>IF(_xlfn.IFNA(VLOOKUP(A143,#REF!,1,FALSE),0)=0,"No","Yes")</f>
        <v>#REF!</v>
      </c>
    </row>
    <row r="144" spans="1:7">
      <c r="A144" s="11" t="s">
        <v>40</v>
      </c>
      <c r="B144" s="11">
        <v>143</v>
      </c>
      <c r="C144" s="11" t="s">
        <v>15</v>
      </c>
      <c r="D144" s="25" t="s">
        <v>215</v>
      </c>
      <c r="E144" s="11" t="str">
        <f t="shared" si="4"/>
        <v>No</v>
      </c>
      <c r="F144" s="11">
        <f>_xlfn.IFNA(VLOOKUP(B144,ROAD!C:E,3,FALSE),0)</f>
        <v>0</v>
      </c>
      <c r="G144" s="9" t="e">
        <f>IF(_xlfn.IFNA(VLOOKUP(A144,#REF!,1,FALSE),0)=0,"No","Yes")</f>
        <v>#REF!</v>
      </c>
    </row>
    <row r="145" spans="1:7">
      <c r="A145" s="11" t="s">
        <v>115</v>
      </c>
      <c r="B145" s="11">
        <v>144</v>
      </c>
      <c r="C145" s="11" t="s">
        <v>35</v>
      </c>
      <c r="D145" s="25" t="s">
        <v>215</v>
      </c>
      <c r="E145" s="11" t="str">
        <f t="shared" si="4"/>
        <v>No</v>
      </c>
      <c r="F145" s="11">
        <f>_xlfn.IFNA(VLOOKUP(B145,ROAD!C:E,3,FALSE),0)</f>
        <v>0</v>
      </c>
      <c r="G145" s="9" t="e">
        <f>IF(_xlfn.IFNA(VLOOKUP(A145,#REF!,1,FALSE),0)=0,"No","Yes")</f>
        <v>#REF!</v>
      </c>
    </row>
    <row r="146" spans="1:7">
      <c r="A146" s="11" t="s">
        <v>116</v>
      </c>
      <c r="B146" s="11">
        <v>145</v>
      </c>
      <c r="C146" s="11" t="s">
        <v>46</v>
      </c>
      <c r="D146" s="25" t="s">
        <v>215</v>
      </c>
      <c r="E146" s="11" t="str">
        <f t="shared" si="4"/>
        <v>Yes</v>
      </c>
      <c r="F146" s="11">
        <f>_xlfn.IFNA(VLOOKUP(B146,ROAD!C:E,3,FALSE),0)</f>
        <v>4</v>
      </c>
      <c r="G146" s="9" t="e">
        <f>IF(_xlfn.IFNA(VLOOKUP(A146,#REF!,1,FALSE),0)=0,"No","Yes")</f>
        <v>#REF!</v>
      </c>
    </row>
    <row r="147" spans="1:7">
      <c r="A147" s="11" t="s">
        <v>185</v>
      </c>
      <c r="B147" s="11">
        <v>146</v>
      </c>
      <c r="C147" s="11" t="s">
        <v>46</v>
      </c>
      <c r="D147" s="25" t="s">
        <v>215</v>
      </c>
      <c r="E147" s="11" t="str">
        <f t="shared" si="4"/>
        <v>Yes</v>
      </c>
      <c r="F147" s="11">
        <f>_xlfn.IFNA(VLOOKUP(B147,ROAD!C:E,3,FALSE),0)</f>
        <v>3</v>
      </c>
      <c r="G147" s="9" t="e">
        <f>IF(_xlfn.IFNA(VLOOKUP(A147,#REF!,1,FALSE),0)=0,"No","Yes")</f>
        <v>#REF!</v>
      </c>
    </row>
    <row r="148" spans="1:7">
      <c r="A148" s="11" t="s">
        <v>117</v>
      </c>
      <c r="B148" s="11">
        <v>147</v>
      </c>
      <c r="C148" s="11" t="s">
        <v>117</v>
      </c>
      <c r="D148" s="25" t="s">
        <v>215</v>
      </c>
      <c r="E148" s="11" t="str">
        <f t="shared" si="4"/>
        <v>Yes</v>
      </c>
      <c r="F148" s="11">
        <f>_xlfn.IFNA(VLOOKUP(B148,ROAD!C:E,3,FALSE),0)</f>
        <v>3</v>
      </c>
      <c r="G148" s="9" t="e">
        <f>IF(_xlfn.IFNA(VLOOKUP(A148,#REF!,1,FALSE),0)=0,"No","Yes")</f>
        <v>#REF!</v>
      </c>
    </row>
    <row r="149" spans="1:7">
      <c r="A149" s="11" t="s">
        <v>193</v>
      </c>
      <c r="B149" s="11">
        <v>148</v>
      </c>
      <c r="C149" s="11" t="s">
        <v>9</v>
      </c>
      <c r="D149" s="25" t="s">
        <v>215</v>
      </c>
      <c r="E149" s="11" t="str">
        <f t="shared" si="4"/>
        <v>Yes</v>
      </c>
      <c r="F149" s="11">
        <f>_xlfn.IFNA(VLOOKUP(B149,ROAD!C:E,3,FALSE),0)</f>
        <v>2</v>
      </c>
      <c r="G149" s="9" t="e">
        <f>IF(_xlfn.IFNA(VLOOKUP(A149,#REF!,1,FALSE),0)=0,"No","Yes")</f>
        <v>#REF!</v>
      </c>
    </row>
    <row r="150" spans="1:7">
      <c r="A150" s="11" t="s">
        <v>118</v>
      </c>
      <c r="B150" s="11">
        <v>149</v>
      </c>
      <c r="C150" s="11" t="s">
        <v>15</v>
      </c>
      <c r="D150" s="25" t="s">
        <v>215</v>
      </c>
      <c r="E150" s="11" t="str">
        <f t="shared" si="4"/>
        <v>Yes</v>
      </c>
      <c r="F150" s="11">
        <f>_xlfn.IFNA(VLOOKUP(B150,ROAD!C:E,3,FALSE),0)</f>
        <v>3</v>
      </c>
      <c r="G150" s="9" t="e">
        <f>IF(_xlfn.IFNA(VLOOKUP(A150,#REF!,1,FALSE),0)=0,"No","Yes")</f>
        <v>#REF!</v>
      </c>
    </row>
    <row r="151" spans="1:7">
      <c r="A151" s="11" t="s">
        <v>177</v>
      </c>
      <c r="B151" s="11">
        <v>150</v>
      </c>
      <c r="C151" s="11" t="s">
        <v>33</v>
      </c>
      <c r="D151" s="25" t="s">
        <v>215</v>
      </c>
      <c r="E151" s="11" t="str">
        <f t="shared" si="4"/>
        <v>Yes</v>
      </c>
      <c r="F151" s="11">
        <f>_xlfn.IFNA(VLOOKUP(B151,ROAD!C:E,3,FALSE),0)</f>
        <v>4</v>
      </c>
      <c r="G151" s="9" t="e">
        <f>IF(_xlfn.IFNA(VLOOKUP(A151,#REF!,1,FALSE),0)=0,"No","Yes")</f>
        <v>#REF!</v>
      </c>
    </row>
    <row r="152" spans="1:7">
      <c r="A152" s="11" t="s">
        <v>172</v>
      </c>
      <c r="B152" s="11">
        <v>151</v>
      </c>
      <c r="C152" s="11" t="s">
        <v>28</v>
      </c>
      <c r="D152" s="25" t="s">
        <v>215</v>
      </c>
      <c r="E152" s="11" t="str">
        <f t="shared" si="4"/>
        <v>Yes</v>
      </c>
      <c r="F152" s="11">
        <f>_xlfn.IFNA(VLOOKUP(B152,ROAD!C:E,3,FALSE),0)</f>
        <v>2</v>
      </c>
      <c r="G152" s="9" t="e">
        <f>IF(_xlfn.IFNA(VLOOKUP(A152,#REF!,1,FALSE),0)=0,"No","Yes")</f>
        <v>#REF!</v>
      </c>
    </row>
    <row r="153" spans="1:7">
      <c r="A153" s="11" t="s">
        <v>92</v>
      </c>
      <c r="B153" s="11">
        <v>152</v>
      </c>
      <c r="C153" s="11" t="s">
        <v>5</v>
      </c>
      <c r="D153" s="25" t="s">
        <v>214</v>
      </c>
      <c r="E153" s="11" t="str">
        <f t="shared" si="4"/>
        <v>Yes</v>
      </c>
      <c r="F153" s="11">
        <f>_xlfn.IFNA(VLOOKUP(B153,ROAD!C:E,3,FALSE),0)</f>
        <v>4</v>
      </c>
      <c r="G153" s="9" t="e">
        <f>IF(_xlfn.IFNA(VLOOKUP(A153,#REF!,1,FALSE),0)=0,"No","Yes")</f>
        <v>#REF!</v>
      </c>
    </row>
    <row r="154" spans="1:7">
      <c r="A154" s="11" t="s">
        <v>119</v>
      </c>
      <c r="B154" s="11">
        <v>153</v>
      </c>
      <c r="C154" s="11" t="s">
        <v>25</v>
      </c>
      <c r="D154" s="25" t="s">
        <v>215</v>
      </c>
      <c r="E154" s="11" t="str">
        <f t="shared" si="4"/>
        <v>No</v>
      </c>
      <c r="F154" s="11">
        <f>_xlfn.IFNA(VLOOKUP(B154,ROAD!C:E,3,FALSE),0)</f>
        <v>0</v>
      </c>
      <c r="G154" s="9" t="e">
        <f>IF(_xlfn.IFNA(VLOOKUP(A154,#REF!,1,FALSE),0)=0,"No","Yes")</f>
        <v>#REF!</v>
      </c>
    </row>
    <row r="155" spans="1:7">
      <c r="A155" s="11" t="s">
        <v>120</v>
      </c>
      <c r="B155" s="11">
        <v>154</v>
      </c>
      <c r="C155" s="11" t="s">
        <v>59</v>
      </c>
      <c r="D155" s="25" t="s">
        <v>214</v>
      </c>
      <c r="E155" s="11" t="str">
        <f t="shared" si="4"/>
        <v>Yes</v>
      </c>
      <c r="F155" s="11">
        <f>_xlfn.IFNA(VLOOKUP(B155,ROAD!C:E,3,FALSE),0)</f>
        <v>5</v>
      </c>
      <c r="G155" s="9" t="e">
        <f>IF(_xlfn.IFNA(VLOOKUP(A155,#REF!,1,FALSE),0)=0,"No","Yes")</f>
        <v>#REF!</v>
      </c>
    </row>
    <row r="156" spans="1:7">
      <c r="A156" s="11" t="s">
        <v>121</v>
      </c>
      <c r="B156" s="11">
        <v>155</v>
      </c>
      <c r="C156" s="11" t="s">
        <v>15</v>
      </c>
      <c r="D156" s="25" t="s">
        <v>214</v>
      </c>
      <c r="E156" s="11" t="str">
        <f t="shared" si="4"/>
        <v>Yes</v>
      </c>
      <c r="F156" s="11">
        <f>_xlfn.IFNA(VLOOKUP(B156,ROAD!C:E,3,FALSE),0)</f>
        <v>3</v>
      </c>
      <c r="G156" s="9" t="e">
        <f>IF(_xlfn.IFNA(VLOOKUP(A156,#REF!,1,FALSE),0)=0,"No","Yes")</f>
        <v>#REF!</v>
      </c>
    </row>
    <row r="157" spans="1:7">
      <c r="A157" s="11" t="s">
        <v>35</v>
      </c>
      <c r="B157" s="11">
        <v>156</v>
      </c>
      <c r="C157" s="11" t="s">
        <v>35</v>
      </c>
      <c r="D157" s="25" t="s">
        <v>215</v>
      </c>
      <c r="E157" s="11" t="str">
        <f t="shared" si="4"/>
        <v>Yes</v>
      </c>
      <c r="F157" s="11">
        <f>_xlfn.IFNA(VLOOKUP(B157,ROAD!C:E,3,FALSE),0)</f>
        <v>5</v>
      </c>
      <c r="G157" s="9" t="e">
        <f>IF(_xlfn.IFNA(VLOOKUP(A157,#REF!,1,FALSE),0)=0,"No","Yes")</f>
        <v>#REF!</v>
      </c>
    </row>
    <row r="158" spans="1:7">
      <c r="A158" s="11" t="s">
        <v>122</v>
      </c>
      <c r="B158" s="11">
        <v>157</v>
      </c>
      <c r="C158" s="11" t="s">
        <v>9</v>
      </c>
      <c r="D158" s="25" t="s">
        <v>215</v>
      </c>
      <c r="E158" s="11" t="str">
        <f t="shared" si="4"/>
        <v>No</v>
      </c>
      <c r="F158" s="11">
        <f>_xlfn.IFNA(VLOOKUP(B158,ROAD!C:E,3,FALSE),0)</f>
        <v>0</v>
      </c>
      <c r="G158" s="9" t="e">
        <f>IF(_xlfn.IFNA(VLOOKUP(A158,#REF!,1,FALSE),0)=0,"No","Yes")</f>
        <v>#REF!</v>
      </c>
    </row>
    <row r="159" spans="1:7">
      <c r="A159" s="11" t="s">
        <v>157</v>
      </c>
      <c r="B159" s="11">
        <v>158</v>
      </c>
      <c r="C159" s="11" t="s">
        <v>33</v>
      </c>
      <c r="D159" s="25" t="s">
        <v>215</v>
      </c>
      <c r="E159" s="11" t="str">
        <f t="shared" si="4"/>
        <v>No</v>
      </c>
      <c r="F159" s="11">
        <f>_xlfn.IFNA(VLOOKUP(B159,ROAD!C:E,3,FALSE),0)</f>
        <v>0</v>
      </c>
      <c r="G159" s="9" t="e">
        <f>IF(_xlfn.IFNA(VLOOKUP(A159,#REF!,1,FALSE),0)=0,"No","Yes")</f>
        <v>#REF!</v>
      </c>
    </row>
    <row r="160" spans="1:7">
      <c r="A160" s="11" t="s">
        <v>189</v>
      </c>
      <c r="B160" s="11">
        <v>159</v>
      </c>
      <c r="C160" s="11" t="s">
        <v>46</v>
      </c>
      <c r="D160" s="25" t="s">
        <v>215</v>
      </c>
      <c r="E160" s="11" t="str">
        <f t="shared" si="4"/>
        <v>Yes</v>
      </c>
      <c r="F160" s="11">
        <f>_xlfn.IFNA(VLOOKUP(B160,ROAD!C:E,3,FALSE),0)</f>
        <v>3</v>
      </c>
      <c r="G160" s="9" t="e">
        <f>IF(_xlfn.IFNA(VLOOKUP(A160,#REF!,1,FALSE),0)=0,"No","Yes")</f>
        <v>#REF!</v>
      </c>
    </row>
    <row r="161" spans="1:7">
      <c r="A161" s="11" t="s">
        <v>170</v>
      </c>
      <c r="B161" s="11">
        <v>160</v>
      </c>
      <c r="C161" s="11" t="s">
        <v>28</v>
      </c>
      <c r="D161" s="25" t="s">
        <v>215</v>
      </c>
      <c r="E161" s="11" t="str">
        <f t="shared" si="4"/>
        <v>Yes</v>
      </c>
      <c r="F161" s="11">
        <f>_xlfn.IFNA(VLOOKUP(B161,ROAD!C:E,3,FALSE),0)</f>
        <v>3</v>
      </c>
      <c r="G161" s="9" t="e">
        <f>IF(_xlfn.IFNA(VLOOKUP(A161,#REF!,1,FALSE),0)=0,"No","Yes")</f>
        <v>#REF!</v>
      </c>
    </row>
    <row r="162" spans="1:7">
      <c r="A162" s="11" t="s">
        <v>64</v>
      </c>
      <c r="B162" s="11">
        <v>161</v>
      </c>
      <c r="C162" s="11" t="s">
        <v>64</v>
      </c>
      <c r="D162" s="25" t="s">
        <v>215</v>
      </c>
      <c r="E162" s="11" t="str">
        <f t="shared" ref="E162:E163" si="5">IF(OR(F162&gt;0,),"Yes","No")</f>
        <v>Yes</v>
      </c>
      <c r="F162" s="11">
        <f>_xlfn.IFNA(VLOOKUP(B162,ROAD!C:E,3,FALSE),0)</f>
        <v>5</v>
      </c>
      <c r="G162" s="9" t="e">
        <f>IF(_xlfn.IFNA(VLOOKUP(A162,#REF!,1,FALSE),0)=0,"No","Yes")</f>
        <v>#REF!</v>
      </c>
    </row>
    <row r="163" spans="1:7">
      <c r="A163" s="11" t="s">
        <v>123</v>
      </c>
      <c r="B163" s="11">
        <v>162</v>
      </c>
      <c r="C163" s="11" t="s">
        <v>25</v>
      </c>
      <c r="D163" s="25" t="s">
        <v>215</v>
      </c>
      <c r="E163" s="11" t="str">
        <f t="shared" si="5"/>
        <v>No</v>
      </c>
      <c r="F163" s="11">
        <f>_xlfn.IFNA(VLOOKUP(B163,ROAD!C:E,3,FALSE),0)</f>
        <v>0</v>
      </c>
      <c r="G163" s="9" t="e">
        <f>IF(_xlfn.IFNA(VLOOKUP(A163,#REF!,1,FALSE),0)=0,"No","Yes")</f>
        <v>#REF!</v>
      </c>
    </row>
  </sheetData>
  <autoFilter ref="A1:F163" xr:uid="{76E411C8-C0C5-0B49-A870-AE39471E210A}">
    <sortState xmlns:xlrd2="http://schemas.microsoft.com/office/spreadsheetml/2017/richdata2" ref="A2:F163">
      <sortCondition ref="A1:A16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E7CC-CA7D-6440-9AF7-02B4DA4F095E}">
  <dimension ref="A1:V338"/>
  <sheetViews>
    <sheetView tabSelected="1" topLeftCell="G311" zoomScale="150" zoomScaleNormal="150" workbookViewId="0">
      <selection activeCell="G2" sqref="G2:G338"/>
    </sheetView>
  </sheetViews>
  <sheetFormatPr baseColWidth="10" defaultRowHeight="16"/>
  <cols>
    <col min="1" max="1" width="11.1640625" style="11" customWidth="1"/>
    <col min="2" max="2" width="9.5" style="11" bestFit="1" customWidth="1"/>
    <col min="3" max="3" width="20.1640625" style="11" bestFit="1" customWidth="1"/>
    <col min="4" max="4" width="23.6640625" style="11" bestFit="1" customWidth="1"/>
    <col min="5" max="5" width="7" style="13" bestFit="1" customWidth="1"/>
    <col min="6" max="6" width="19" style="11" bestFit="1" customWidth="1"/>
    <col min="7" max="7" width="26.1640625" style="11" bestFit="1" customWidth="1"/>
    <col min="8" max="8" width="18" style="11" customWidth="1"/>
    <col min="9" max="9" width="16.6640625" style="11" bestFit="1" customWidth="1"/>
    <col min="10" max="11" width="15.5" style="11" bestFit="1" customWidth="1"/>
    <col min="12" max="12" width="15.5" style="11" customWidth="1"/>
    <col min="13" max="13" width="13.1640625" style="11" bestFit="1" customWidth="1"/>
    <col min="14" max="22" width="10.83203125" style="17"/>
    <col min="23" max="16384" width="10.83203125" style="6"/>
  </cols>
  <sheetData>
    <row r="1" spans="1:22">
      <c r="A1" s="15" t="s">
        <v>138</v>
      </c>
      <c r="B1" s="15" t="s">
        <v>167</v>
      </c>
      <c r="C1" s="16" t="s">
        <v>128</v>
      </c>
      <c r="D1" s="16" t="s">
        <v>129</v>
      </c>
      <c r="E1" s="16" t="s">
        <v>148</v>
      </c>
      <c r="F1" s="16" t="s">
        <v>130</v>
      </c>
      <c r="G1" s="16" t="s">
        <v>131</v>
      </c>
      <c r="H1" s="16" t="s">
        <v>134</v>
      </c>
      <c r="I1" s="16" t="s">
        <v>132</v>
      </c>
      <c r="J1" s="16" t="s">
        <v>135</v>
      </c>
      <c r="K1" s="16" t="s">
        <v>136</v>
      </c>
      <c r="L1" s="16" t="s">
        <v>200</v>
      </c>
      <c r="M1" s="16" t="s">
        <v>133</v>
      </c>
      <c r="N1" s="43" t="s">
        <v>199</v>
      </c>
      <c r="O1" s="44"/>
      <c r="P1" s="45"/>
      <c r="Q1" s="16" t="s">
        <v>134</v>
      </c>
      <c r="R1" s="16" t="s">
        <v>132</v>
      </c>
      <c r="S1" s="16" t="s">
        <v>135</v>
      </c>
      <c r="T1" s="16" t="s">
        <v>136</v>
      </c>
      <c r="U1" s="16" t="s">
        <v>200</v>
      </c>
      <c r="V1" s="16" t="s">
        <v>134</v>
      </c>
    </row>
    <row r="2" spans="1:22">
      <c r="A2" s="11">
        <v>1</v>
      </c>
      <c r="B2" s="11" t="s">
        <v>168</v>
      </c>
      <c r="C2" s="11">
        <f>VLOOKUP(D2,CITY!A:F,2,FALSE)</f>
        <v>147</v>
      </c>
      <c r="D2" s="14" t="s">
        <v>117</v>
      </c>
      <c r="E2" s="13">
        <f t="shared" ref="E2:E65" si="0">COUNTIFS(D:D,D2)</f>
        <v>3</v>
      </c>
      <c r="F2" s="11">
        <f>VLOOKUP(G2,CITY!A:F,2,FALSE)</f>
        <v>26</v>
      </c>
      <c r="G2" s="11" t="s">
        <v>25</v>
      </c>
      <c r="H2" s="11">
        <v>39.29</v>
      </c>
      <c r="I2" s="11">
        <v>0.61</v>
      </c>
      <c r="J2" s="11">
        <v>3.93</v>
      </c>
      <c r="K2" s="11">
        <v>2.09</v>
      </c>
      <c r="L2" s="11">
        <v>6.1</v>
      </c>
      <c r="M2" s="11" t="s">
        <v>201</v>
      </c>
      <c r="N2" s="17">
        <f ca="1">RAND()</f>
        <v>0.87963783452797439</v>
      </c>
      <c r="O2" s="17">
        <f ca="1">RAND()</f>
        <v>0.70801788451926817</v>
      </c>
      <c r="P2" s="17">
        <f ca="1">RAND()</f>
        <v>6.5341779760714536E-2</v>
      </c>
      <c r="Q2" s="17">
        <f ca="1">V2+(V2*RAND())</f>
        <v>33.154804846177754</v>
      </c>
      <c r="R2" s="17">
        <f t="shared" ref="R2:R65" ca="1" si="1">H2/80+(H2/80*RAND())</f>
        <v>0.53487989604408515</v>
      </c>
      <c r="S2" s="17">
        <f>H2/10</f>
        <v>3.9289999999999998</v>
      </c>
      <c r="T2" s="17">
        <f ca="1">RAND()+RAND()+IF(RAND()&gt;0.5,RAND(),0)</f>
        <v>1.5569867155069943</v>
      </c>
      <c r="U2" s="17">
        <f>I2*10</f>
        <v>6.1</v>
      </c>
      <c r="V2" s="17">
        <v>20.5</v>
      </c>
    </row>
    <row r="3" spans="1:22">
      <c r="A3" s="11">
        <v>2</v>
      </c>
      <c r="B3" s="11" t="s">
        <v>168</v>
      </c>
      <c r="C3" s="11">
        <f>VLOOKUP(D3,CITY!A:F,2,FALSE)</f>
        <v>147</v>
      </c>
      <c r="D3" s="14" t="s">
        <v>117</v>
      </c>
      <c r="E3" s="13">
        <f t="shared" si="0"/>
        <v>3</v>
      </c>
      <c r="F3" s="11">
        <f>VLOOKUP(G3,CITY!A:F,2,FALSE)</f>
        <v>60</v>
      </c>
      <c r="G3" s="11" t="s">
        <v>60</v>
      </c>
      <c r="H3" s="11">
        <v>31.39</v>
      </c>
      <c r="I3" s="11">
        <v>0.53</v>
      </c>
      <c r="J3" s="11">
        <v>3.14</v>
      </c>
      <c r="K3" s="11">
        <v>2.27</v>
      </c>
      <c r="L3" s="11">
        <v>5.3</v>
      </c>
      <c r="M3" s="11" t="s">
        <v>201</v>
      </c>
      <c r="N3" s="17">
        <f t="shared" ref="N3:P66" ca="1" si="2">RAND()</f>
        <v>0.9838022484296336</v>
      </c>
      <c r="O3" s="17">
        <f t="shared" ca="1" si="2"/>
        <v>0.97165215682330819</v>
      </c>
      <c r="P3" s="17">
        <f t="shared" ca="1" si="2"/>
        <v>0.52208945308450194</v>
      </c>
      <c r="Q3" s="17">
        <f t="shared" ref="Q3:Q66" ca="1" si="3">V3+(V3*RAND())</f>
        <v>23.969982963005261</v>
      </c>
      <c r="R3" s="17">
        <f t="shared" ca="1" si="1"/>
        <v>0.4431072347563913</v>
      </c>
      <c r="S3" s="17">
        <f t="shared" ref="S3:S66" si="4">H3/10</f>
        <v>3.1390000000000002</v>
      </c>
      <c r="T3" s="17">
        <f t="shared" ref="T3:T66" ca="1" si="5">RAND()+RAND()+IF(RAND()&gt;0.5,RAND(),0)</f>
        <v>1.1358570944768061</v>
      </c>
      <c r="U3" s="17">
        <f t="shared" ref="U3:U66" si="6">I3*10</f>
        <v>5.3000000000000007</v>
      </c>
      <c r="V3" s="17">
        <v>21.6</v>
      </c>
    </row>
    <row r="4" spans="1:22">
      <c r="A4" s="11">
        <v>3</v>
      </c>
      <c r="B4" s="11" t="s">
        <v>168</v>
      </c>
      <c r="C4" s="11">
        <f>VLOOKUP(D4,CITY!A:F,2,FALSE)</f>
        <v>147</v>
      </c>
      <c r="D4" s="14" t="s">
        <v>117</v>
      </c>
      <c r="E4" s="13">
        <f t="shared" si="0"/>
        <v>3</v>
      </c>
      <c r="F4" s="11">
        <f>VLOOKUP(G4,CITY!A:F,2,FALSE)</f>
        <v>115</v>
      </c>
      <c r="G4" s="11" t="s">
        <v>93</v>
      </c>
      <c r="H4" s="11">
        <v>24.6</v>
      </c>
      <c r="I4" s="11">
        <v>0.51</v>
      </c>
      <c r="J4" s="11">
        <v>2.46</v>
      </c>
      <c r="K4" s="11">
        <v>1.89</v>
      </c>
      <c r="L4" s="11">
        <v>5.0999999999999996</v>
      </c>
      <c r="M4" s="11" t="s">
        <v>201</v>
      </c>
      <c r="N4" s="17">
        <f t="shared" ca="1" si="2"/>
        <v>6.1872050773220777E-2</v>
      </c>
      <c r="O4" s="17">
        <f t="shared" ca="1" si="2"/>
        <v>0.39809556303373372</v>
      </c>
      <c r="P4" s="17">
        <f t="shared" ca="1" si="2"/>
        <v>7.262258827637591E-2</v>
      </c>
      <c r="Q4" s="17">
        <f t="shared" ca="1" si="3"/>
        <v>22.621772687727912</v>
      </c>
      <c r="R4" s="17">
        <f t="shared" ca="1" si="1"/>
        <v>0.40057099322707573</v>
      </c>
      <c r="S4" s="17">
        <f t="shared" si="4"/>
        <v>2.46</v>
      </c>
      <c r="T4" s="17">
        <f t="shared" ca="1" si="5"/>
        <v>1.6660252376196587</v>
      </c>
      <c r="U4" s="17">
        <f t="shared" si="6"/>
        <v>5.0999999999999996</v>
      </c>
      <c r="V4" s="17">
        <v>19.8</v>
      </c>
    </row>
    <row r="5" spans="1:22">
      <c r="A5" s="11">
        <v>4</v>
      </c>
      <c r="B5" s="11" t="s">
        <v>168</v>
      </c>
      <c r="C5" s="11">
        <f>VLOOKUP(D5,CITY!A:F,2,FALSE)</f>
        <v>115</v>
      </c>
      <c r="D5" s="14" t="s">
        <v>93</v>
      </c>
      <c r="E5" s="13">
        <f t="shared" si="0"/>
        <v>3</v>
      </c>
      <c r="F5" s="11">
        <f>VLOOKUP(G5,CITY!A:F,2,FALSE)</f>
        <v>147</v>
      </c>
      <c r="G5" s="11" t="s">
        <v>117</v>
      </c>
      <c r="H5" s="11">
        <v>27.36</v>
      </c>
      <c r="I5" s="11">
        <v>0.46</v>
      </c>
      <c r="J5" s="11">
        <v>2.74</v>
      </c>
      <c r="K5" s="11">
        <v>0.89</v>
      </c>
      <c r="L5" s="11">
        <v>4.5999999999999996</v>
      </c>
      <c r="M5" s="11" t="s">
        <v>201</v>
      </c>
      <c r="N5" s="17">
        <f t="shared" ca="1" si="2"/>
        <v>0.95155941753150597</v>
      </c>
      <c r="O5" s="17">
        <f t="shared" ca="1" si="2"/>
        <v>0.42983876560752732</v>
      </c>
      <c r="P5" s="17">
        <f t="shared" ca="1" si="2"/>
        <v>0.78696473182183302</v>
      </c>
      <c r="Q5" s="17">
        <f t="shared" ca="1" si="3"/>
        <v>32.576076890737284</v>
      </c>
      <c r="R5" s="17">
        <f t="shared" ca="1" si="1"/>
        <v>0.35337151521727905</v>
      </c>
      <c r="S5" s="17">
        <f t="shared" si="4"/>
        <v>2.7359999999999998</v>
      </c>
      <c r="T5" s="17">
        <f t="shared" ca="1" si="5"/>
        <v>1.6477560954911925</v>
      </c>
      <c r="U5" s="17">
        <f t="shared" si="6"/>
        <v>4.6000000000000005</v>
      </c>
      <c r="V5" s="17">
        <v>18.7</v>
      </c>
    </row>
    <row r="6" spans="1:22">
      <c r="A6" s="11">
        <v>5</v>
      </c>
      <c r="B6" s="11" t="s">
        <v>168</v>
      </c>
      <c r="C6" s="11">
        <f>VLOOKUP(D6,CITY!A:F,2,FALSE)</f>
        <v>115</v>
      </c>
      <c r="D6" s="14" t="s">
        <v>93</v>
      </c>
      <c r="E6" s="13">
        <f t="shared" si="0"/>
        <v>3</v>
      </c>
      <c r="F6" s="11">
        <f>VLOOKUP(G6,CITY!A:F,2,FALSE)</f>
        <v>60</v>
      </c>
      <c r="G6" s="11" t="s">
        <v>60</v>
      </c>
      <c r="H6" s="11">
        <v>25.13</v>
      </c>
      <c r="I6" s="11">
        <v>0.5</v>
      </c>
      <c r="J6" s="11">
        <v>2.5099999999999998</v>
      </c>
      <c r="K6" s="11">
        <v>1.59</v>
      </c>
      <c r="L6" s="11">
        <v>5</v>
      </c>
      <c r="M6" s="11" t="s">
        <v>201</v>
      </c>
      <c r="N6" s="17">
        <f t="shared" ca="1" si="2"/>
        <v>0.56121870971662935</v>
      </c>
      <c r="O6" s="17">
        <f t="shared" ca="1" si="2"/>
        <v>0.43824876251253719</v>
      </c>
      <c r="P6" s="17">
        <f t="shared" ca="1" si="2"/>
        <v>0.68206038065132946</v>
      </c>
      <c r="Q6" s="17">
        <f t="shared" ca="1" si="3"/>
        <v>37.318649080569557</v>
      </c>
      <c r="R6" s="17">
        <f t="shared" ca="1" si="1"/>
        <v>0.57684616246038911</v>
      </c>
      <c r="S6" s="17">
        <f t="shared" si="4"/>
        <v>2.5129999999999999</v>
      </c>
      <c r="T6" s="17">
        <f t="shared" ca="1" si="5"/>
        <v>1.1985034395450973</v>
      </c>
      <c r="U6" s="17">
        <f t="shared" si="6"/>
        <v>5</v>
      </c>
      <c r="V6" s="17">
        <v>21.1</v>
      </c>
    </row>
    <row r="7" spans="1:22">
      <c r="A7" s="11">
        <v>6</v>
      </c>
      <c r="B7" s="11" t="s">
        <v>168</v>
      </c>
      <c r="C7" s="11">
        <f>VLOOKUP(D7,CITY!A:F,2,FALSE)</f>
        <v>115</v>
      </c>
      <c r="D7" s="14" t="s">
        <v>93</v>
      </c>
      <c r="E7" s="13">
        <f t="shared" si="0"/>
        <v>3</v>
      </c>
      <c r="F7" s="11">
        <f>VLOOKUP(G7,CITY!A:F,2,FALSE)</f>
        <v>149</v>
      </c>
      <c r="G7" s="11" t="s">
        <v>118</v>
      </c>
      <c r="H7" s="11">
        <v>18.149999999999999</v>
      </c>
      <c r="I7" s="11">
        <v>0.3</v>
      </c>
      <c r="J7" s="11">
        <v>1.82</v>
      </c>
      <c r="K7" s="11">
        <v>1.19</v>
      </c>
      <c r="L7" s="11">
        <v>3</v>
      </c>
      <c r="M7" s="11" t="s">
        <v>201</v>
      </c>
      <c r="N7" s="17">
        <f t="shared" ca="1" si="2"/>
        <v>0.20883682867419096</v>
      </c>
      <c r="O7" s="17">
        <f t="shared" ca="1" si="2"/>
        <v>3.4741932428134725E-2</v>
      </c>
      <c r="P7" s="17">
        <f t="shared" ca="1" si="2"/>
        <v>0.62839564706440787</v>
      </c>
      <c r="Q7" s="17">
        <f t="shared" ca="1" si="3"/>
        <v>25.937384622076209</v>
      </c>
      <c r="R7" s="17">
        <f t="shared" ca="1" si="1"/>
        <v>0.240199439084616</v>
      </c>
      <c r="S7" s="17">
        <f t="shared" si="4"/>
        <v>1.8149999999999999</v>
      </c>
      <c r="T7" s="17">
        <f t="shared" ca="1" si="5"/>
        <v>1.4065914153820862</v>
      </c>
      <c r="U7" s="17">
        <f t="shared" si="6"/>
        <v>3</v>
      </c>
      <c r="V7" s="17">
        <v>15.4</v>
      </c>
    </row>
    <row r="8" spans="1:22">
      <c r="A8" s="11">
        <v>7</v>
      </c>
      <c r="B8" s="11" t="s">
        <v>168</v>
      </c>
      <c r="C8" s="11">
        <f>VLOOKUP(D8,CITY!A:F,2,FALSE)</f>
        <v>26</v>
      </c>
      <c r="D8" s="14" t="s">
        <v>25</v>
      </c>
      <c r="E8" s="13">
        <f t="shared" si="0"/>
        <v>3</v>
      </c>
      <c r="F8" s="11">
        <f>VLOOKUP(G8,CITY!A:F,2,FALSE)</f>
        <v>147</v>
      </c>
      <c r="G8" s="11" t="s">
        <v>117</v>
      </c>
      <c r="H8" s="11">
        <v>36.21</v>
      </c>
      <c r="I8" s="11">
        <v>0.79</v>
      </c>
      <c r="J8" s="11">
        <v>3.62</v>
      </c>
      <c r="K8" s="11">
        <v>0.99</v>
      </c>
      <c r="L8" s="11">
        <v>7.9</v>
      </c>
      <c r="M8" s="11" t="s">
        <v>201</v>
      </c>
      <c r="N8" s="17">
        <f t="shared" ca="1" si="2"/>
        <v>0.7880110217364239</v>
      </c>
      <c r="O8" s="17">
        <f t="shared" ca="1" si="2"/>
        <v>9.7186815165271945E-2</v>
      </c>
      <c r="P8" s="17">
        <f t="shared" ca="1" si="2"/>
        <v>0.62033733009487446</v>
      </c>
      <c r="Q8" s="17">
        <f t="shared" ca="1" si="3"/>
        <v>18.465159666291687</v>
      </c>
      <c r="R8" s="17">
        <f t="shared" ca="1" si="1"/>
        <v>0.6588612148791595</v>
      </c>
      <c r="S8" s="17">
        <f t="shared" si="4"/>
        <v>3.621</v>
      </c>
      <c r="T8" s="17">
        <f t="shared" ca="1" si="5"/>
        <v>0.71451767035402836</v>
      </c>
      <c r="U8" s="17">
        <f t="shared" si="6"/>
        <v>7.9</v>
      </c>
      <c r="V8" s="17">
        <v>18.399999999999999</v>
      </c>
    </row>
    <row r="9" spans="1:22">
      <c r="A9" s="11">
        <v>8</v>
      </c>
      <c r="B9" s="11" t="s">
        <v>168</v>
      </c>
      <c r="C9" s="11">
        <f>VLOOKUP(D9,CITY!A:F,2,FALSE)</f>
        <v>26</v>
      </c>
      <c r="D9" s="14" t="s">
        <v>25</v>
      </c>
      <c r="E9" s="13">
        <f t="shared" si="0"/>
        <v>3</v>
      </c>
      <c r="F9" s="11">
        <f>VLOOKUP(G9,CITY!A:F,2,FALSE)</f>
        <v>60</v>
      </c>
      <c r="G9" s="11" t="s">
        <v>60</v>
      </c>
      <c r="H9" s="11">
        <v>19.38</v>
      </c>
      <c r="I9" s="11">
        <v>0.28999999999999998</v>
      </c>
      <c r="J9" s="11">
        <v>1.94</v>
      </c>
      <c r="K9" s="11">
        <v>1.52</v>
      </c>
      <c r="L9" s="11">
        <v>2.9</v>
      </c>
      <c r="M9" s="11" t="s">
        <v>201</v>
      </c>
      <c r="N9" s="17">
        <f t="shared" ca="1" si="2"/>
        <v>0.285342429632651</v>
      </c>
      <c r="O9" s="17">
        <f t="shared" ca="1" si="2"/>
        <v>0.71430179060507992</v>
      </c>
      <c r="P9" s="17">
        <f t="shared" ca="1" si="2"/>
        <v>0.58789445102656734</v>
      </c>
      <c r="Q9" s="17">
        <f t="shared" ca="1" si="3"/>
        <v>19.25162758989968</v>
      </c>
      <c r="R9" s="17">
        <f t="shared" ca="1" si="1"/>
        <v>0.30410653787561059</v>
      </c>
      <c r="S9" s="17">
        <f t="shared" si="4"/>
        <v>1.9379999999999999</v>
      </c>
      <c r="T9" s="17">
        <f t="shared" ca="1" si="5"/>
        <v>2.6392586543479166</v>
      </c>
      <c r="U9" s="17">
        <f t="shared" si="6"/>
        <v>2.9</v>
      </c>
      <c r="V9" s="17">
        <v>17.399999999999999</v>
      </c>
    </row>
    <row r="10" spans="1:22">
      <c r="A10" s="11">
        <v>9</v>
      </c>
      <c r="B10" s="11" t="s">
        <v>168</v>
      </c>
      <c r="C10" s="11">
        <f>VLOOKUP(D10,CITY!A:F,2,FALSE)</f>
        <v>26</v>
      </c>
      <c r="D10" s="14" t="s">
        <v>25</v>
      </c>
      <c r="E10" s="13">
        <f t="shared" si="0"/>
        <v>3</v>
      </c>
      <c r="F10" s="11">
        <f>VLOOKUP(G10,CITY!A:F,2,FALSE)</f>
        <v>35</v>
      </c>
      <c r="G10" s="11" t="s">
        <v>34</v>
      </c>
      <c r="H10" s="11">
        <v>36.61</v>
      </c>
      <c r="I10" s="11">
        <v>0.62</v>
      </c>
      <c r="J10" s="11">
        <v>3.66</v>
      </c>
      <c r="K10" s="11">
        <v>0.81</v>
      </c>
      <c r="L10" s="11">
        <v>6.2</v>
      </c>
      <c r="M10" s="11" t="s">
        <v>201</v>
      </c>
      <c r="N10" s="17">
        <f t="shared" ca="1" si="2"/>
        <v>0.91366917241165313</v>
      </c>
      <c r="O10" s="17">
        <f t="shared" ca="1" si="2"/>
        <v>4.6885592093503181E-2</v>
      </c>
      <c r="P10" s="17">
        <f t="shared" ca="1" si="2"/>
        <v>0.8146694809627496</v>
      </c>
      <c r="Q10" s="17">
        <f t="shared" ca="1" si="3"/>
        <v>28.242121816120836</v>
      </c>
      <c r="R10" s="17">
        <f t="shared" ca="1" si="1"/>
        <v>0.76536760704378037</v>
      </c>
      <c r="S10" s="17">
        <f t="shared" si="4"/>
        <v>3.661</v>
      </c>
      <c r="T10" s="17">
        <f t="shared" ca="1" si="5"/>
        <v>1.3721085311204122</v>
      </c>
      <c r="U10" s="17">
        <f t="shared" si="6"/>
        <v>6.2</v>
      </c>
      <c r="V10" s="17">
        <v>19.600000000000001</v>
      </c>
    </row>
    <row r="11" spans="1:22">
      <c r="A11" s="11">
        <v>10</v>
      </c>
      <c r="B11" s="11" t="s">
        <v>168</v>
      </c>
      <c r="C11" s="11">
        <f>VLOOKUP(D11,CITY!A:F,2,FALSE)</f>
        <v>60</v>
      </c>
      <c r="D11" s="14" t="s">
        <v>60</v>
      </c>
      <c r="E11" s="13">
        <f t="shared" si="0"/>
        <v>7</v>
      </c>
      <c r="F11" s="11">
        <f>VLOOKUP(G11,CITY!A:F,2,FALSE)</f>
        <v>147</v>
      </c>
      <c r="G11" s="11" t="s">
        <v>117</v>
      </c>
      <c r="H11" s="11">
        <v>46.3</v>
      </c>
      <c r="I11" s="11">
        <v>0.66</v>
      </c>
      <c r="J11" s="11">
        <v>4.63</v>
      </c>
      <c r="K11" s="11">
        <v>1.77</v>
      </c>
      <c r="L11" s="11">
        <v>6.6</v>
      </c>
      <c r="M11" s="11" t="s">
        <v>201</v>
      </c>
      <c r="N11" s="17">
        <f t="shared" ca="1" si="2"/>
        <v>0.94772773878623817</v>
      </c>
      <c r="O11" s="17">
        <f t="shared" ca="1" si="2"/>
        <v>0.91215387653358371</v>
      </c>
      <c r="P11" s="17">
        <f t="shared" ca="1" si="2"/>
        <v>0.98281179252600914</v>
      </c>
      <c r="Q11" s="17">
        <f t="shared" ca="1" si="3"/>
        <v>26.234924404930023</v>
      </c>
      <c r="R11" s="17">
        <f t="shared" ca="1" si="1"/>
        <v>0.95993477814298322</v>
      </c>
      <c r="S11" s="17">
        <f t="shared" si="4"/>
        <v>4.63</v>
      </c>
      <c r="T11" s="17">
        <f t="shared" ca="1" si="5"/>
        <v>1.2723440532573211</v>
      </c>
      <c r="U11" s="17">
        <f t="shared" si="6"/>
        <v>6.6000000000000005</v>
      </c>
      <c r="V11" s="17">
        <v>23.4</v>
      </c>
    </row>
    <row r="12" spans="1:22">
      <c r="A12" s="11">
        <v>11</v>
      </c>
      <c r="B12" s="11" t="s">
        <v>168</v>
      </c>
      <c r="C12" s="11">
        <f>VLOOKUP(D12,CITY!A:F,2,FALSE)</f>
        <v>60</v>
      </c>
      <c r="D12" s="14" t="s">
        <v>60</v>
      </c>
      <c r="E12" s="13">
        <f t="shared" si="0"/>
        <v>7</v>
      </c>
      <c r="F12" s="11">
        <f>VLOOKUP(G12,CITY!A:F,2,FALSE)</f>
        <v>26</v>
      </c>
      <c r="G12" s="11" t="s">
        <v>25</v>
      </c>
      <c r="H12" s="11">
        <v>15.99</v>
      </c>
      <c r="I12" s="11">
        <v>0.38</v>
      </c>
      <c r="J12" s="11">
        <v>1.6</v>
      </c>
      <c r="K12" s="11">
        <v>2.35</v>
      </c>
      <c r="L12" s="11">
        <v>3.8</v>
      </c>
      <c r="M12" s="11" t="s">
        <v>201</v>
      </c>
      <c r="N12" s="17">
        <f t="shared" ca="1" si="2"/>
        <v>0.23449217423064572</v>
      </c>
      <c r="O12" s="17">
        <f t="shared" ca="1" si="2"/>
        <v>0.35948741982745347</v>
      </c>
      <c r="P12" s="17">
        <f t="shared" ca="1" si="2"/>
        <v>0.60790919851539293</v>
      </c>
      <c r="Q12" s="17">
        <f t="shared" ca="1" si="3"/>
        <v>21.055030809036669</v>
      </c>
      <c r="R12" s="17">
        <f t="shared" ca="1" si="1"/>
        <v>0.29805605902321786</v>
      </c>
      <c r="S12" s="17">
        <f t="shared" si="4"/>
        <v>1.599</v>
      </c>
      <c r="T12" s="17">
        <f t="shared" ca="1" si="5"/>
        <v>1.9517386879611662</v>
      </c>
      <c r="U12" s="17">
        <f t="shared" si="6"/>
        <v>3.8</v>
      </c>
      <c r="V12" s="17">
        <v>14.9</v>
      </c>
    </row>
    <row r="13" spans="1:22">
      <c r="A13" s="11">
        <v>12</v>
      </c>
      <c r="B13" s="11" t="s">
        <v>168</v>
      </c>
      <c r="C13" s="11">
        <f>VLOOKUP(D13,CITY!A:F,2,FALSE)</f>
        <v>60</v>
      </c>
      <c r="D13" s="14" t="s">
        <v>60</v>
      </c>
      <c r="E13" s="13">
        <f t="shared" si="0"/>
        <v>7</v>
      </c>
      <c r="F13" s="11">
        <f>VLOOKUP(G13,CITY!A:F,2,FALSE)</f>
        <v>115</v>
      </c>
      <c r="G13" s="11" t="s">
        <v>93</v>
      </c>
      <c r="H13" s="11">
        <v>25.82</v>
      </c>
      <c r="I13" s="11">
        <v>0.55000000000000004</v>
      </c>
      <c r="J13" s="11">
        <v>2.58</v>
      </c>
      <c r="K13" s="11">
        <v>1.24</v>
      </c>
      <c r="L13" s="11">
        <v>5.5</v>
      </c>
      <c r="M13" s="11" t="s">
        <v>201</v>
      </c>
      <c r="N13" s="17">
        <f t="shared" ca="1" si="2"/>
        <v>0.34196711358176357</v>
      </c>
      <c r="O13" s="17">
        <f t="shared" ca="1" si="2"/>
        <v>0.29333153116120014</v>
      </c>
      <c r="P13" s="17">
        <f t="shared" ca="1" si="2"/>
        <v>0.90949485910587591</v>
      </c>
      <c r="Q13" s="17">
        <f t="shared" ca="1" si="3"/>
        <v>29.169294746386406</v>
      </c>
      <c r="R13" s="17">
        <f t="shared" ca="1" si="1"/>
        <v>0.62379156595874719</v>
      </c>
      <c r="S13" s="17">
        <f t="shared" si="4"/>
        <v>2.5819999999999999</v>
      </c>
      <c r="T13" s="17">
        <f t="shared" ca="1" si="5"/>
        <v>0.9646077372299493</v>
      </c>
      <c r="U13" s="17">
        <f t="shared" si="6"/>
        <v>5.5</v>
      </c>
      <c r="V13" s="17">
        <v>16.100000000000001</v>
      </c>
    </row>
    <row r="14" spans="1:22">
      <c r="A14" s="11">
        <v>13</v>
      </c>
      <c r="B14" s="11" t="s">
        <v>168</v>
      </c>
      <c r="C14" s="11">
        <f>VLOOKUP(D14,CITY!A:F,2,FALSE)</f>
        <v>60</v>
      </c>
      <c r="D14" s="14" t="s">
        <v>60</v>
      </c>
      <c r="E14" s="13">
        <f t="shared" si="0"/>
        <v>7</v>
      </c>
      <c r="F14" s="11">
        <f>VLOOKUP(G14,CITY!A:F,2,FALSE)</f>
        <v>12</v>
      </c>
      <c r="G14" s="11" t="s">
        <v>19</v>
      </c>
      <c r="H14" s="11">
        <v>19.11</v>
      </c>
      <c r="I14" s="11">
        <v>0.3</v>
      </c>
      <c r="J14" s="11">
        <v>1.91</v>
      </c>
      <c r="K14" s="11">
        <v>1.54</v>
      </c>
      <c r="L14" s="11">
        <v>3</v>
      </c>
      <c r="M14" s="11" t="s">
        <v>201</v>
      </c>
      <c r="N14" s="17">
        <f t="shared" ca="1" si="2"/>
        <v>0.30032057608775964</v>
      </c>
      <c r="O14" s="17">
        <f t="shared" ca="1" si="2"/>
        <v>0.67278351313975926</v>
      </c>
      <c r="P14" s="17">
        <f t="shared" ca="1" si="2"/>
        <v>0.72146101493125603</v>
      </c>
      <c r="Q14" s="17">
        <f t="shared" ca="1" si="3"/>
        <v>29.710868770492496</v>
      </c>
      <c r="R14" s="17">
        <f t="shared" ca="1" si="1"/>
        <v>0.29929278416731575</v>
      </c>
      <c r="S14" s="17">
        <f t="shared" si="4"/>
        <v>1.911</v>
      </c>
      <c r="T14" s="17">
        <f t="shared" ca="1" si="5"/>
        <v>1.747717410986664</v>
      </c>
      <c r="U14" s="17">
        <f t="shared" si="6"/>
        <v>3</v>
      </c>
      <c r="V14" s="17">
        <v>15.4</v>
      </c>
    </row>
    <row r="15" spans="1:22">
      <c r="A15" s="11">
        <v>14</v>
      </c>
      <c r="B15" s="11" t="s">
        <v>168</v>
      </c>
      <c r="C15" s="11">
        <f>VLOOKUP(D15,CITY!A:F,2,FALSE)</f>
        <v>60</v>
      </c>
      <c r="D15" s="14" t="s">
        <v>60</v>
      </c>
      <c r="E15" s="13">
        <f t="shared" si="0"/>
        <v>7</v>
      </c>
      <c r="F15" s="11">
        <f>VLOOKUP(G15,CITY!A:F,2,FALSE)</f>
        <v>156</v>
      </c>
      <c r="G15" s="11" t="s">
        <v>35</v>
      </c>
      <c r="H15" s="11">
        <v>47.04</v>
      </c>
      <c r="I15" s="11">
        <v>1.1000000000000001</v>
      </c>
      <c r="J15" s="11">
        <v>4.7</v>
      </c>
      <c r="K15" s="11">
        <v>0.96</v>
      </c>
      <c r="L15" s="11">
        <v>11</v>
      </c>
      <c r="M15" s="11" t="s">
        <v>201</v>
      </c>
      <c r="N15" s="17">
        <f t="shared" ca="1" si="2"/>
        <v>0.41361077190270767</v>
      </c>
      <c r="O15" s="17">
        <f t="shared" ca="1" si="2"/>
        <v>0.92079647607914328</v>
      </c>
      <c r="P15" s="17">
        <f t="shared" ca="1" si="2"/>
        <v>0.85723834081846517</v>
      </c>
      <c r="Q15" s="17">
        <f t="shared" ca="1" si="3"/>
        <v>56.176037882987387</v>
      </c>
      <c r="R15" s="17">
        <f t="shared" ca="1" si="1"/>
        <v>0.70119538563577277</v>
      </c>
      <c r="S15" s="17">
        <f t="shared" si="4"/>
        <v>4.7039999999999997</v>
      </c>
      <c r="T15" s="17">
        <f t="shared" ca="1" si="5"/>
        <v>1.065945696693682</v>
      </c>
      <c r="U15" s="17">
        <f t="shared" si="6"/>
        <v>11</v>
      </c>
      <c r="V15" s="17">
        <v>31.9</v>
      </c>
    </row>
    <row r="16" spans="1:22">
      <c r="A16" s="11">
        <v>15</v>
      </c>
      <c r="B16" s="11" t="s">
        <v>168</v>
      </c>
      <c r="C16" s="11">
        <f>VLOOKUP(D16,CITY!A:F,2,FALSE)</f>
        <v>60</v>
      </c>
      <c r="D16" s="14" t="s">
        <v>60</v>
      </c>
      <c r="E16" s="13">
        <f t="shared" si="0"/>
        <v>7</v>
      </c>
      <c r="F16" s="11">
        <f>VLOOKUP(G16,CITY!A:F,2,FALSE)</f>
        <v>123</v>
      </c>
      <c r="G16" s="11" t="s">
        <v>99</v>
      </c>
      <c r="H16" s="11">
        <v>26.03</v>
      </c>
      <c r="I16" s="11">
        <v>0.51</v>
      </c>
      <c r="J16" s="11">
        <v>2.6</v>
      </c>
      <c r="K16" s="11">
        <v>1.08</v>
      </c>
      <c r="L16" s="11">
        <v>5.0999999999999996</v>
      </c>
      <c r="M16" s="11" t="s">
        <v>201</v>
      </c>
      <c r="N16" s="17">
        <f t="shared" ca="1" si="2"/>
        <v>0.22863012115798698</v>
      </c>
      <c r="O16" s="17">
        <f t="shared" ca="1" si="2"/>
        <v>0.44948961815370903</v>
      </c>
      <c r="P16" s="17">
        <f t="shared" ca="1" si="2"/>
        <v>0.1000471583827538</v>
      </c>
      <c r="Q16" s="17">
        <f t="shared" ca="1" si="3"/>
        <v>32.611309501105694</v>
      </c>
      <c r="R16" s="17">
        <f t="shared" ca="1" si="1"/>
        <v>0.5241860091107271</v>
      </c>
      <c r="S16" s="17">
        <f t="shared" si="4"/>
        <v>2.6030000000000002</v>
      </c>
      <c r="T16" s="17">
        <f t="shared" ca="1" si="5"/>
        <v>0.49220714476573657</v>
      </c>
      <c r="U16" s="17">
        <f t="shared" si="6"/>
        <v>5.0999999999999996</v>
      </c>
      <c r="V16" s="17">
        <v>16.7</v>
      </c>
    </row>
    <row r="17" spans="1:22">
      <c r="A17" s="11">
        <v>16</v>
      </c>
      <c r="B17" s="11" t="s">
        <v>168</v>
      </c>
      <c r="C17" s="11">
        <f>VLOOKUP(D17,CITY!A:F,2,FALSE)</f>
        <v>60</v>
      </c>
      <c r="D17" s="14" t="s">
        <v>60</v>
      </c>
      <c r="E17" s="13">
        <f t="shared" si="0"/>
        <v>7</v>
      </c>
      <c r="F17" s="11">
        <f>VLOOKUP(G17,CITY!A:F,2,FALSE)</f>
        <v>149</v>
      </c>
      <c r="G17" s="11" t="s">
        <v>118</v>
      </c>
      <c r="H17" s="11">
        <v>26.15</v>
      </c>
      <c r="I17" s="11">
        <v>0.56000000000000005</v>
      </c>
      <c r="J17" s="11">
        <v>2.62</v>
      </c>
      <c r="K17" s="11">
        <v>2.4500000000000002</v>
      </c>
      <c r="L17" s="11">
        <v>5.6</v>
      </c>
      <c r="M17" s="11" t="s">
        <v>201</v>
      </c>
      <c r="N17" s="17">
        <f t="shared" ca="1" si="2"/>
        <v>0.17580844268476181</v>
      </c>
      <c r="O17" s="17">
        <f t="shared" ca="1" si="2"/>
        <v>0.90330229276732465</v>
      </c>
      <c r="P17" s="17">
        <f t="shared" ca="1" si="2"/>
        <v>0.55602857434358399</v>
      </c>
      <c r="Q17" s="17">
        <f t="shared" ca="1" si="3"/>
        <v>34.436434031149979</v>
      </c>
      <c r="R17" s="17">
        <f t="shared" ca="1" si="1"/>
        <v>0.574576062188351</v>
      </c>
      <c r="S17" s="17">
        <f t="shared" si="4"/>
        <v>2.6149999999999998</v>
      </c>
      <c r="T17" s="17">
        <f t="shared" ca="1" si="5"/>
        <v>1.2692320492369777</v>
      </c>
      <c r="U17" s="17">
        <f t="shared" si="6"/>
        <v>5.6000000000000005</v>
      </c>
      <c r="V17" s="17">
        <v>18.100000000000001</v>
      </c>
    </row>
    <row r="18" spans="1:22">
      <c r="A18" s="11">
        <v>17</v>
      </c>
      <c r="B18" s="11" t="s">
        <v>168</v>
      </c>
      <c r="C18" s="11">
        <f>VLOOKUP(D18,CITY!A:F,2,FALSE)</f>
        <v>149</v>
      </c>
      <c r="D18" s="14" t="s">
        <v>118</v>
      </c>
      <c r="E18" s="13">
        <f t="shared" si="0"/>
        <v>3</v>
      </c>
      <c r="F18" s="11">
        <f>VLOOKUP(G18,CITY!A:F,2,FALSE)</f>
        <v>115</v>
      </c>
      <c r="G18" s="11" t="s">
        <v>93</v>
      </c>
      <c r="H18" s="11">
        <v>16.600000000000001</v>
      </c>
      <c r="I18" s="11">
        <v>0.21</v>
      </c>
      <c r="J18" s="11">
        <v>1.66</v>
      </c>
      <c r="K18" s="11">
        <v>1.18</v>
      </c>
      <c r="L18" s="11">
        <v>2.1</v>
      </c>
      <c r="M18" s="11" t="s">
        <v>201</v>
      </c>
      <c r="N18" s="17">
        <f t="shared" ca="1" si="2"/>
        <v>0.28842457313120629</v>
      </c>
      <c r="O18" s="17">
        <f t="shared" ca="1" si="2"/>
        <v>0.59264278414326199</v>
      </c>
      <c r="P18" s="17">
        <f t="shared" ca="1" si="2"/>
        <v>0.4169220189713887</v>
      </c>
      <c r="Q18" s="17">
        <f t="shared" ca="1" si="3"/>
        <v>15.74183111860825</v>
      </c>
      <c r="R18" s="17">
        <f t="shared" ca="1" si="1"/>
        <v>0.3107438242650612</v>
      </c>
      <c r="S18" s="17">
        <f t="shared" si="4"/>
        <v>1.6600000000000001</v>
      </c>
      <c r="T18" s="17">
        <f t="shared" ca="1" si="5"/>
        <v>2.0856652026139133</v>
      </c>
      <c r="U18" s="17">
        <f t="shared" si="6"/>
        <v>2.1</v>
      </c>
      <c r="V18" s="17">
        <v>13.5</v>
      </c>
    </row>
    <row r="19" spans="1:22">
      <c r="A19" s="11">
        <v>18</v>
      </c>
      <c r="B19" s="11" t="s">
        <v>168</v>
      </c>
      <c r="C19" s="11">
        <f>VLOOKUP(D19,CITY!A:F,2,FALSE)</f>
        <v>149</v>
      </c>
      <c r="D19" s="14" t="s">
        <v>118</v>
      </c>
      <c r="E19" s="13">
        <f t="shared" si="0"/>
        <v>3</v>
      </c>
      <c r="F19" s="11">
        <f>VLOOKUP(G19,CITY!A:F,2,FALSE)</f>
        <v>60</v>
      </c>
      <c r="G19" s="11" t="s">
        <v>60</v>
      </c>
      <c r="H19" s="11">
        <v>33.770000000000003</v>
      </c>
      <c r="I19" s="11">
        <v>0.73</v>
      </c>
      <c r="J19" s="11">
        <v>3.38</v>
      </c>
      <c r="K19" s="11">
        <v>0.88</v>
      </c>
      <c r="L19" s="11">
        <v>7.3</v>
      </c>
      <c r="M19" s="11" t="s">
        <v>201</v>
      </c>
      <c r="N19" s="17">
        <f t="shared" ca="1" si="2"/>
        <v>0.6534099105521407</v>
      </c>
      <c r="O19" s="17">
        <f t="shared" ca="1" si="2"/>
        <v>0.2959511203723062</v>
      </c>
      <c r="P19" s="17">
        <f t="shared" ca="1" si="2"/>
        <v>0.87063911202738853</v>
      </c>
      <c r="Q19" s="17">
        <f t="shared" ca="1" si="3"/>
        <v>25.96565256061864</v>
      </c>
      <c r="R19" s="17">
        <f t="shared" ca="1" si="1"/>
        <v>0.71079850721784288</v>
      </c>
      <c r="S19" s="17">
        <f t="shared" si="4"/>
        <v>3.3770000000000002</v>
      </c>
      <c r="T19" s="17">
        <f t="shared" ca="1" si="5"/>
        <v>1.2561247530429451</v>
      </c>
      <c r="U19" s="17">
        <f t="shared" si="6"/>
        <v>7.3</v>
      </c>
      <c r="V19" s="17">
        <v>17.399999999999999</v>
      </c>
    </row>
    <row r="20" spans="1:22">
      <c r="A20" s="11">
        <v>19</v>
      </c>
      <c r="B20" s="11" t="s">
        <v>168</v>
      </c>
      <c r="C20" s="11">
        <f>VLOOKUP(D20,CITY!A:F,2,FALSE)</f>
        <v>149</v>
      </c>
      <c r="D20" s="14" t="s">
        <v>118</v>
      </c>
      <c r="E20" s="13">
        <f t="shared" si="0"/>
        <v>3</v>
      </c>
      <c r="F20" s="11">
        <f>VLOOKUP(G20,CITY!A:F,2,FALSE)</f>
        <v>114</v>
      </c>
      <c r="G20" s="11" t="s">
        <v>15</v>
      </c>
      <c r="H20" s="11">
        <v>38.950000000000003</v>
      </c>
      <c r="I20" s="11">
        <v>0.53</v>
      </c>
      <c r="J20" s="11">
        <v>3.9</v>
      </c>
      <c r="K20" s="11">
        <v>1.01</v>
      </c>
      <c r="L20" s="11">
        <v>5.3</v>
      </c>
      <c r="M20" s="11" t="s">
        <v>201</v>
      </c>
      <c r="N20" s="17">
        <f t="shared" ca="1" si="2"/>
        <v>0.21869633720687587</v>
      </c>
      <c r="O20" s="17">
        <f t="shared" ca="1" si="2"/>
        <v>0.44281538426221345</v>
      </c>
      <c r="P20" s="17">
        <f t="shared" ca="1" si="2"/>
        <v>0.11702974317968384</v>
      </c>
      <c r="Q20" s="17">
        <f t="shared" ca="1" si="3"/>
        <v>38.38583587681471</v>
      </c>
      <c r="R20" s="17">
        <f t="shared" ca="1" si="1"/>
        <v>0.86542865351853449</v>
      </c>
      <c r="S20" s="17">
        <f t="shared" si="4"/>
        <v>3.8950000000000005</v>
      </c>
      <c r="T20" s="17">
        <f t="shared" ca="1" si="5"/>
        <v>0.72271793248640248</v>
      </c>
      <c r="U20" s="17">
        <f t="shared" si="6"/>
        <v>5.3000000000000007</v>
      </c>
      <c r="V20" s="17">
        <v>34.5</v>
      </c>
    </row>
    <row r="21" spans="1:22">
      <c r="A21" s="11">
        <v>20</v>
      </c>
      <c r="B21" s="11" t="s">
        <v>168</v>
      </c>
      <c r="C21" s="11">
        <f>VLOOKUP(D21,CITY!A:F,2,FALSE)</f>
        <v>114</v>
      </c>
      <c r="D21" s="14" t="s">
        <v>15</v>
      </c>
      <c r="E21" s="13">
        <f t="shared" si="0"/>
        <v>4</v>
      </c>
      <c r="F21" s="11">
        <f>VLOOKUP(G21,CITY!A:F,2,FALSE)</f>
        <v>149</v>
      </c>
      <c r="G21" s="11" t="s">
        <v>118</v>
      </c>
      <c r="H21" s="11">
        <v>68.48</v>
      </c>
      <c r="I21" s="11">
        <v>1.64</v>
      </c>
      <c r="J21" s="11">
        <v>6.85</v>
      </c>
      <c r="K21" s="11">
        <v>0.61</v>
      </c>
      <c r="L21" s="11">
        <v>16.399999999999999</v>
      </c>
      <c r="M21" s="11" t="s">
        <v>201</v>
      </c>
      <c r="N21" s="17">
        <f t="shared" ca="1" si="2"/>
        <v>0.45518123098534191</v>
      </c>
      <c r="O21" s="17">
        <f t="shared" ca="1" si="2"/>
        <v>0.13988118213108969</v>
      </c>
      <c r="P21" s="17">
        <f t="shared" ca="1" si="2"/>
        <v>0.1317493128184678</v>
      </c>
      <c r="Q21" s="17">
        <f t="shared" ca="1" si="3"/>
        <v>42.054589992921692</v>
      </c>
      <c r="R21" s="17">
        <f t="shared" ca="1" si="1"/>
        <v>0.91039124848008524</v>
      </c>
      <c r="S21" s="17">
        <f t="shared" si="4"/>
        <v>6.8480000000000008</v>
      </c>
      <c r="T21" s="17">
        <f t="shared" ca="1" si="5"/>
        <v>0.31058163305381292</v>
      </c>
      <c r="U21" s="17">
        <f t="shared" si="6"/>
        <v>16.399999999999999</v>
      </c>
      <c r="V21" s="17">
        <v>35.700000000000003</v>
      </c>
    </row>
    <row r="22" spans="1:22">
      <c r="A22" s="11">
        <v>21</v>
      </c>
      <c r="B22" s="11" t="s">
        <v>168</v>
      </c>
      <c r="C22" s="11">
        <f>VLOOKUP(D22,CITY!A:F,2,FALSE)</f>
        <v>114</v>
      </c>
      <c r="D22" s="14" t="s">
        <v>15</v>
      </c>
      <c r="E22" s="13">
        <f t="shared" si="0"/>
        <v>4</v>
      </c>
      <c r="F22" s="11">
        <f>VLOOKUP(G22,CITY!A:F,2,FALSE)</f>
        <v>155</v>
      </c>
      <c r="G22" s="11" t="s">
        <v>121</v>
      </c>
      <c r="H22" s="11">
        <v>15.52</v>
      </c>
      <c r="I22" s="11">
        <v>0.34</v>
      </c>
      <c r="J22" s="11">
        <v>1.55</v>
      </c>
      <c r="K22" s="11">
        <v>0.68</v>
      </c>
      <c r="L22" s="11">
        <v>3.4</v>
      </c>
      <c r="M22" s="11" t="s">
        <v>201</v>
      </c>
      <c r="N22" s="17">
        <f t="shared" ca="1" si="2"/>
        <v>0.49624110557265988</v>
      </c>
      <c r="O22" s="17">
        <f t="shared" ca="1" si="2"/>
        <v>0.63215123725640876</v>
      </c>
      <c r="P22" s="17">
        <f t="shared" ca="1" si="2"/>
        <v>0.59135807725722078</v>
      </c>
      <c r="Q22" s="17">
        <f t="shared" ca="1" si="3"/>
        <v>18.879753338932176</v>
      </c>
      <c r="R22" s="17">
        <f t="shared" ca="1" si="1"/>
        <v>0.30809848707454168</v>
      </c>
      <c r="S22" s="17">
        <f t="shared" si="4"/>
        <v>1.552</v>
      </c>
      <c r="T22" s="17">
        <f t="shared" ca="1" si="5"/>
        <v>1.6514911125006773</v>
      </c>
      <c r="U22" s="17">
        <f t="shared" si="6"/>
        <v>3.4000000000000004</v>
      </c>
      <c r="V22" s="17">
        <v>9.8000000000000007</v>
      </c>
    </row>
    <row r="23" spans="1:22">
      <c r="A23" s="11">
        <v>22</v>
      </c>
      <c r="B23" s="11" t="s">
        <v>168</v>
      </c>
      <c r="C23" s="11">
        <f>VLOOKUP(D23,CITY!A:F,2,FALSE)</f>
        <v>114</v>
      </c>
      <c r="D23" s="14" t="s">
        <v>15</v>
      </c>
      <c r="E23" s="13">
        <f t="shared" si="0"/>
        <v>4</v>
      </c>
      <c r="F23" s="11">
        <f>VLOOKUP(G23,CITY!A:F,2,FALSE)</f>
        <v>123</v>
      </c>
      <c r="G23" s="11" t="s">
        <v>99</v>
      </c>
      <c r="H23" s="11">
        <v>61.88</v>
      </c>
      <c r="I23" s="11">
        <v>1.48</v>
      </c>
      <c r="J23" s="11">
        <v>6.19</v>
      </c>
      <c r="K23" s="11">
        <v>0.61</v>
      </c>
      <c r="L23" s="11">
        <v>14.8</v>
      </c>
      <c r="M23" s="11" t="s">
        <v>201</v>
      </c>
      <c r="N23" s="17">
        <f t="shared" ca="1" si="2"/>
        <v>0.74699049387451888</v>
      </c>
      <c r="O23" s="17">
        <f t="shared" ca="1" si="2"/>
        <v>0.59136739908071967</v>
      </c>
      <c r="P23" s="17">
        <f t="shared" ca="1" si="2"/>
        <v>0.76915088023884415</v>
      </c>
      <c r="Q23" s="17">
        <f t="shared" ca="1" si="3"/>
        <v>56.231504125210492</v>
      </c>
      <c r="R23" s="17">
        <f t="shared" ca="1" si="1"/>
        <v>1.1428222730245978</v>
      </c>
      <c r="S23" s="17">
        <f t="shared" si="4"/>
        <v>6.1880000000000006</v>
      </c>
      <c r="T23" s="17">
        <f t="shared" ca="1" si="5"/>
        <v>1.2718009791471745</v>
      </c>
      <c r="U23" s="17">
        <f t="shared" si="6"/>
        <v>14.8</v>
      </c>
      <c r="V23" s="17">
        <v>32.700000000000003</v>
      </c>
    </row>
    <row r="24" spans="1:22">
      <c r="A24" s="11">
        <v>23</v>
      </c>
      <c r="B24" s="11" t="s">
        <v>168</v>
      </c>
      <c r="C24" s="11">
        <f>VLOOKUP(D24,CITY!A:F,2,FALSE)</f>
        <v>114</v>
      </c>
      <c r="D24" s="14" t="s">
        <v>15</v>
      </c>
      <c r="E24" s="13">
        <f t="shared" si="0"/>
        <v>4</v>
      </c>
      <c r="F24" s="11">
        <f>VLOOKUP(G24,CITY!A:F,2,FALSE)</f>
        <v>103</v>
      </c>
      <c r="G24" s="11" t="s">
        <v>56</v>
      </c>
      <c r="H24" s="11">
        <v>51.98</v>
      </c>
      <c r="I24" s="11">
        <v>0.83</v>
      </c>
      <c r="J24" s="11">
        <v>5.2</v>
      </c>
      <c r="K24" s="11">
        <v>1.52</v>
      </c>
      <c r="L24" s="11">
        <v>8.3000000000000007</v>
      </c>
      <c r="M24" s="11" t="s">
        <v>201</v>
      </c>
      <c r="N24" s="17">
        <f t="shared" ca="1" si="2"/>
        <v>0.93717765988317947</v>
      </c>
      <c r="O24" s="17">
        <f t="shared" ca="1" si="2"/>
        <v>0.55955928496242846</v>
      </c>
      <c r="P24" s="17">
        <f t="shared" ca="1" si="2"/>
        <v>9.3534133007793563E-2</v>
      </c>
      <c r="Q24" s="17">
        <f t="shared" ca="1" si="3"/>
        <v>29.393090897366537</v>
      </c>
      <c r="R24" s="17">
        <f t="shared" ca="1" si="1"/>
        <v>0.69101522373596092</v>
      </c>
      <c r="S24" s="17">
        <f t="shared" si="4"/>
        <v>5.1979999999999995</v>
      </c>
      <c r="T24" s="17">
        <f t="shared" ca="1" si="5"/>
        <v>1.5919842577515284</v>
      </c>
      <c r="U24" s="17">
        <f t="shared" si="6"/>
        <v>8.2999999999999989</v>
      </c>
      <c r="V24" s="17">
        <v>26.7</v>
      </c>
    </row>
    <row r="25" spans="1:22">
      <c r="A25" s="11">
        <v>24</v>
      </c>
      <c r="B25" s="11" t="s">
        <v>168</v>
      </c>
      <c r="C25" s="11">
        <f>VLOOKUP(D25,CITY!A:F,2,FALSE)</f>
        <v>123</v>
      </c>
      <c r="D25" s="14" t="s">
        <v>99</v>
      </c>
      <c r="E25" s="13">
        <f t="shared" si="0"/>
        <v>3</v>
      </c>
      <c r="F25" s="11">
        <f>VLOOKUP(G25,CITY!A:F,2,FALSE)</f>
        <v>60</v>
      </c>
      <c r="G25" s="11" t="s">
        <v>60</v>
      </c>
      <c r="H25" s="11">
        <v>35.86</v>
      </c>
      <c r="I25" s="11">
        <v>0.84</v>
      </c>
      <c r="J25" s="11">
        <v>3.59</v>
      </c>
      <c r="K25" s="11">
        <v>2.08</v>
      </c>
      <c r="L25" s="11">
        <v>8.4</v>
      </c>
      <c r="M25" s="11" t="s">
        <v>201</v>
      </c>
      <c r="N25" s="17">
        <f t="shared" ca="1" si="2"/>
        <v>0.76656262789725882</v>
      </c>
      <c r="O25" s="17">
        <f t="shared" ca="1" si="2"/>
        <v>0.20100422032836118</v>
      </c>
      <c r="P25" s="17">
        <f t="shared" ca="1" si="2"/>
        <v>0.28225079810066833</v>
      </c>
      <c r="Q25" s="17">
        <f t="shared" ca="1" si="3"/>
        <v>34.954003263483401</v>
      </c>
      <c r="R25" s="17">
        <f t="shared" ca="1" si="1"/>
        <v>0.66254959222973397</v>
      </c>
      <c r="S25" s="17">
        <f t="shared" si="4"/>
        <v>3.5859999999999999</v>
      </c>
      <c r="T25" s="17">
        <f t="shared" ca="1" si="5"/>
        <v>1.8216464766041178</v>
      </c>
      <c r="U25" s="17">
        <f t="shared" si="6"/>
        <v>8.4</v>
      </c>
      <c r="V25" s="17">
        <v>25.2</v>
      </c>
    </row>
    <row r="26" spans="1:22">
      <c r="A26" s="11">
        <v>25</v>
      </c>
      <c r="B26" s="11" t="s">
        <v>168</v>
      </c>
      <c r="C26" s="11">
        <f>VLOOKUP(D26,CITY!A:F,2,FALSE)</f>
        <v>123</v>
      </c>
      <c r="D26" s="14" t="s">
        <v>99</v>
      </c>
      <c r="E26" s="13">
        <f t="shared" si="0"/>
        <v>3</v>
      </c>
      <c r="F26" s="11">
        <f>VLOOKUP(G26,CITY!A:F,2,FALSE)</f>
        <v>12</v>
      </c>
      <c r="G26" s="11" t="s">
        <v>19</v>
      </c>
      <c r="H26" s="11">
        <v>35.5</v>
      </c>
      <c r="I26" s="11">
        <v>0.52</v>
      </c>
      <c r="J26" s="11">
        <v>3.55</v>
      </c>
      <c r="K26" s="11">
        <v>0.73</v>
      </c>
      <c r="L26" s="11">
        <v>5.2</v>
      </c>
      <c r="M26" s="11" t="s">
        <v>201</v>
      </c>
      <c r="N26" s="17">
        <f t="shared" ca="1" si="2"/>
        <v>0.29153713426410788</v>
      </c>
      <c r="O26" s="17">
        <f t="shared" ca="1" si="2"/>
        <v>0.83847081315574201</v>
      </c>
      <c r="P26" s="17">
        <f t="shared" ca="1" si="2"/>
        <v>0.61073161771784445</v>
      </c>
      <c r="Q26" s="17">
        <f t="shared" ca="1" si="3"/>
        <v>30.210184888119677</v>
      </c>
      <c r="R26" s="17">
        <f t="shared" ca="1" si="1"/>
        <v>0.60071623536152496</v>
      </c>
      <c r="S26" s="17">
        <f t="shared" si="4"/>
        <v>3.55</v>
      </c>
      <c r="T26" s="17">
        <f t="shared" ca="1" si="5"/>
        <v>2.0640914933217038</v>
      </c>
      <c r="U26" s="17">
        <f t="shared" si="6"/>
        <v>5.2</v>
      </c>
      <c r="V26" s="17">
        <v>22.9</v>
      </c>
    </row>
    <row r="27" spans="1:22">
      <c r="A27" s="11">
        <v>26</v>
      </c>
      <c r="B27" s="11" t="s">
        <v>168</v>
      </c>
      <c r="C27" s="11">
        <f>VLOOKUP(D27,CITY!A:F,2,FALSE)</f>
        <v>123</v>
      </c>
      <c r="D27" s="14" t="s">
        <v>99</v>
      </c>
      <c r="E27" s="13">
        <f t="shared" si="0"/>
        <v>3</v>
      </c>
      <c r="F27" s="11">
        <f>VLOOKUP(G27,CITY!A:F,2,FALSE)</f>
        <v>114</v>
      </c>
      <c r="G27" s="11" t="s">
        <v>15</v>
      </c>
      <c r="H27" s="11">
        <v>32.270000000000003</v>
      </c>
      <c r="I27" s="11">
        <v>0.5</v>
      </c>
      <c r="J27" s="11">
        <v>3.23</v>
      </c>
      <c r="K27" s="11">
        <v>1.31</v>
      </c>
      <c r="L27" s="11">
        <v>5</v>
      </c>
      <c r="M27" s="11" t="s">
        <v>201</v>
      </c>
      <c r="N27" s="17">
        <f t="shared" ca="1" si="2"/>
        <v>0.97153698386217802</v>
      </c>
      <c r="O27" s="17">
        <f t="shared" ca="1" si="2"/>
        <v>0.86976232546538079</v>
      </c>
      <c r="P27" s="17">
        <f t="shared" ca="1" si="2"/>
        <v>0.28110809668671966</v>
      </c>
      <c r="Q27" s="17">
        <f t="shared" ca="1" si="3"/>
        <v>44.936403955120305</v>
      </c>
      <c r="R27" s="17">
        <f t="shared" ca="1" si="1"/>
        <v>0.41173920526389934</v>
      </c>
      <c r="S27" s="17">
        <f t="shared" si="4"/>
        <v>3.2270000000000003</v>
      </c>
      <c r="T27" s="17">
        <f t="shared" ca="1" si="5"/>
        <v>1.4621726175434677</v>
      </c>
      <c r="U27" s="17">
        <f t="shared" si="6"/>
        <v>5</v>
      </c>
      <c r="V27" s="17">
        <v>29.6</v>
      </c>
    </row>
    <row r="28" spans="1:22">
      <c r="A28" s="11">
        <v>27</v>
      </c>
      <c r="B28" s="11" t="s">
        <v>168</v>
      </c>
      <c r="C28" s="11">
        <f>VLOOKUP(D28,CITY!A:F,2,FALSE)</f>
        <v>103</v>
      </c>
      <c r="D28" s="14" t="s">
        <v>56</v>
      </c>
      <c r="E28" s="13">
        <f t="shared" si="0"/>
        <v>3</v>
      </c>
      <c r="F28" s="11">
        <f>VLOOKUP(G28,CITY!A:F,2,FALSE)</f>
        <v>12</v>
      </c>
      <c r="G28" s="11" t="s">
        <v>19</v>
      </c>
      <c r="H28" s="11">
        <v>26.69</v>
      </c>
      <c r="I28" s="11">
        <v>0.62</v>
      </c>
      <c r="J28" s="11">
        <v>2.67</v>
      </c>
      <c r="K28" s="11">
        <v>1.76</v>
      </c>
      <c r="L28" s="11">
        <v>6.2</v>
      </c>
      <c r="M28" s="11" t="s">
        <v>201</v>
      </c>
      <c r="N28" s="17">
        <f t="shared" ca="1" si="2"/>
        <v>0.95800148863889145</v>
      </c>
      <c r="O28" s="17">
        <f t="shared" ca="1" si="2"/>
        <v>0.86062223856124387</v>
      </c>
      <c r="P28" s="17">
        <f t="shared" ca="1" si="2"/>
        <v>0.97735297014104505</v>
      </c>
      <c r="Q28" s="17">
        <f t="shared" ca="1" si="3"/>
        <v>25.92647909462956</v>
      </c>
      <c r="R28" s="17">
        <f t="shared" ca="1" si="1"/>
        <v>0.46597004564127875</v>
      </c>
      <c r="S28" s="17">
        <f t="shared" si="4"/>
        <v>2.669</v>
      </c>
      <c r="T28" s="17">
        <f t="shared" ca="1" si="5"/>
        <v>1.1233394089331075</v>
      </c>
      <c r="U28" s="17">
        <f t="shared" si="6"/>
        <v>6.2</v>
      </c>
      <c r="V28" s="17">
        <v>19.600000000000001</v>
      </c>
    </row>
    <row r="29" spans="1:22">
      <c r="A29" s="11">
        <v>28</v>
      </c>
      <c r="B29" s="11" t="s">
        <v>168</v>
      </c>
      <c r="C29" s="11">
        <f>VLOOKUP(D29,CITY!A:F,2,FALSE)</f>
        <v>103</v>
      </c>
      <c r="D29" s="14" t="s">
        <v>56</v>
      </c>
      <c r="E29" s="13">
        <f t="shared" si="0"/>
        <v>3</v>
      </c>
      <c r="F29" s="11">
        <f>VLOOKUP(G29,CITY!A:F,2,FALSE)</f>
        <v>114</v>
      </c>
      <c r="G29" s="11" t="s">
        <v>15</v>
      </c>
      <c r="H29" s="11">
        <v>31.06</v>
      </c>
      <c r="I29" s="11">
        <v>0.47</v>
      </c>
      <c r="J29" s="11">
        <v>3.11</v>
      </c>
      <c r="K29" s="11">
        <v>1.1000000000000001</v>
      </c>
      <c r="L29" s="11">
        <v>4.7</v>
      </c>
      <c r="M29" s="11" t="s">
        <v>201</v>
      </c>
      <c r="N29" s="17">
        <f t="shared" ca="1" si="2"/>
        <v>0.88149311162134503</v>
      </c>
      <c r="O29" s="17">
        <f t="shared" ca="1" si="2"/>
        <v>0.42584649304648969</v>
      </c>
      <c r="P29" s="17">
        <f t="shared" ca="1" si="2"/>
        <v>0.68917447628611272</v>
      </c>
      <c r="Q29" s="17">
        <f t="shared" ca="1" si="3"/>
        <v>24.435976810576587</v>
      </c>
      <c r="R29" s="17">
        <f t="shared" ca="1" si="1"/>
        <v>0.54810146575800234</v>
      </c>
      <c r="S29" s="17">
        <f t="shared" si="4"/>
        <v>3.1059999999999999</v>
      </c>
      <c r="T29" s="17">
        <f t="shared" ca="1" si="5"/>
        <v>2.1540667256165063</v>
      </c>
      <c r="U29" s="17">
        <f t="shared" si="6"/>
        <v>4.6999999999999993</v>
      </c>
      <c r="V29" s="17">
        <v>16.7</v>
      </c>
    </row>
    <row r="30" spans="1:22">
      <c r="A30" s="11">
        <v>29</v>
      </c>
      <c r="B30" s="11" t="s">
        <v>168</v>
      </c>
      <c r="C30" s="11">
        <f>VLOOKUP(D30,CITY!A:F,2,FALSE)</f>
        <v>103</v>
      </c>
      <c r="D30" s="14" t="s">
        <v>56</v>
      </c>
      <c r="E30" s="13">
        <f t="shared" si="0"/>
        <v>3</v>
      </c>
      <c r="F30" s="11">
        <f>VLOOKUP(G30,CITY!A:F,2,FALSE)</f>
        <v>19</v>
      </c>
      <c r="G30" s="11" t="s">
        <v>161</v>
      </c>
      <c r="H30" s="11">
        <v>16.82</v>
      </c>
      <c r="I30" s="11">
        <v>0.25</v>
      </c>
      <c r="J30" s="11">
        <v>1.68</v>
      </c>
      <c r="K30" s="11">
        <v>0.72</v>
      </c>
      <c r="L30" s="11">
        <v>2.5</v>
      </c>
      <c r="M30" s="11" t="s">
        <v>201</v>
      </c>
      <c r="N30" s="17">
        <f t="shared" ca="1" si="2"/>
        <v>0.86985516907340277</v>
      </c>
      <c r="O30" s="17">
        <f t="shared" ca="1" si="2"/>
        <v>0.75163623302766325</v>
      </c>
      <c r="P30" s="17">
        <f t="shared" ca="1" si="2"/>
        <v>0.91338097225434522</v>
      </c>
      <c r="Q30" s="17">
        <f t="shared" ca="1" si="3"/>
        <v>24.982644614498909</v>
      </c>
      <c r="R30" s="17">
        <f t="shared" ca="1" si="1"/>
        <v>0.36398834917334633</v>
      </c>
      <c r="S30" s="17">
        <f t="shared" si="4"/>
        <v>1.6819999999999999</v>
      </c>
      <c r="T30" s="17">
        <f t="shared" ca="1" si="5"/>
        <v>1.9801810542151816</v>
      </c>
      <c r="U30" s="17">
        <f t="shared" si="6"/>
        <v>2.5</v>
      </c>
      <c r="V30" s="17">
        <v>14.6</v>
      </c>
    </row>
    <row r="31" spans="1:22">
      <c r="A31" s="11">
        <v>30</v>
      </c>
      <c r="B31" s="11" t="s">
        <v>168</v>
      </c>
      <c r="C31" s="11">
        <f>VLOOKUP(D31,CITY!A:F,2,FALSE)</f>
        <v>12</v>
      </c>
      <c r="D31" s="14" t="s">
        <v>19</v>
      </c>
      <c r="E31" s="13">
        <f t="shared" si="0"/>
        <v>5</v>
      </c>
      <c r="F31" s="11">
        <f>VLOOKUP(G31,CITY!A:F,2,FALSE)</f>
        <v>123</v>
      </c>
      <c r="G31" s="11" t="s">
        <v>99</v>
      </c>
      <c r="H31" s="11">
        <v>23.95</v>
      </c>
      <c r="I31" s="11">
        <v>0.51</v>
      </c>
      <c r="J31" s="11">
        <v>2.4</v>
      </c>
      <c r="K31" s="11">
        <v>1.31</v>
      </c>
      <c r="L31" s="11">
        <v>5.0999999999999996</v>
      </c>
      <c r="M31" s="11" t="s">
        <v>201</v>
      </c>
      <c r="N31" s="17">
        <f t="shared" ca="1" si="2"/>
        <v>0.30038643458571002</v>
      </c>
      <c r="O31" s="17">
        <f t="shared" ca="1" si="2"/>
        <v>0.19470095101481644</v>
      </c>
      <c r="P31" s="17">
        <f t="shared" ca="1" si="2"/>
        <v>0.10181853120685935</v>
      </c>
      <c r="Q31" s="17">
        <f t="shared" ca="1" si="3"/>
        <v>31.75666570823909</v>
      </c>
      <c r="R31" s="17">
        <f t="shared" ca="1" si="1"/>
        <v>0.5627023446354078</v>
      </c>
      <c r="S31" s="17">
        <f t="shared" si="4"/>
        <v>2.395</v>
      </c>
      <c r="T31" s="17">
        <f t="shared" ca="1" si="5"/>
        <v>1.4958117489587075</v>
      </c>
      <c r="U31" s="17">
        <f t="shared" si="6"/>
        <v>5.0999999999999996</v>
      </c>
      <c r="V31" s="17">
        <v>19.7</v>
      </c>
    </row>
    <row r="32" spans="1:22">
      <c r="A32" s="11">
        <v>31</v>
      </c>
      <c r="B32" s="11" t="s">
        <v>168</v>
      </c>
      <c r="C32" s="11">
        <f>VLOOKUP(D32,CITY!A:F,2,FALSE)</f>
        <v>12</v>
      </c>
      <c r="D32" s="14" t="s">
        <v>19</v>
      </c>
      <c r="E32" s="13">
        <f t="shared" si="0"/>
        <v>5</v>
      </c>
      <c r="F32" s="11">
        <f>VLOOKUP(G32,CITY!A:F,2,FALSE)</f>
        <v>60</v>
      </c>
      <c r="G32" s="11" t="s">
        <v>60</v>
      </c>
      <c r="H32" s="11">
        <v>41.22</v>
      </c>
      <c r="I32" s="11">
        <v>0.83</v>
      </c>
      <c r="J32" s="11">
        <v>4.12</v>
      </c>
      <c r="K32" s="11">
        <v>1.66</v>
      </c>
      <c r="L32" s="11">
        <v>8.3000000000000007</v>
      </c>
      <c r="M32" s="11" t="s">
        <v>201</v>
      </c>
      <c r="N32" s="17">
        <f t="shared" ca="1" si="2"/>
        <v>0.55843141724244449</v>
      </c>
      <c r="O32" s="17">
        <f t="shared" ca="1" si="2"/>
        <v>0.94569410002787024</v>
      </c>
      <c r="P32" s="17">
        <f t="shared" ca="1" si="2"/>
        <v>0.67196984436495244</v>
      </c>
      <c r="Q32" s="17">
        <f t="shared" ca="1" si="3"/>
        <v>23.38755435794361</v>
      </c>
      <c r="R32" s="17">
        <f t="shared" ca="1" si="1"/>
        <v>0.58084149853778499</v>
      </c>
      <c r="S32" s="17">
        <f t="shared" si="4"/>
        <v>4.1219999999999999</v>
      </c>
      <c r="T32" s="17">
        <f t="shared" ca="1" si="5"/>
        <v>0.19979764963335478</v>
      </c>
      <c r="U32" s="17">
        <f t="shared" si="6"/>
        <v>8.2999999999999989</v>
      </c>
      <c r="V32" s="17">
        <v>21.1</v>
      </c>
    </row>
    <row r="33" spans="1:22">
      <c r="A33" s="11">
        <v>32</v>
      </c>
      <c r="B33" s="11" t="s">
        <v>168</v>
      </c>
      <c r="C33" s="11">
        <f>VLOOKUP(D33,CITY!A:F,2,FALSE)</f>
        <v>12</v>
      </c>
      <c r="D33" s="14" t="s">
        <v>19</v>
      </c>
      <c r="E33" s="13">
        <f t="shared" si="0"/>
        <v>5</v>
      </c>
      <c r="F33" s="11">
        <f>VLOOKUP(G33,CITY!A:F,2,FALSE)</f>
        <v>156</v>
      </c>
      <c r="G33" s="11" t="s">
        <v>35</v>
      </c>
      <c r="H33" s="11">
        <v>38.92</v>
      </c>
      <c r="I33" s="11">
        <v>0.82</v>
      </c>
      <c r="J33" s="11">
        <v>3.89</v>
      </c>
      <c r="K33" s="11">
        <v>1.24</v>
      </c>
      <c r="L33" s="11">
        <v>8.1999999999999993</v>
      </c>
      <c r="M33" s="11" t="s">
        <v>201</v>
      </c>
      <c r="N33" s="17">
        <f t="shared" ca="1" si="2"/>
        <v>0.70358110272844709</v>
      </c>
      <c r="O33" s="17">
        <f t="shared" ca="1" si="2"/>
        <v>0.85328449455631861</v>
      </c>
      <c r="P33" s="17">
        <f t="shared" ca="1" si="2"/>
        <v>5.4554943903073472E-4</v>
      </c>
      <c r="Q33" s="17">
        <f t="shared" ca="1" si="3"/>
        <v>37.732811390408344</v>
      </c>
      <c r="R33" s="17">
        <f t="shared" ca="1" si="1"/>
        <v>0.78066045220938407</v>
      </c>
      <c r="S33" s="17">
        <f t="shared" si="4"/>
        <v>3.8920000000000003</v>
      </c>
      <c r="T33" s="17">
        <f t="shared" ca="1" si="5"/>
        <v>2.5211354308862415</v>
      </c>
      <c r="U33" s="17">
        <f t="shared" si="6"/>
        <v>8.1999999999999993</v>
      </c>
      <c r="V33" s="17">
        <v>29.8</v>
      </c>
    </row>
    <row r="34" spans="1:22">
      <c r="A34" s="11">
        <v>33</v>
      </c>
      <c r="B34" s="11" t="s">
        <v>168</v>
      </c>
      <c r="C34" s="11">
        <f>VLOOKUP(D34,CITY!A:F,2,FALSE)</f>
        <v>12</v>
      </c>
      <c r="D34" s="14" t="s">
        <v>19</v>
      </c>
      <c r="E34" s="13">
        <f t="shared" si="0"/>
        <v>5</v>
      </c>
      <c r="F34" s="11">
        <f>VLOOKUP(G34,CITY!A:F,2,FALSE)</f>
        <v>19</v>
      </c>
      <c r="G34" s="11" t="s">
        <v>161</v>
      </c>
      <c r="H34" s="11">
        <v>30.49</v>
      </c>
      <c r="I34" s="11">
        <v>0.52</v>
      </c>
      <c r="J34" s="11">
        <v>3.05</v>
      </c>
      <c r="K34" s="11">
        <v>0.81</v>
      </c>
      <c r="L34" s="11">
        <v>5.2</v>
      </c>
      <c r="M34" s="11" t="s">
        <v>201</v>
      </c>
      <c r="N34" s="17">
        <f t="shared" ca="1" si="2"/>
        <v>0.19004647210577008</v>
      </c>
      <c r="O34" s="17">
        <f t="shared" ca="1" si="2"/>
        <v>0.24872978527035483</v>
      </c>
      <c r="P34" s="17">
        <f t="shared" ca="1" si="2"/>
        <v>0.85037391876177315</v>
      </c>
      <c r="Q34" s="17">
        <f t="shared" ca="1" si="3"/>
        <v>21.626457691356645</v>
      </c>
      <c r="R34" s="17">
        <f t="shared" ca="1" si="1"/>
        <v>0.5817469692853412</v>
      </c>
      <c r="S34" s="17">
        <f t="shared" si="4"/>
        <v>3.0489999999999999</v>
      </c>
      <c r="T34" s="17">
        <f t="shared" ca="1" si="5"/>
        <v>2.3566504358862645</v>
      </c>
      <c r="U34" s="17">
        <f t="shared" si="6"/>
        <v>5.2</v>
      </c>
      <c r="V34" s="17">
        <v>19.899999999999999</v>
      </c>
    </row>
    <row r="35" spans="1:22">
      <c r="A35" s="11">
        <v>34</v>
      </c>
      <c r="B35" s="11" t="s">
        <v>168</v>
      </c>
      <c r="C35" s="11">
        <f>VLOOKUP(D35,CITY!A:F,2,FALSE)</f>
        <v>12</v>
      </c>
      <c r="D35" s="14" t="s">
        <v>19</v>
      </c>
      <c r="E35" s="13">
        <f t="shared" si="0"/>
        <v>5</v>
      </c>
      <c r="F35" s="11">
        <f>VLOOKUP(G35,CITY!A:F,2,FALSE)</f>
        <v>103</v>
      </c>
      <c r="G35" s="11" t="s">
        <v>56</v>
      </c>
      <c r="H35" s="11">
        <v>33.19</v>
      </c>
      <c r="I35" s="11">
        <v>0.69</v>
      </c>
      <c r="J35" s="11">
        <v>3.32</v>
      </c>
      <c r="K35" s="11">
        <v>0.37</v>
      </c>
      <c r="L35" s="11">
        <v>6.9</v>
      </c>
      <c r="M35" s="11" t="s">
        <v>201</v>
      </c>
      <c r="N35" s="17">
        <f t="shared" ca="1" si="2"/>
        <v>0.55781488794478329</v>
      </c>
      <c r="O35" s="17">
        <f t="shared" ca="1" si="2"/>
        <v>0.3741485583671853</v>
      </c>
      <c r="P35" s="17">
        <f t="shared" ca="1" si="2"/>
        <v>0.85167286490640781</v>
      </c>
      <c r="Q35" s="17">
        <f t="shared" ca="1" si="3"/>
        <v>20.137229964128423</v>
      </c>
      <c r="R35" s="17">
        <f t="shared" ca="1" si="1"/>
        <v>0.4192222374111661</v>
      </c>
      <c r="S35" s="17">
        <f t="shared" si="4"/>
        <v>3.319</v>
      </c>
      <c r="T35" s="17">
        <f t="shared" ca="1" si="5"/>
        <v>0.65508077164375556</v>
      </c>
      <c r="U35" s="17">
        <f t="shared" si="6"/>
        <v>6.8999999999999995</v>
      </c>
      <c r="V35" s="17">
        <v>18.8</v>
      </c>
    </row>
    <row r="36" spans="1:22">
      <c r="A36" s="11">
        <v>35</v>
      </c>
      <c r="B36" s="11" t="s">
        <v>168</v>
      </c>
      <c r="C36" s="11">
        <f>VLOOKUP(D36,CITY!A:F,2,FALSE)</f>
        <v>156</v>
      </c>
      <c r="D36" s="14" t="s">
        <v>35</v>
      </c>
      <c r="E36" s="13">
        <f t="shared" si="0"/>
        <v>5</v>
      </c>
      <c r="F36" s="14">
        <f>VLOOKUP(G36,CITY!A:F,2,FALSE)</f>
        <v>35</v>
      </c>
      <c r="G36" s="14" t="s">
        <v>34</v>
      </c>
      <c r="H36" s="11">
        <v>40.17</v>
      </c>
      <c r="I36" s="11">
        <v>0.92</v>
      </c>
      <c r="J36" s="11">
        <v>4.0199999999999996</v>
      </c>
      <c r="K36" s="11">
        <v>0.71</v>
      </c>
      <c r="L36" s="11">
        <v>9.1999999999999993</v>
      </c>
      <c r="M36" s="11" t="s">
        <v>201</v>
      </c>
      <c r="N36" s="17">
        <f t="shared" ca="1" si="2"/>
        <v>0.11886638251194703</v>
      </c>
      <c r="O36" s="17">
        <f t="shared" ca="1" si="2"/>
        <v>0.56770276706003242</v>
      </c>
      <c r="P36" s="17">
        <f t="shared" ca="1" si="2"/>
        <v>0.44479631389972774</v>
      </c>
      <c r="Q36" s="17">
        <f t="shared" ca="1" si="3"/>
        <v>35.177042371956567</v>
      </c>
      <c r="R36" s="17">
        <f t="shared" ca="1" si="1"/>
        <v>0.55110196365353681</v>
      </c>
      <c r="S36" s="17">
        <f t="shared" si="4"/>
        <v>4.0170000000000003</v>
      </c>
      <c r="T36" s="17">
        <f t="shared" ca="1" si="5"/>
        <v>0.385316682086568</v>
      </c>
      <c r="U36" s="17">
        <f t="shared" si="6"/>
        <v>9.2000000000000011</v>
      </c>
      <c r="V36" s="17">
        <v>20.100000000000001</v>
      </c>
    </row>
    <row r="37" spans="1:22">
      <c r="A37" s="11">
        <v>36</v>
      </c>
      <c r="B37" s="11" t="s">
        <v>168</v>
      </c>
      <c r="C37" s="11">
        <f>VLOOKUP(D37,CITY!A:F,2,FALSE)</f>
        <v>156</v>
      </c>
      <c r="D37" s="14" t="s">
        <v>35</v>
      </c>
      <c r="E37" s="13">
        <f t="shared" si="0"/>
        <v>5</v>
      </c>
      <c r="F37" s="14">
        <f>VLOOKUP(G37,CITY!A:F,2,FALSE)</f>
        <v>60</v>
      </c>
      <c r="G37" s="14" t="s">
        <v>60</v>
      </c>
      <c r="H37" s="11">
        <v>35.69</v>
      </c>
      <c r="I37" s="11">
        <v>0.49</v>
      </c>
      <c r="J37" s="11">
        <v>3.57</v>
      </c>
      <c r="K37" s="11">
        <v>2.7</v>
      </c>
      <c r="L37" s="11">
        <v>4.9000000000000004</v>
      </c>
      <c r="M37" s="11" t="s">
        <v>201</v>
      </c>
      <c r="N37" s="17">
        <f t="shared" ca="1" si="2"/>
        <v>0.84862980557260337</v>
      </c>
      <c r="O37" s="17">
        <f t="shared" ca="1" si="2"/>
        <v>0.9142551654628901</v>
      </c>
      <c r="P37" s="17">
        <f t="shared" ca="1" si="2"/>
        <v>0.49583916998935129</v>
      </c>
      <c r="Q37" s="17">
        <f t="shared" ca="1" si="3"/>
        <v>64.907790571147544</v>
      </c>
      <c r="R37" s="17">
        <f t="shared" ca="1" si="1"/>
        <v>0.82119344417428719</v>
      </c>
      <c r="S37" s="17">
        <f t="shared" si="4"/>
        <v>3.569</v>
      </c>
      <c r="T37" s="17">
        <f t="shared" ca="1" si="5"/>
        <v>1.2752538678368013</v>
      </c>
      <c r="U37" s="17">
        <f t="shared" si="6"/>
        <v>4.9000000000000004</v>
      </c>
      <c r="V37" s="17">
        <v>33.1</v>
      </c>
    </row>
    <row r="38" spans="1:22">
      <c r="A38" s="11">
        <v>37</v>
      </c>
      <c r="B38" s="11" t="s">
        <v>168</v>
      </c>
      <c r="C38" s="11">
        <f>VLOOKUP(D38,CITY!A:F,2,FALSE)</f>
        <v>156</v>
      </c>
      <c r="D38" s="14" t="s">
        <v>35</v>
      </c>
      <c r="E38" s="13">
        <f t="shared" si="0"/>
        <v>5</v>
      </c>
      <c r="F38" s="14">
        <f>VLOOKUP(G38,CITY!A:F,2,FALSE)</f>
        <v>132</v>
      </c>
      <c r="G38" s="14" t="s">
        <v>169</v>
      </c>
      <c r="H38" s="11">
        <v>49.64</v>
      </c>
      <c r="I38" s="11">
        <v>1.1299999999999999</v>
      </c>
      <c r="J38" s="11">
        <v>4.96</v>
      </c>
      <c r="K38" s="11">
        <v>1.29</v>
      </c>
      <c r="L38" s="11">
        <v>11.3</v>
      </c>
      <c r="M38" s="11" t="s">
        <v>201</v>
      </c>
      <c r="N38" s="17">
        <f t="shared" ca="1" si="2"/>
        <v>8.0140298892048101E-2</v>
      </c>
      <c r="O38" s="17">
        <f t="shared" ca="1" si="2"/>
        <v>0.90332275096074099</v>
      </c>
      <c r="P38" s="17">
        <f t="shared" ca="1" si="2"/>
        <v>0.79276687711792171</v>
      </c>
      <c r="Q38" s="17">
        <f t="shared" ca="1" si="3"/>
        <v>47.115641929219358</v>
      </c>
      <c r="R38" s="17">
        <f t="shared" ca="1" si="1"/>
        <v>1.1177428907282332</v>
      </c>
      <c r="S38" s="17">
        <f t="shared" si="4"/>
        <v>4.9640000000000004</v>
      </c>
      <c r="T38" s="17">
        <f t="shared" ca="1" si="5"/>
        <v>1.2026224902315064</v>
      </c>
      <c r="U38" s="17">
        <f t="shared" si="6"/>
        <v>11.299999999999999</v>
      </c>
      <c r="V38" s="17">
        <v>31.4</v>
      </c>
    </row>
    <row r="39" spans="1:22">
      <c r="A39" s="11">
        <v>38</v>
      </c>
      <c r="B39" s="11" t="s">
        <v>168</v>
      </c>
      <c r="C39" s="11">
        <f>VLOOKUP(D39,CITY!A:F,2,FALSE)</f>
        <v>156</v>
      </c>
      <c r="D39" s="14" t="s">
        <v>35</v>
      </c>
      <c r="E39" s="13">
        <f t="shared" si="0"/>
        <v>5</v>
      </c>
      <c r="F39" s="14">
        <f>VLOOKUP(G39,CITY!A:F,2,FALSE)</f>
        <v>19</v>
      </c>
      <c r="G39" s="14" t="s">
        <v>161</v>
      </c>
      <c r="H39" s="11">
        <v>38.76</v>
      </c>
      <c r="I39" s="11">
        <v>0.75</v>
      </c>
      <c r="J39" s="11">
        <v>3.88</v>
      </c>
      <c r="K39" s="11">
        <v>1.1499999999999999</v>
      </c>
      <c r="L39" s="11">
        <v>7.5</v>
      </c>
      <c r="M39" s="11" t="s">
        <v>201</v>
      </c>
      <c r="N39" s="17">
        <f t="shared" ca="1" si="2"/>
        <v>0.44182659202793362</v>
      </c>
      <c r="O39" s="17">
        <f t="shared" ca="1" si="2"/>
        <v>0.55928371174940972</v>
      </c>
      <c r="P39" s="17">
        <f t="shared" ca="1" si="2"/>
        <v>0.63090935638413093</v>
      </c>
      <c r="Q39" s="17">
        <f t="shared" ca="1" si="3"/>
        <v>46.518259837237736</v>
      </c>
      <c r="R39" s="17">
        <f t="shared" ca="1" si="1"/>
        <v>0.61165849486085722</v>
      </c>
      <c r="S39" s="17">
        <f t="shared" si="4"/>
        <v>3.8759999999999999</v>
      </c>
      <c r="T39" s="17">
        <f t="shared" ca="1" si="5"/>
        <v>1.6804902093213983</v>
      </c>
      <c r="U39" s="17">
        <f t="shared" si="6"/>
        <v>7.5</v>
      </c>
      <c r="V39" s="17">
        <v>29.8</v>
      </c>
    </row>
    <row r="40" spans="1:22">
      <c r="A40" s="11">
        <v>39</v>
      </c>
      <c r="B40" s="11" t="s">
        <v>168</v>
      </c>
      <c r="C40" s="11">
        <f>VLOOKUP(D40,CITY!A:F,2,FALSE)</f>
        <v>156</v>
      </c>
      <c r="D40" s="14" t="s">
        <v>35</v>
      </c>
      <c r="E40" s="13">
        <f t="shared" si="0"/>
        <v>5</v>
      </c>
      <c r="F40" s="14">
        <f>VLOOKUP(G40,CITY!A:F,2,FALSE)</f>
        <v>12</v>
      </c>
      <c r="G40" s="14" t="s">
        <v>19</v>
      </c>
      <c r="H40" s="11">
        <v>56.78</v>
      </c>
      <c r="I40" s="11">
        <v>0.85</v>
      </c>
      <c r="J40" s="11">
        <v>5.68</v>
      </c>
      <c r="K40" s="11">
        <v>1.93</v>
      </c>
      <c r="L40" s="11">
        <v>8.5</v>
      </c>
      <c r="M40" s="11" t="s">
        <v>201</v>
      </c>
      <c r="N40" s="17">
        <f t="shared" ca="1" si="2"/>
        <v>0.31758979513123109</v>
      </c>
      <c r="O40" s="17">
        <f t="shared" ca="1" si="2"/>
        <v>0.64282313972211902</v>
      </c>
      <c r="P40" s="17">
        <f t="shared" ca="1" si="2"/>
        <v>0.21819154867576396</v>
      </c>
      <c r="Q40" s="17">
        <f t="shared" ca="1" si="3"/>
        <v>45.831938774942607</v>
      </c>
      <c r="R40" s="17">
        <f t="shared" ca="1" si="1"/>
        <v>1.3922765023923773</v>
      </c>
      <c r="S40" s="17">
        <f t="shared" si="4"/>
        <v>5.6779999999999999</v>
      </c>
      <c r="T40" s="17">
        <f t="shared" ca="1" si="5"/>
        <v>0.80071083830625001</v>
      </c>
      <c r="U40" s="17">
        <f t="shared" si="6"/>
        <v>8.5</v>
      </c>
      <c r="V40" s="17">
        <v>39.6</v>
      </c>
    </row>
    <row r="41" spans="1:22">
      <c r="A41" s="11">
        <v>40</v>
      </c>
      <c r="B41" s="11" t="s">
        <v>168</v>
      </c>
      <c r="C41" s="11">
        <f>VLOOKUP(D41,CITY!A:F,2,FALSE)</f>
        <v>35</v>
      </c>
      <c r="D41" s="11" t="s">
        <v>34</v>
      </c>
      <c r="E41" s="13">
        <f t="shared" si="0"/>
        <v>3</v>
      </c>
      <c r="F41" s="11">
        <f>VLOOKUP(G41,CITY!A:F,2,FALSE)</f>
        <v>26</v>
      </c>
      <c r="G41" s="11" t="s">
        <v>25</v>
      </c>
      <c r="H41" s="11">
        <v>28.47</v>
      </c>
      <c r="I41" s="11">
        <v>0.38</v>
      </c>
      <c r="J41" s="11">
        <v>2.85</v>
      </c>
      <c r="K41" s="11">
        <v>2.5099999999999998</v>
      </c>
      <c r="L41" s="11">
        <v>3.8</v>
      </c>
      <c r="M41" s="11" t="s">
        <v>201</v>
      </c>
      <c r="N41" s="17">
        <f t="shared" ca="1" si="2"/>
        <v>0.40949445635022386</v>
      </c>
      <c r="O41" s="17">
        <f t="shared" ca="1" si="2"/>
        <v>0.81313408101391682</v>
      </c>
      <c r="P41" s="17">
        <f t="shared" ca="1" si="2"/>
        <v>0.80265220656610514</v>
      </c>
      <c r="Q41" s="17">
        <f t="shared" ca="1" si="3"/>
        <v>24.341117929476663</v>
      </c>
      <c r="R41" s="17">
        <f t="shared" ca="1" si="1"/>
        <v>0.36589729831964968</v>
      </c>
      <c r="S41" s="17">
        <f t="shared" si="4"/>
        <v>2.847</v>
      </c>
      <c r="T41" s="17">
        <f t="shared" ca="1" si="5"/>
        <v>1.2703540193668821</v>
      </c>
      <c r="U41" s="17">
        <f t="shared" si="6"/>
        <v>3.8</v>
      </c>
      <c r="V41" s="17">
        <v>19.7</v>
      </c>
    </row>
    <row r="42" spans="1:22">
      <c r="A42" s="11">
        <v>41</v>
      </c>
      <c r="B42" s="11" t="s">
        <v>168</v>
      </c>
      <c r="C42" s="11">
        <f>VLOOKUP(D42,CITY!A:F,2,FALSE)</f>
        <v>35</v>
      </c>
      <c r="D42" s="11" t="s">
        <v>34</v>
      </c>
      <c r="E42" s="13">
        <f t="shared" si="0"/>
        <v>3</v>
      </c>
      <c r="F42" s="11">
        <f>VLOOKUP(G42,CITY!A:F,2,FALSE)</f>
        <v>27</v>
      </c>
      <c r="G42" s="11" t="s">
        <v>28</v>
      </c>
      <c r="H42" s="11">
        <v>24.25</v>
      </c>
      <c r="I42" s="11">
        <v>0.59</v>
      </c>
      <c r="J42" s="11">
        <v>2.4300000000000002</v>
      </c>
      <c r="K42" s="11">
        <v>0.52</v>
      </c>
      <c r="L42" s="11">
        <v>5.9</v>
      </c>
      <c r="M42" s="11" t="s">
        <v>201</v>
      </c>
      <c r="N42" s="17">
        <f t="shared" ca="1" si="2"/>
        <v>0.24293974703059174</v>
      </c>
      <c r="O42" s="17">
        <f t="shared" ca="1" si="2"/>
        <v>0.32534843455295726</v>
      </c>
      <c r="P42" s="17">
        <f t="shared" ca="1" si="2"/>
        <v>0.61761171519768521</v>
      </c>
      <c r="Q42" s="17">
        <f t="shared" ca="1" si="3"/>
        <v>38.657276852426051</v>
      </c>
      <c r="R42" s="17">
        <f t="shared" ca="1" si="1"/>
        <v>0.59771695644287282</v>
      </c>
      <c r="S42" s="17">
        <f t="shared" si="4"/>
        <v>2.4249999999999998</v>
      </c>
      <c r="T42" s="17">
        <f t="shared" ca="1" si="5"/>
        <v>0.88796442974995926</v>
      </c>
      <c r="U42" s="17">
        <f t="shared" si="6"/>
        <v>5.8999999999999995</v>
      </c>
      <c r="V42" s="17">
        <v>20.100000000000001</v>
      </c>
    </row>
    <row r="43" spans="1:22">
      <c r="A43" s="11">
        <v>42</v>
      </c>
      <c r="B43" s="11" t="s">
        <v>168</v>
      </c>
      <c r="C43" s="11">
        <f>VLOOKUP(D43,CITY!A:F,2,FALSE)</f>
        <v>35</v>
      </c>
      <c r="D43" s="11" t="s">
        <v>34</v>
      </c>
      <c r="E43" s="13">
        <f t="shared" si="0"/>
        <v>3</v>
      </c>
      <c r="F43" s="11">
        <f>VLOOKUP(G43,CITY!A:F,2,FALSE)</f>
        <v>156</v>
      </c>
      <c r="G43" s="11" t="s">
        <v>35</v>
      </c>
      <c r="H43" s="11">
        <v>73.540000000000006</v>
      </c>
      <c r="I43" s="11">
        <v>1.32</v>
      </c>
      <c r="J43" s="11">
        <v>7.35</v>
      </c>
      <c r="K43" s="11">
        <v>1.24</v>
      </c>
      <c r="L43" s="11">
        <v>13.2</v>
      </c>
      <c r="M43" s="11" t="s">
        <v>201</v>
      </c>
      <c r="N43" s="17">
        <f t="shared" ca="1" si="2"/>
        <v>0.34060465910430548</v>
      </c>
      <c r="O43" s="17">
        <f t="shared" ca="1" si="2"/>
        <v>0.25004799190057003</v>
      </c>
      <c r="P43" s="17">
        <f t="shared" ca="1" si="2"/>
        <v>0.57158152540749796</v>
      </c>
      <c r="Q43" s="17">
        <f t="shared" ca="1" si="3"/>
        <v>56.840235771588873</v>
      </c>
      <c r="R43" s="17">
        <f t="shared" ca="1" si="1"/>
        <v>1.4407286099994248</v>
      </c>
      <c r="S43" s="17">
        <f t="shared" si="4"/>
        <v>7.354000000000001</v>
      </c>
      <c r="T43" s="17">
        <f t="shared" ca="1" si="5"/>
        <v>1.238365217987637</v>
      </c>
      <c r="U43" s="17">
        <f t="shared" si="6"/>
        <v>13.200000000000001</v>
      </c>
      <c r="V43" s="17">
        <v>38.799999999999997</v>
      </c>
    </row>
    <row r="44" spans="1:22">
      <c r="A44" s="11">
        <v>43</v>
      </c>
      <c r="B44" s="11" t="s">
        <v>168</v>
      </c>
      <c r="C44" s="11">
        <f>VLOOKUP(D44,CITY!A:F,2,FALSE)</f>
        <v>132</v>
      </c>
      <c r="D44" s="11" t="s">
        <v>169</v>
      </c>
      <c r="E44" s="13">
        <f t="shared" si="0"/>
        <v>3</v>
      </c>
      <c r="F44" s="11">
        <f>VLOOKUP(G44,CITY!A:F,2,FALSE)</f>
        <v>156</v>
      </c>
      <c r="G44" s="11" t="s">
        <v>35</v>
      </c>
      <c r="H44" s="11">
        <v>54.07</v>
      </c>
      <c r="I44" s="11">
        <v>0.69</v>
      </c>
      <c r="J44" s="11">
        <v>5.41</v>
      </c>
      <c r="K44" s="11">
        <v>1.82</v>
      </c>
      <c r="L44" s="11">
        <v>6.9</v>
      </c>
      <c r="M44" s="11" t="s">
        <v>201</v>
      </c>
      <c r="N44" s="17">
        <f t="shared" ca="1" si="2"/>
        <v>0.69597548612930438</v>
      </c>
      <c r="O44" s="17">
        <f t="shared" ca="1" si="2"/>
        <v>0.21823480683331675</v>
      </c>
      <c r="P44" s="17">
        <f t="shared" ca="1" si="2"/>
        <v>0.59281076185059223</v>
      </c>
      <c r="Q44" s="17">
        <f t="shared" ca="1" si="3"/>
        <v>53.621945124198575</v>
      </c>
      <c r="R44" s="17">
        <f t="shared" ca="1" si="1"/>
        <v>1.0461652069968117</v>
      </c>
      <c r="S44" s="17">
        <f t="shared" si="4"/>
        <v>5.407</v>
      </c>
      <c r="T44" s="17">
        <f t="shared" ca="1" si="5"/>
        <v>1.2887449152971353</v>
      </c>
      <c r="U44" s="17">
        <f t="shared" si="6"/>
        <v>6.8999999999999995</v>
      </c>
      <c r="V44" s="17">
        <v>32.700000000000003</v>
      </c>
    </row>
    <row r="45" spans="1:22">
      <c r="A45" s="11">
        <v>44</v>
      </c>
      <c r="B45" s="11" t="s">
        <v>168</v>
      </c>
      <c r="C45" s="11">
        <f>VLOOKUP(D45,CITY!A:F,2,FALSE)</f>
        <v>132</v>
      </c>
      <c r="D45" s="11" t="s">
        <v>169</v>
      </c>
      <c r="E45" s="13">
        <f t="shared" si="0"/>
        <v>3</v>
      </c>
      <c r="F45" s="11">
        <f>VLOOKUP(G45,CITY!A:F,2,FALSE)</f>
        <v>64</v>
      </c>
      <c r="G45" s="11" t="s">
        <v>63</v>
      </c>
      <c r="H45" s="11">
        <v>43.24</v>
      </c>
      <c r="I45" s="11">
        <v>0.88</v>
      </c>
      <c r="J45" s="11">
        <v>4.32</v>
      </c>
      <c r="K45" s="11">
        <v>1.1000000000000001</v>
      </c>
      <c r="L45" s="11">
        <v>8.8000000000000007</v>
      </c>
      <c r="M45" s="11" t="s">
        <v>201</v>
      </c>
      <c r="N45" s="17">
        <f t="shared" ca="1" si="2"/>
        <v>0.46856623962885013</v>
      </c>
      <c r="O45" s="17">
        <f t="shared" ca="1" si="2"/>
        <v>0.7360752134130969</v>
      </c>
      <c r="P45" s="17">
        <f t="shared" ca="1" si="2"/>
        <v>0.80831879523207628</v>
      </c>
      <c r="Q45" s="17">
        <f t="shared" ca="1" si="3"/>
        <v>43.126849784202022</v>
      </c>
      <c r="R45" s="17">
        <f t="shared" ca="1" si="1"/>
        <v>0.8178992962422611</v>
      </c>
      <c r="S45" s="17">
        <f t="shared" si="4"/>
        <v>4.3239999999999998</v>
      </c>
      <c r="T45" s="17">
        <f t="shared" ca="1" si="5"/>
        <v>0.8409104533196583</v>
      </c>
      <c r="U45" s="17">
        <f t="shared" si="6"/>
        <v>8.8000000000000007</v>
      </c>
      <c r="V45" s="17">
        <v>23.1</v>
      </c>
    </row>
    <row r="46" spans="1:22">
      <c r="A46" s="11">
        <v>45</v>
      </c>
      <c r="B46" s="11" t="s">
        <v>168</v>
      </c>
      <c r="C46" s="11">
        <f>VLOOKUP(D46,CITY!A:F,2,FALSE)</f>
        <v>132</v>
      </c>
      <c r="D46" s="11" t="s">
        <v>169</v>
      </c>
      <c r="E46" s="13">
        <f t="shared" si="0"/>
        <v>3</v>
      </c>
      <c r="F46" s="11">
        <f>VLOOKUP(G46,CITY!A:F,2,FALSE)</f>
        <v>154</v>
      </c>
      <c r="G46" s="11" t="s">
        <v>120</v>
      </c>
      <c r="H46" s="11">
        <v>67.44</v>
      </c>
      <c r="I46" s="11">
        <v>1.08</v>
      </c>
      <c r="J46" s="11">
        <v>6.74</v>
      </c>
      <c r="K46" s="11">
        <v>1.93</v>
      </c>
      <c r="L46" s="11">
        <v>10.8</v>
      </c>
      <c r="M46" s="11" t="s">
        <v>201</v>
      </c>
      <c r="N46" s="17">
        <f t="shared" ca="1" si="2"/>
        <v>0.74081891270139344</v>
      </c>
      <c r="O46" s="17">
        <f t="shared" ca="1" si="2"/>
        <v>0.42874555120114832</v>
      </c>
      <c r="P46" s="17">
        <f t="shared" ca="1" si="2"/>
        <v>0.38297580413731969</v>
      </c>
      <c r="Q46" s="17">
        <f t="shared" ca="1" si="3"/>
        <v>79.66239565315648</v>
      </c>
      <c r="R46" s="17">
        <f t="shared" ca="1" si="1"/>
        <v>1.0023837421530666</v>
      </c>
      <c r="S46" s="17">
        <f t="shared" si="4"/>
        <v>6.7439999999999998</v>
      </c>
      <c r="T46" s="17">
        <f t="shared" ca="1" si="5"/>
        <v>0.7841839453731011</v>
      </c>
      <c r="U46" s="17">
        <f t="shared" si="6"/>
        <v>10.8</v>
      </c>
      <c r="V46" s="17">
        <v>51.4</v>
      </c>
    </row>
    <row r="47" spans="1:22">
      <c r="A47" s="11">
        <v>46</v>
      </c>
      <c r="B47" s="11" t="s">
        <v>168</v>
      </c>
      <c r="C47" s="11">
        <f>VLOOKUP(D47,CITY!A:F,2,FALSE)</f>
        <v>19</v>
      </c>
      <c r="D47" s="11" t="s">
        <v>161</v>
      </c>
      <c r="E47" s="13">
        <f t="shared" si="0"/>
        <v>4</v>
      </c>
      <c r="F47" s="11">
        <f>VLOOKUP(G47,CITY!A:F,2,FALSE)</f>
        <v>103</v>
      </c>
      <c r="G47" s="11" t="s">
        <v>56</v>
      </c>
      <c r="H47" s="11">
        <v>29.55</v>
      </c>
      <c r="I47" s="11">
        <v>0.56000000000000005</v>
      </c>
      <c r="J47" s="11">
        <v>2.96</v>
      </c>
      <c r="K47" s="11">
        <v>1.19</v>
      </c>
      <c r="L47" s="11">
        <v>5.6</v>
      </c>
      <c r="M47" s="11" t="s">
        <v>201</v>
      </c>
      <c r="N47" s="17">
        <f t="shared" ca="1" si="2"/>
        <v>0.69694614770124674</v>
      </c>
      <c r="O47" s="17">
        <f t="shared" ca="1" si="2"/>
        <v>0.3135706912101166</v>
      </c>
      <c r="P47" s="17">
        <f t="shared" ca="1" si="2"/>
        <v>0.40990208527561323</v>
      </c>
      <c r="Q47" s="17">
        <f t="shared" ca="1" si="3"/>
        <v>49.539701172250133</v>
      </c>
      <c r="R47" s="17">
        <f t="shared" ca="1" si="1"/>
        <v>0.49491206475709726</v>
      </c>
      <c r="S47" s="17">
        <f t="shared" si="4"/>
        <v>2.9550000000000001</v>
      </c>
      <c r="T47" s="17">
        <f t="shared" ca="1" si="5"/>
        <v>1.3744819267704145</v>
      </c>
      <c r="U47" s="17">
        <f t="shared" si="6"/>
        <v>5.6000000000000005</v>
      </c>
      <c r="V47" s="17">
        <v>25.1</v>
      </c>
    </row>
    <row r="48" spans="1:22">
      <c r="A48" s="11">
        <v>47</v>
      </c>
      <c r="B48" s="11" t="s">
        <v>168</v>
      </c>
      <c r="C48" s="11">
        <f>VLOOKUP(D48,CITY!A:F,2,FALSE)</f>
        <v>19</v>
      </c>
      <c r="D48" s="11" t="s">
        <v>161</v>
      </c>
      <c r="E48" s="13">
        <f t="shared" si="0"/>
        <v>4</v>
      </c>
      <c r="F48" s="11">
        <f>VLOOKUP(G48,CITY!A:F,2,FALSE)</f>
        <v>64</v>
      </c>
      <c r="G48" s="11" t="s">
        <v>63</v>
      </c>
      <c r="H48" s="11">
        <v>21.04</v>
      </c>
      <c r="I48" s="11">
        <v>0.37</v>
      </c>
      <c r="J48" s="11">
        <v>2.1</v>
      </c>
      <c r="K48" s="11">
        <v>1.51</v>
      </c>
      <c r="L48" s="11">
        <v>3.7</v>
      </c>
      <c r="M48" s="11" t="s">
        <v>201</v>
      </c>
      <c r="N48" s="17">
        <f t="shared" ca="1" si="2"/>
        <v>0.75235132869134003</v>
      </c>
      <c r="O48" s="17">
        <f t="shared" ca="1" si="2"/>
        <v>3.4254910693488183E-2</v>
      </c>
      <c r="P48" s="17">
        <f t="shared" ca="1" si="2"/>
        <v>0.25324463209873593</v>
      </c>
      <c r="Q48" s="17">
        <f t="shared" ca="1" si="3"/>
        <v>21.160626708071369</v>
      </c>
      <c r="R48" s="17">
        <f t="shared" ca="1" si="1"/>
        <v>0.33525504632973679</v>
      </c>
      <c r="S48" s="17">
        <f t="shared" si="4"/>
        <v>2.1040000000000001</v>
      </c>
      <c r="T48" s="17">
        <f t="shared" ca="1" si="5"/>
        <v>1.1668481720640491</v>
      </c>
      <c r="U48" s="17">
        <f t="shared" si="6"/>
        <v>3.7</v>
      </c>
      <c r="V48" s="17">
        <v>18.2</v>
      </c>
    </row>
    <row r="49" spans="1:22">
      <c r="A49" s="11">
        <v>48</v>
      </c>
      <c r="B49" s="11" t="s">
        <v>168</v>
      </c>
      <c r="C49" s="11">
        <f>VLOOKUP(D49,CITY!A:F,2,FALSE)</f>
        <v>19</v>
      </c>
      <c r="D49" s="11" t="s">
        <v>161</v>
      </c>
      <c r="E49" s="13">
        <f t="shared" si="0"/>
        <v>4</v>
      </c>
      <c r="F49" s="11">
        <f>VLOOKUP(G49,CITY!A:F,2,FALSE)</f>
        <v>12</v>
      </c>
      <c r="G49" s="11" t="s">
        <v>19</v>
      </c>
      <c r="H49" s="11">
        <v>24.26</v>
      </c>
      <c r="I49" s="11">
        <v>0.59</v>
      </c>
      <c r="J49" s="11">
        <v>2.4300000000000002</v>
      </c>
      <c r="K49" s="11">
        <v>0.11</v>
      </c>
      <c r="L49" s="11">
        <v>5.9</v>
      </c>
      <c r="M49" s="11" t="s">
        <v>201</v>
      </c>
      <c r="N49" s="17">
        <f t="shared" ca="1" si="2"/>
        <v>0.20260715765552095</v>
      </c>
      <c r="O49" s="17">
        <f t="shared" ca="1" si="2"/>
        <v>0.17649751872129327</v>
      </c>
      <c r="P49" s="17">
        <f t="shared" ca="1" si="2"/>
        <v>0.30033314293279145</v>
      </c>
      <c r="Q49" s="17">
        <f t="shared" ca="1" si="3"/>
        <v>24.252081313953919</v>
      </c>
      <c r="R49" s="17">
        <f t="shared" ca="1" si="1"/>
        <v>0.57978706579266048</v>
      </c>
      <c r="S49" s="17">
        <f t="shared" si="4"/>
        <v>2.4260000000000002</v>
      </c>
      <c r="T49" s="17">
        <f t="shared" ca="1" si="5"/>
        <v>2.3649257763647236</v>
      </c>
      <c r="U49" s="17">
        <f t="shared" si="6"/>
        <v>5.8999999999999995</v>
      </c>
      <c r="V49" s="17">
        <v>19.399999999999999</v>
      </c>
    </row>
    <row r="50" spans="1:22">
      <c r="A50" s="11">
        <v>49</v>
      </c>
      <c r="B50" s="11" t="s">
        <v>168</v>
      </c>
      <c r="C50" s="11">
        <f>VLOOKUP(D50,CITY!A:F,2,FALSE)</f>
        <v>19</v>
      </c>
      <c r="D50" s="11" t="s">
        <v>161</v>
      </c>
      <c r="E50" s="13">
        <f t="shared" si="0"/>
        <v>4</v>
      </c>
      <c r="F50" s="11">
        <f>VLOOKUP(G50,CITY!A:F,2,FALSE)</f>
        <v>156</v>
      </c>
      <c r="G50" s="11" t="s">
        <v>35</v>
      </c>
      <c r="H50" s="11">
        <v>41.18</v>
      </c>
      <c r="I50" s="11">
        <v>0.98</v>
      </c>
      <c r="J50" s="11">
        <v>4.12</v>
      </c>
      <c r="K50" s="11">
        <v>0.9</v>
      </c>
      <c r="L50" s="11">
        <v>9.8000000000000007</v>
      </c>
      <c r="M50" s="11" t="s">
        <v>201</v>
      </c>
      <c r="N50" s="17">
        <f t="shared" ca="1" si="2"/>
        <v>0.90101067242262189</v>
      </c>
      <c r="O50" s="17">
        <f t="shared" ca="1" si="2"/>
        <v>0.81557383063089139</v>
      </c>
      <c r="P50" s="17">
        <f t="shared" ca="1" si="2"/>
        <v>0.24222627409725561</v>
      </c>
      <c r="Q50" s="17">
        <f t="shared" ca="1" si="3"/>
        <v>64.958722110544798</v>
      </c>
      <c r="R50" s="17">
        <f t="shared" ca="1" si="1"/>
        <v>0.81448198835940278</v>
      </c>
      <c r="S50" s="17">
        <f t="shared" si="4"/>
        <v>4.1180000000000003</v>
      </c>
      <c r="T50" s="17">
        <f t="shared" ca="1" si="5"/>
        <v>1.2561587860318486</v>
      </c>
      <c r="U50" s="17">
        <f t="shared" si="6"/>
        <v>9.8000000000000007</v>
      </c>
      <c r="V50" s="17">
        <v>34.9</v>
      </c>
    </row>
    <row r="51" spans="1:22">
      <c r="A51" s="11">
        <v>50</v>
      </c>
      <c r="B51" s="11" t="s">
        <v>168</v>
      </c>
      <c r="C51" s="11">
        <f>VLOOKUP(D51,CITY!A:F,2,FALSE)</f>
        <v>64</v>
      </c>
      <c r="D51" s="11" t="s">
        <v>63</v>
      </c>
      <c r="E51" s="13">
        <f t="shared" si="0"/>
        <v>4</v>
      </c>
      <c r="F51" s="11">
        <f>VLOOKUP(G51,CITY!A:F,2,FALSE)</f>
        <v>132</v>
      </c>
      <c r="G51" s="11" t="s">
        <v>169</v>
      </c>
      <c r="H51" s="11">
        <v>40.619999999999997</v>
      </c>
      <c r="I51" s="11">
        <v>0.78</v>
      </c>
      <c r="J51" s="11">
        <v>4.0599999999999996</v>
      </c>
      <c r="K51" s="11">
        <v>1.75</v>
      </c>
      <c r="L51" s="11">
        <v>7.8</v>
      </c>
      <c r="M51" s="11" t="s">
        <v>201</v>
      </c>
      <c r="N51" s="17">
        <f t="shared" ca="1" si="2"/>
        <v>0.20931011795675825</v>
      </c>
      <c r="O51" s="17">
        <f t="shared" ca="1" si="2"/>
        <v>0.4737882794854702</v>
      </c>
      <c r="P51" s="17">
        <f t="shared" ca="1" si="2"/>
        <v>0.21132588629240368</v>
      </c>
      <c r="Q51" s="17">
        <f t="shared" ca="1" si="3"/>
        <v>26.979162538688055</v>
      </c>
      <c r="R51" s="17">
        <f t="shared" ca="1" si="1"/>
        <v>0.85213614985838504</v>
      </c>
      <c r="S51" s="17">
        <f t="shared" si="4"/>
        <v>4.0619999999999994</v>
      </c>
      <c r="T51" s="17">
        <f t="shared" ca="1" si="5"/>
        <v>0.74347497175485866</v>
      </c>
      <c r="U51" s="17">
        <f t="shared" si="6"/>
        <v>7.8000000000000007</v>
      </c>
      <c r="V51" s="17">
        <v>25.1</v>
      </c>
    </row>
    <row r="52" spans="1:22">
      <c r="A52" s="11">
        <v>51</v>
      </c>
      <c r="B52" s="11" t="s">
        <v>168</v>
      </c>
      <c r="C52" s="11">
        <f>VLOOKUP(D52,CITY!A:F,2,FALSE)</f>
        <v>64</v>
      </c>
      <c r="D52" s="11" t="s">
        <v>63</v>
      </c>
      <c r="E52" s="13">
        <f t="shared" si="0"/>
        <v>4</v>
      </c>
      <c r="F52" s="11">
        <f>VLOOKUP(G52,CITY!A:F,2,FALSE)</f>
        <v>19</v>
      </c>
      <c r="G52" s="11" t="s">
        <v>161</v>
      </c>
      <c r="H52" s="11">
        <v>24.4</v>
      </c>
      <c r="I52" s="11">
        <v>0.38</v>
      </c>
      <c r="J52" s="11">
        <v>2.44</v>
      </c>
      <c r="K52" s="11">
        <v>1.46</v>
      </c>
      <c r="L52" s="11">
        <v>3.8</v>
      </c>
      <c r="M52" s="11" t="s">
        <v>201</v>
      </c>
      <c r="N52" s="17">
        <f t="shared" ca="1" si="2"/>
        <v>7.7559886589777527E-3</v>
      </c>
      <c r="O52" s="17">
        <f t="shared" ca="1" si="2"/>
        <v>0.91618687973121327</v>
      </c>
      <c r="P52" s="17">
        <f t="shared" ca="1" si="2"/>
        <v>6.6598735710259871E-2</v>
      </c>
      <c r="Q52" s="17">
        <f t="shared" ca="1" si="3"/>
        <v>29.831417741880699</v>
      </c>
      <c r="R52" s="17">
        <f t="shared" ca="1" si="1"/>
        <v>0.52513390055342235</v>
      </c>
      <c r="S52" s="17">
        <f t="shared" si="4"/>
        <v>2.44</v>
      </c>
      <c r="T52" s="17">
        <f t="shared" ca="1" si="5"/>
        <v>1.3112622069823834</v>
      </c>
      <c r="U52" s="17">
        <f t="shared" si="6"/>
        <v>3.8</v>
      </c>
      <c r="V52" s="17">
        <v>19.2</v>
      </c>
    </row>
    <row r="53" spans="1:22">
      <c r="A53" s="11">
        <v>52</v>
      </c>
      <c r="B53" s="11" t="s">
        <v>168</v>
      </c>
      <c r="C53" s="11">
        <f>VLOOKUP(D53,CITY!A:F,2,FALSE)</f>
        <v>64</v>
      </c>
      <c r="D53" s="11" t="s">
        <v>63</v>
      </c>
      <c r="E53" s="13">
        <f t="shared" si="0"/>
        <v>4</v>
      </c>
      <c r="F53" s="11">
        <f>VLOOKUP(G53,CITY!A:F,2,FALSE)</f>
        <v>161</v>
      </c>
      <c r="G53" s="11" t="s">
        <v>64</v>
      </c>
      <c r="H53" s="11">
        <v>61.57</v>
      </c>
      <c r="I53" s="11">
        <v>0.81</v>
      </c>
      <c r="J53" s="11">
        <v>6.16</v>
      </c>
      <c r="K53" s="11">
        <v>0.82</v>
      </c>
      <c r="L53" s="11">
        <v>8.1</v>
      </c>
      <c r="M53" s="11" t="s">
        <v>201</v>
      </c>
      <c r="N53" s="17">
        <f t="shared" ca="1" si="2"/>
        <v>0.47119022990057191</v>
      </c>
      <c r="O53" s="17">
        <f t="shared" ca="1" si="2"/>
        <v>0.99520589913000923</v>
      </c>
      <c r="P53" s="17">
        <f t="shared" ca="1" si="2"/>
        <v>0.28249790387249907</v>
      </c>
      <c r="Q53" s="17">
        <f t="shared" ca="1" si="3"/>
        <v>82.76436315411766</v>
      </c>
      <c r="R53" s="17">
        <f t="shared" ca="1" si="1"/>
        <v>0.92417768230405772</v>
      </c>
      <c r="S53" s="17">
        <f t="shared" si="4"/>
        <v>6.157</v>
      </c>
      <c r="T53" s="17">
        <f t="shared" ca="1" si="5"/>
        <v>0.98651551402629567</v>
      </c>
      <c r="U53" s="17">
        <f t="shared" si="6"/>
        <v>8.1000000000000014</v>
      </c>
      <c r="V53" s="17">
        <v>41.6</v>
      </c>
    </row>
    <row r="54" spans="1:22">
      <c r="A54" s="11">
        <v>53</v>
      </c>
      <c r="B54" s="11" t="s">
        <v>168</v>
      </c>
      <c r="C54" s="11">
        <f>VLOOKUP(D54,CITY!A:F,2,FALSE)</f>
        <v>64</v>
      </c>
      <c r="D54" s="11" t="s">
        <v>63</v>
      </c>
      <c r="E54" s="13">
        <f t="shared" si="0"/>
        <v>4</v>
      </c>
      <c r="F54" s="11">
        <f>VLOOKUP(G54,CITY!A:F,2,FALSE)</f>
        <v>154</v>
      </c>
      <c r="G54" s="11" t="s">
        <v>120</v>
      </c>
      <c r="H54" s="11">
        <v>78.62</v>
      </c>
      <c r="I54" s="11">
        <v>1.36</v>
      </c>
      <c r="J54" s="11">
        <v>7.86</v>
      </c>
      <c r="K54" s="11">
        <v>1.37</v>
      </c>
      <c r="L54" s="11">
        <v>13.6</v>
      </c>
      <c r="M54" s="11" t="s">
        <v>201</v>
      </c>
      <c r="N54" s="17">
        <f t="shared" ca="1" si="2"/>
        <v>6.3731663465470656E-2</v>
      </c>
      <c r="O54" s="17">
        <f t="shared" ca="1" si="2"/>
        <v>0.5682446207950046</v>
      </c>
      <c r="P54" s="17">
        <f t="shared" ca="1" si="2"/>
        <v>3.8167208835479305E-2</v>
      </c>
      <c r="Q54" s="17">
        <f t="shared" ca="1" si="3"/>
        <v>80.355048417181706</v>
      </c>
      <c r="R54" s="17">
        <f t="shared" ca="1" si="1"/>
        <v>1.4601480215805958</v>
      </c>
      <c r="S54" s="17">
        <f t="shared" si="4"/>
        <v>7.8620000000000001</v>
      </c>
      <c r="T54" s="17">
        <f t="shared" ca="1" si="5"/>
        <v>1.3960368393423361</v>
      </c>
      <c r="U54" s="17">
        <f t="shared" si="6"/>
        <v>13.600000000000001</v>
      </c>
      <c r="V54" s="17">
        <v>58.3</v>
      </c>
    </row>
    <row r="55" spans="1:22">
      <c r="A55" s="11">
        <v>54</v>
      </c>
      <c r="B55" s="11" t="s">
        <v>168</v>
      </c>
      <c r="C55" s="11">
        <f>VLOOKUP(D55,CITY!A:F,2,FALSE)</f>
        <v>155</v>
      </c>
      <c r="D55" s="11" t="s">
        <v>121</v>
      </c>
      <c r="E55" s="13">
        <f t="shared" si="0"/>
        <v>3</v>
      </c>
      <c r="F55" s="11">
        <f>VLOOKUP(G55,CITY!A:F,2,FALSE)</f>
        <v>114</v>
      </c>
      <c r="G55" s="11" t="s">
        <v>15</v>
      </c>
      <c r="H55" s="11">
        <v>9.68</v>
      </c>
      <c r="I55" s="11">
        <v>0.24</v>
      </c>
      <c r="J55" s="11">
        <v>0.97</v>
      </c>
      <c r="K55" s="11">
        <v>1.72</v>
      </c>
      <c r="L55" s="11">
        <v>2.4</v>
      </c>
      <c r="M55" s="11" t="s">
        <v>201</v>
      </c>
      <c r="N55" s="17">
        <f t="shared" ca="1" si="2"/>
        <v>0.88543081840816096</v>
      </c>
      <c r="O55" s="17">
        <f t="shared" ca="1" si="2"/>
        <v>0.95290501405718531</v>
      </c>
      <c r="P55" s="17">
        <f t="shared" ca="1" si="2"/>
        <v>0.85293516577265338</v>
      </c>
      <c r="Q55" s="17">
        <f t="shared" ca="1" si="3"/>
        <v>12.075762364810268</v>
      </c>
      <c r="R55" s="17">
        <f t="shared" ca="1" si="1"/>
        <v>0.1564022745029619</v>
      </c>
      <c r="S55" s="17">
        <f t="shared" si="4"/>
        <v>0.96799999999999997</v>
      </c>
      <c r="T55" s="17">
        <f t="shared" ca="1" si="5"/>
        <v>0.90382978607397613</v>
      </c>
      <c r="U55" s="17">
        <f t="shared" si="6"/>
        <v>2.4</v>
      </c>
      <c r="V55" s="17">
        <v>9.1</v>
      </c>
    </row>
    <row r="56" spans="1:22">
      <c r="A56" s="11">
        <v>55</v>
      </c>
      <c r="B56" s="11" t="s">
        <v>168</v>
      </c>
      <c r="C56" s="11">
        <f>VLOOKUP(D56,CITY!A:F,2,FALSE)</f>
        <v>155</v>
      </c>
      <c r="D56" s="11" t="s">
        <v>121</v>
      </c>
      <c r="E56" s="13">
        <f t="shared" si="0"/>
        <v>3</v>
      </c>
      <c r="F56" s="11">
        <f>VLOOKUP(G56,CITY!A:F,2,FALSE)</f>
        <v>15</v>
      </c>
      <c r="G56" s="11" t="s">
        <v>160</v>
      </c>
      <c r="H56" s="11">
        <v>52.78</v>
      </c>
      <c r="I56" s="11">
        <v>1.1200000000000001</v>
      </c>
      <c r="J56" s="11">
        <v>5.28</v>
      </c>
      <c r="K56" s="11">
        <v>0.87</v>
      </c>
      <c r="L56" s="11">
        <v>11.2</v>
      </c>
      <c r="M56" s="11" t="s">
        <v>201</v>
      </c>
      <c r="N56" s="17">
        <f t="shared" ca="1" si="2"/>
        <v>0.28698606379236513</v>
      </c>
      <c r="O56" s="17">
        <f t="shared" ca="1" si="2"/>
        <v>0.22856494272021555</v>
      </c>
      <c r="P56" s="17">
        <f t="shared" ca="1" si="2"/>
        <v>0.67257044305449065</v>
      </c>
      <c r="Q56" s="17">
        <f t="shared" ca="1" si="3"/>
        <v>32.646439604018077</v>
      </c>
      <c r="R56" s="17">
        <f t="shared" ca="1" si="1"/>
        <v>0.9441114400514139</v>
      </c>
      <c r="S56" s="17">
        <f t="shared" si="4"/>
        <v>5.2780000000000005</v>
      </c>
      <c r="T56" s="17">
        <f t="shared" ca="1" si="5"/>
        <v>1.1536408676750871</v>
      </c>
      <c r="U56" s="17">
        <f t="shared" si="6"/>
        <v>11.200000000000001</v>
      </c>
      <c r="V56" s="17">
        <v>26.9</v>
      </c>
    </row>
    <row r="57" spans="1:22">
      <c r="A57" s="11">
        <v>56</v>
      </c>
      <c r="B57" s="11" t="s">
        <v>168</v>
      </c>
      <c r="C57" s="11">
        <f>VLOOKUP(D57,CITY!A:F,2,FALSE)</f>
        <v>155</v>
      </c>
      <c r="D57" s="11" t="s">
        <v>121</v>
      </c>
      <c r="E57" s="13">
        <f t="shared" si="0"/>
        <v>3</v>
      </c>
      <c r="F57" s="11">
        <f>VLOOKUP(G57,CITY!A:F,2,FALSE)</f>
        <v>42</v>
      </c>
      <c r="G57" s="11" t="s">
        <v>42</v>
      </c>
      <c r="H57" s="11">
        <v>68.36</v>
      </c>
      <c r="I57" s="11">
        <v>1.49</v>
      </c>
      <c r="J57" s="11">
        <v>6.84</v>
      </c>
      <c r="K57" s="11">
        <v>2.57</v>
      </c>
      <c r="L57" s="11">
        <v>14.9</v>
      </c>
      <c r="M57" s="11" t="s">
        <v>201</v>
      </c>
      <c r="N57" s="17">
        <f t="shared" ca="1" si="2"/>
        <v>0.89600644508914551</v>
      </c>
      <c r="O57" s="17">
        <f t="shared" ca="1" si="2"/>
        <v>0.26995215750421309</v>
      </c>
      <c r="P57" s="17">
        <f t="shared" ca="1" si="2"/>
        <v>0.97463396578173755</v>
      </c>
      <c r="Q57" s="17">
        <f t="shared" ca="1" si="3"/>
        <v>48.71183102441838</v>
      </c>
      <c r="R57" s="17">
        <f t="shared" ca="1" si="1"/>
        <v>1.179005457481014</v>
      </c>
      <c r="S57" s="17">
        <f t="shared" si="4"/>
        <v>6.8360000000000003</v>
      </c>
      <c r="T57" s="17">
        <f t="shared" ca="1" si="5"/>
        <v>1.8933914763935999</v>
      </c>
      <c r="U57" s="17">
        <f t="shared" si="6"/>
        <v>14.9</v>
      </c>
      <c r="V57" s="17">
        <v>45.7</v>
      </c>
    </row>
    <row r="58" spans="1:22">
      <c r="A58" s="11">
        <v>57</v>
      </c>
      <c r="B58" s="11" t="s">
        <v>154</v>
      </c>
      <c r="C58" s="11">
        <f>VLOOKUP(D58,CITY!A:F,2,FALSE)</f>
        <v>27</v>
      </c>
      <c r="D58" s="11" t="s">
        <v>28</v>
      </c>
      <c r="E58" s="13">
        <f t="shared" si="0"/>
        <v>3</v>
      </c>
      <c r="F58" s="11">
        <f>VLOOKUP(G58,CITY!A:F,2,FALSE)</f>
        <v>35</v>
      </c>
      <c r="G58" s="11" t="s">
        <v>34</v>
      </c>
      <c r="H58" s="11">
        <v>61.71</v>
      </c>
      <c r="I58" s="11">
        <v>0.95</v>
      </c>
      <c r="J58" s="11">
        <v>6.17</v>
      </c>
      <c r="K58" s="11">
        <v>1.23</v>
      </c>
      <c r="L58" s="11">
        <v>9.5</v>
      </c>
      <c r="M58" s="11" t="s">
        <v>201</v>
      </c>
      <c r="N58" s="17">
        <f t="shared" ca="1" si="2"/>
        <v>0.59287159871697148</v>
      </c>
      <c r="O58" s="17">
        <f t="shared" ca="1" si="2"/>
        <v>0.85001980812507527</v>
      </c>
      <c r="P58" s="17">
        <f t="shared" ca="1" si="2"/>
        <v>0.96615884182963496</v>
      </c>
      <c r="Q58" s="17">
        <f t="shared" ca="1" si="3"/>
        <v>41.428027856072248</v>
      </c>
      <c r="R58" s="17">
        <f t="shared" ca="1" si="1"/>
        <v>1.4055227941094179</v>
      </c>
      <c r="S58" s="17">
        <f t="shared" si="4"/>
        <v>6.1710000000000003</v>
      </c>
      <c r="T58" s="17">
        <f t="shared" ca="1" si="5"/>
        <v>1.7527366700094973</v>
      </c>
      <c r="U58" s="17">
        <f t="shared" si="6"/>
        <v>9.5</v>
      </c>
      <c r="V58" s="17">
        <v>40.299999999999997</v>
      </c>
    </row>
    <row r="59" spans="1:22">
      <c r="A59" s="11">
        <v>58</v>
      </c>
      <c r="B59" s="11" t="s">
        <v>154</v>
      </c>
      <c r="C59" s="11">
        <f>VLOOKUP(D59,CITY!A:F,2,FALSE)</f>
        <v>27</v>
      </c>
      <c r="D59" s="11" t="s">
        <v>28</v>
      </c>
      <c r="E59" s="13">
        <f t="shared" si="0"/>
        <v>3</v>
      </c>
      <c r="F59" s="11">
        <f>VLOOKUP(G59,CITY!A:F,2,FALSE)</f>
        <v>160</v>
      </c>
      <c r="G59" s="11" t="s">
        <v>170</v>
      </c>
      <c r="H59" s="11">
        <v>103.74</v>
      </c>
      <c r="I59" s="11">
        <v>1.61</v>
      </c>
      <c r="J59" s="11">
        <v>10.37</v>
      </c>
      <c r="K59" s="11">
        <v>0.84</v>
      </c>
      <c r="L59" s="11">
        <v>16.100000000000001</v>
      </c>
      <c r="M59" s="11" t="s">
        <v>201</v>
      </c>
      <c r="N59" s="17">
        <f t="shared" ca="1" si="2"/>
        <v>0.86380005279161176</v>
      </c>
      <c r="O59" s="17">
        <f t="shared" ca="1" si="2"/>
        <v>0.11485013820325596</v>
      </c>
      <c r="P59" s="17">
        <f t="shared" ca="1" si="2"/>
        <v>0.26778451181295804</v>
      </c>
      <c r="Q59" s="17">
        <f t="shared" ca="1" si="3"/>
        <v>92.764143350071919</v>
      </c>
      <c r="R59" s="17">
        <f t="shared" ca="1" si="1"/>
        <v>2.3977008863891012</v>
      </c>
      <c r="S59" s="17">
        <f t="shared" si="4"/>
        <v>10.373999999999999</v>
      </c>
      <c r="T59" s="17">
        <f t="shared" ca="1" si="5"/>
        <v>1.0638825593547248</v>
      </c>
      <c r="U59" s="17">
        <f t="shared" si="6"/>
        <v>16.100000000000001</v>
      </c>
      <c r="V59" s="17">
        <v>53.1</v>
      </c>
    </row>
    <row r="60" spans="1:22">
      <c r="A60" s="11">
        <v>59</v>
      </c>
      <c r="B60" s="11" t="s">
        <v>154</v>
      </c>
      <c r="C60" s="11">
        <f>VLOOKUP(D60,CITY!A:F,2,FALSE)</f>
        <v>27</v>
      </c>
      <c r="D60" s="11" t="s">
        <v>28</v>
      </c>
      <c r="E60" s="13">
        <f t="shared" si="0"/>
        <v>3</v>
      </c>
      <c r="F60" s="11">
        <f>VLOOKUP(G60,CITY!A:F,2,FALSE)</f>
        <v>81</v>
      </c>
      <c r="G60" s="11" t="s">
        <v>76</v>
      </c>
      <c r="H60" s="11">
        <v>29.56</v>
      </c>
      <c r="I60" s="11">
        <v>0.67</v>
      </c>
      <c r="J60" s="11">
        <v>2.96</v>
      </c>
      <c r="K60" s="11">
        <v>1.19</v>
      </c>
      <c r="L60" s="11">
        <v>6.7</v>
      </c>
      <c r="M60" s="11" t="s">
        <v>201</v>
      </c>
      <c r="N60" s="17">
        <f t="shared" ca="1" si="2"/>
        <v>2.7231616246873314E-2</v>
      </c>
      <c r="O60" s="17">
        <f t="shared" ca="1" si="2"/>
        <v>1.4998053195687922E-2</v>
      </c>
      <c r="P60" s="17">
        <f t="shared" ca="1" si="2"/>
        <v>0.5153536394838828</v>
      </c>
      <c r="Q60" s="17">
        <f t="shared" ca="1" si="3"/>
        <v>28.559523085823141</v>
      </c>
      <c r="R60" s="17">
        <f t="shared" ca="1" si="1"/>
        <v>0.5000060335638693</v>
      </c>
      <c r="S60" s="17">
        <f t="shared" si="4"/>
        <v>2.956</v>
      </c>
      <c r="T60" s="17">
        <f t="shared" ca="1" si="5"/>
        <v>1.0234323627461963</v>
      </c>
      <c r="U60" s="17">
        <f t="shared" si="6"/>
        <v>6.7</v>
      </c>
      <c r="V60" s="17">
        <v>24.8</v>
      </c>
    </row>
    <row r="61" spans="1:22">
      <c r="A61" s="11">
        <v>60</v>
      </c>
      <c r="B61" s="11" t="s">
        <v>154</v>
      </c>
      <c r="C61" s="11">
        <f>VLOOKUP(D61,CITY!A:F,2,FALSE)</f>
        <v>81</v>
      </c>
      <c r="D61" s="11" t="s">
        <v>76</v>
      </c>
      <c r="E61" s="13">
        <f t="shared" si="0"/>
        <v>4</v>
      </c>
      <c r="F61" s="11">
        <f>VLOOKUP(G61,CITY!A:F,2,FALSE)</f>
        <v>160</v>
      </c>
      <c r="G61" s="11" t="s">
        <v>170</v>
      </c>
      <c r="H61" s="11">
        <v>80.16</v>
      </c>
      <c r="I61" s="11">
        <v>1.75</v>
      </c>
      <c r="J61" s="11">
        <v>8.02</v>
      </c>
      <c r="K61" s="11">
        <v>0.86</v>
      </c>
      <c r="L61" s="11">
        <v>17.5</v>
      </c>
      <c r="M61" s="11" t="s">
        <v>201</v>
      </c>
      <c r="N61" s="17">
        <f t="shared" ca="1" si="2"/>
        <v>0.35155386905654151</v>
      </c>
      <c r="O61" s="17">
        <f t="shared" ca="1" si="2"/>
        <v>0.77700890771855036</v>
      </c>
      <c r="P61" s="17">
        <f t="shared" ca="1" si="2"/>
        <v>0.21086359954271283</v>
      </c>
      <c r="Q61" s="17">
        <f t="shared" ca="1" si="3"/>
        <v>94.616906440544483</v>
      </c>
      <c r="R61" s="17">
        <f t="shared" ca="1" si="1"/>
        <v>1.7466856038464833</v>
      </c>
      <c r="S61" s="17">
        <f t="shared" si="4"/>
        <v>8.016</v>
      </c>
      <c r="T61" s="17">
        <f t="shared" ca="1" si="5"/>
        <v>1.8301656729702682</v>
      </c>
      <c r="U61" s="17">
        <f t="shared" si="6"/>
        <v>17.5</v>
      </c>
      <c r="V61" s="17">
        <v>54.8</v>
      </c>
    </row>
    <row r="62" spans="1:22">
      <c r="A62" s="11">
        <v>61</v>
      </c>
      <c r="B62" s="11" t="s">
        <v>154</v>
      </c>
      <c r="C62" s="11">
        <f>VLOOKUP(D62,CITY!A:F,2,FALSE)</f>
        <v>81</v>
      </c>
      <c r="D62" s="11" t="s">
        <v>76</v>
      </c>
      <c r="E62" s="13">
        <f t="shared" si="0"/>
        <v>4</v>
      </c>
      <c r="F62" s="11">
        <f>VLOOKUP(G62,CITY!A:F,2,FALSE)</f>
        <v>27</v>
      </c>
      <c r="G62" s="11" t="s">
        <v>28</v>
      </c>
      <c r="H62" s="11">
        <v>37.479999999999997</v>
      </c>
      <c r="I62" s="11">
        <v>0.55000000000000004</v>
      </c>
      <c r="J62" s="11">
        <v>3.75</v>
      </c>
      <c r="K62" s="11">
        <v>0.71</v>
      </c>
      <c r="L62" s="11">
        <v>5.5</v>
      </c>
      <c r="M62" s="11" t="s">
        <v>201</v>
      </c>
      <c r="N62" s="17">
        <f t="shared" ca="1" si="2"/>
        <v>0.48959815262897</v>
      </c>
      <c r="O62" s="17">
        <f t="shared" ca="1" si="2"/>
        <v>3.8804448119910129E-2</v>
      </c>
      <c r="P62" s="17">
        <f t="shared" ca="1" si="2"/>
        <v>0.69857738559113358</v>
      </c>
      <c r="Q62" s="17">
        <f t="shared" ca="1" si="3"/>
        <v>36.718143180152211</v>
      </c>
      <c r="R62" s="17">
        <f t="shared" ca="1" si="1"/>
        <v>0.67779555721303164</v>
      </c>
      <c r="S62" s="17">
        <f t="shared" si="4"/>
        <v>3.7479999999999998</v>
      </c>
      <c r="T62" s="17">
        <f t="shared" ca="1" si="5"/>
        <v>1.1952470087637714</v>
      </c>
      <c r="U62" s="17">
        <f t="shared" si="6"/>
        <v>5.5</v>
      </c>
      <c r="V62" s="17">
        <v>23.1</v>
      </c>
    </row>
    <row r="63" spans="1:22">
      <c r="A63" s="11">
        <v>62</v>
      </c>
      <c r="B63" s="11" t="s">
        <v>154</v>
      </c>
      <c r="C63" s="11">
        <f>VLOOKUP(D63,CITY!A:F,2,FALSE)</f>
        <v>81</v>
      </c>
      <c r="D63" s="11" t="s">
        <v>76</v>
      </c>
      <c r="E63" s="13">
        <f t="shared" si="0"/>
        <v>4</v>
      </c>
      <c r="F63" s="11">
        <f>VLOOKUP(G63,CITY!A:F,2,FALSE)</f>
        <v>71</v>
      </c>
      <c r="G63" s="11" t="s">
        <v>171</v>
      </c>
      <c r="H63" s="11">
        <v>102.53</v>
      </c>
      <c r="I63" s="11">
        <v>1.32</v>
      </c>
      <c r="J63" s="11">
        <v>10.25</v>
      </c>
      <c r="K63" s="11">
        <v>1.04</v>
      </c>
      <c r="L63" s="11">
        <v>13.2</v>
      </c>
      <c r="M63" s="11" t="s">
        <v>201</v>
      </c>
      <c r="N63" s="17">
        <f t="shared" ca="1" si="2"/>
        <v>0.6312182184320706</v>
      </c>
      <c r="O63" s="17">
        <f t="shared" ca="1" si="2"/>
        <v>0.74621443310196189</v>
      </c>
      <c r="P63" s="17">
        <f t="shared" ca="1" si="2"/>
        <v>0.37144658760425742</v>
      </c>
      <c r="Q63" s="17">
        <f t="shared" ca="1" si="3"/>
        <v>70.947892572361226</v>
      </c>
      <c r="R63" s="17">
        <f t="shared" ca="1" si="1"/>
        <v>2.5267742981770231</v>
      </c>
      <c r="S63" s="17">
        <f t="shared" si="4"/>
        <v>10.253</v>
      </c>
      <c r="T63" s="17">
        <f t="shared" ca="1" si="5"/>
        <v>1.454475227137324</v>
      </c>
      <c r="U63" s="17">
        <f t="shared" si="6"/>
        <v>13.200000000000001</v>
      </c>
      <c r="V63" s="17">
        <v>63.8</v>
      </c>
    </row>
    <row r="64" spans="1:22">
      <c r="A64" s="11">
        <v>63</v>
      </c>
      <c r="B64" s="11" t="s">
        <v>154</v>
      </c>
      <c r="C64" s="11">
        <f>VLOOKUP(D64,CITY!A:F,2,FALSE)</f>
        <v>81</v>
      </c>
      <c r="D64" s="11" t="s">
        <v>76</v>
      </c>
      <c r="E64" s="13">
        <f t="shared" si="0"/>
        <v>4</v>
      </c>
      <c r="F64" s="11">
        <f>VLOOKUP(G64,CITY!A:F,2,FALSE)</f>
        <v>151</v>
      </c>
      <c r="G64" s="11" t="s">
        <v>172</v>
      </c>
      <c r="H64" s="11">
        <v>67.41</v>
      </c>
      <c r="I64" s="11">
        <v>1.01</v>
      </c>
      <c r="J64" s="11">
        <v>6.74</v>
      </c>
      <c r="K64" s="11">
        <v>1.38</v>
      </c>
      <c r="L64" s="11">
        <v>10.1</v>
      </c>
      <c r="M64" s="11" t="s">
        <v>201</v>
      </c>
      <c r="N64" s="17">
        <f t="shared" ca="1" si="2"/>
        <v>0.53773680438564342</v>
      </c>
      <c r="O64" s="17">
        <f t="shared" ca="1" si="2"/>
        <v>0.12815211692437822</v>
      </c>
      <c r="P64" s="17">
        <f t="shared" ca="1" si="2"/>
        <v>0.46760605329775418</v>
      </c>
      <c r="Q64" s="17">
        <f t="shared" ca="1" si="3"/>
        <v>69.444171978354973</v>
      </c>
      <c r="R64" s="17">
        <f t="shared" ca="1" si="1"/>
        <v>1.6405042831386107</v>
      </c>
      <c r="S64" s="17">
        <f t="shared" si="4"/>
        <v>6.7409999999999997</v>
      </c>
      <c r="T64" s="17">
        <f t="shared" ca="1" si="5"/>
        <v>1.7460626194902191</v>
      </c>
      <c r="U64" s="17">
        <f t="shared" si="6"/>
        <v>10.1</v>
      </c>
      <c r="V64" s="17">
        <v>41.6</v>
      </c>
    </row>
    <row r="65" spans="1:22">
      <c r="A65" s="11">
        <v>64</v>
      </c>
      <c r="B65" s="11" t="s">
        <v>154</v>
      </c>
      <c r="C65" s="11">
        <f>VLOOKUP(D65,CITY!A:F,2,FALSE)</f>
        <v>151</v>
      </c>
      <c r="D65" s="11" t="s">
        <v>172</v>
      </c>
      <c r="E65" s="13">
        <f t="shared" si="0"/>
        <v>2</v>
      </c>
      <c r="F65" s="11">
        <f>VLOOKUP(G65,CITY!A:F,2,FALSE)</f>
        <v>81</v>
      </c>
      <c r="G65" s="11" t="s">
        <v>76</v>
      </c>
      <c r="H65" s="11">
        <v>71.89</v>
      </c>
      <c r="I65" s="11">
        <v>0.98</v>
      </c>
      <c r="J65" s="11">
        <v>7.19</v>
      </c>
      <c r="K65" s="11">
        <v>0.41</v>
      </c>
      <c r="L65" s="11">
        <v>9.8000000000000007</v>
      </c>
      <c r="M65" s="11" t="s">
        <v>201</v>
      </c>
      <c r="N65" s="17">
        <f t="shared" ca="1" si="2"/>
        <v>2.7169138630650402E-2</v>
      </c>
      <c r="O65" s="17">
        <f t="shared" ca="1" si="2"/>
        <v>0.88518077771172687</v>
      </c>
      <c r="P65" s="17">
        <f t="shared" ca="1" si="2"/>
        <v>8.3598032723010696E-2</v>
      </c>
      <c r="Q65" s="17">
        <f t="shared" ca="1" si="3"/>
        <v>48.58036437076418</v>
      </c>
      <c r="R65" s="17">
        <f t="shared" ca="1" si="1"/>
        <v>1.5842513449253151</v>
      </c>
      <c r="S65" s="17">
        <f t="shared" si="4"/>
        <v>7.1890000000000001</v>
      </c>
      <c r="T65" s="17">
        <f t="shared" ca="1" si="5"/>
        <v>2.0017537635467013</v>
      </c>
      <c r="U65" s="17">
        <f t="shared" si="6"/>
        <v>9.8000000000000007</v>
      </c>
      <c r="V65" s="17">
        <v>39.4</v>
      </c>
    </row>
    <row r="66" spans="1:22">
      <c r="A66" s="11">
        <v>65</v>
      </c>
      <c r="B66" s="11" t="s">
        <v>154</v>
      </c>
      <c r="C66" s="11">
        <f>VLOOKUP(D66,CITY!A:F,2,FALSE)</f>
        <v>151</v>
      </c>
      <c r="D66" s="11" t="s">
        <v>172</v>
      </c>
      <c r="E66" s="13">
        <f t="shared" ref="E66:E129" si="7">COUNTIFS(D:D,D66)</f>
        <v>2</v>
      </c>
      <c r="F66" s="11">
        <f>VLOOKUP(G66,CITY!A:F,2,FALSE)</f>
        <v>154</v>
      </c>
      <c r="G66" s="11" t="s">
        <v>120</v>
      </c>
      <c r="H66" s="11">
        <v>71.19</v>
      </c>
      <c r="I66" s="11">
        <v>0.91</v>
      </c>
      <c r="J66" s="11">
        <v>7.12</v>
      </c>
      <c r="K66" s="11">
        <v>2.23</v>
      </c>
      <c r="L66" s="11">
        <v>9.1</v>
      </c>
      <c r="M66" s="11" t="s">
        <v>201</v>
      </c>
      <c r="N66" s="17">
        <f t="shared" ca="1" si="2"/>
        <v>0.15895641262333671</v>
      </c>
      <c r="O66" s="17">
        <f t="shared" ca="1" si="2"/>
        <v>0.41952540952887085</v>
      </c>
      <c r="P66" s="17">
        <f t="shared" ca="1" si="2"/>
        <v>8.5909544279906824E-2</v>
      </c>
      <c r="Q66" s="17">
        <f t="shared" ca="1" si="3"/>
        <v>68.395299749731649</v>
      </c>
      <c r="R66" s="17">
        <f t="shared" ref="R66:R129" ca="1" si="8">H66/80+(H66/80*RAND())</f>
        <v>1.0101583623271699</v>
      </c>
      <c r="S66" s="17">
        <f t="shared" si="4"/>
        <v>7.1189999999999998</v>
      </c>
      <c r="T66" s="17">
        <f t="shared" ca="1" si="5"/>
        <v>0.85219275102105596</v>
      </c>
      <c r="U66" s="17">
        <f t="shared" si="6"/>
        <v>9.1</v>
      </c>
      <c r="V66" s="17">
        <v>41.5</v>
      </c>
    </row>
    <row r="67" spans="1:22">
      <c r="A67" s="11">
        <v>66</v>
      </c>
      <c r="B67" s="11" t="s">
        <v>154</v>
      </c>
      <c r="C67" s="11">
        <f>VLOOKUP(D67,CITY!A:F,2,FALSE)</f>
        <v>154</v>
      </c>
      <c r="D67" s="11" t="s">
        <v>120</v>
      </c>
      <c r="E67" s="13">
        <f t="shared" si="7"/>
        <v>5</v>
      </c>
      <c r="F67" s="11">
        <f>VLOOKUP(G67,CITY!A:F,2,FALSE)</f>
        <v>64</v>
      </c>
      <c r="G67" s="11" t="s">
        <v>63</v>
      </c>
      <c r="H67" s="11">
        <v>43.9</v>
      </c>
      <c r="I67" s="11">
        <v>1</v>
      </c>
      <c r="J67" s="11">
        <v>4.3899999999999997</v>
      </c>
      <c r="K67" s="11">
        <v>1.45</v>
      </c>
      <c r="L67" s="11">
        <v>10</v>
      </c>
      <c r="M67" s="11" t="s">
        <v>201</v>
      </c>
      <c r="N67" s="17">
        <f t="shared" ref="N67:P130" ca="1" si="9">RAND()</f>
        <v>0.2945045631846912</v>
      </c>
      <c r="O67" s="17">
        <f t="shared" ca="1" si="9"/>
        <v>0.59090978368245706</v>
      </c>
      <c r="P67" s="17">
        <f t="shared" ca="1" si="9"/>
        <v>0.89659631932090611</v>
      </c>
      <c r="Q67" s="17">
        <f t="shared" ref="Q67:Q130" ca="1" si="10">V67+(V67*RAND())</f>
        <v>61.906742607818785</v>
      </c>
      <c r="R67" s="17">
        <f t="shared" ca="1" si="8"/>
        <v>0.86577988965285013</v>
      </c>
      <c r="S67" s="17">
        <f t="shared" ref="S67:S130" si="11">H67/10</f>
        <v>4.3899999999999997</v>
      </c>
      <c r="T67" s="17">
        <f t="shared" ref="T67:T130" ca="1" si="12">RAND()+RAND()+IF(RAND()&gt;0.5,RAND(),0)</f>
        <v>0.46172191079986269</v>
      </c>
      <c r="U67" s="17">
        <f t="shared" ref="U67:U130" si="13">I67*10</f>
        <v>10</v>
      </c>
      <c r="V67" s="17">
        <v>37.200000000000003</v>
      </c>
    </row>
    <row r="68" spans="1:22">
      <c r="A68" s="11">
        <v>67</v>
      </c>
      <c r="B68" s="11" t="s">
        <v>154</v>
      </c>
      <c r="C68" s="11">
        <f>VLOOKUP(D68,CITY!A:F,2,FALSE)</f>
        <v>154</v>
      </c>
      <c r="D68" s="11" t="s">
        <v>120</v>
      </c>
      <c r="E68" s="13">
        <f t="shared" si="7"/>
        <v>5</v>
      </c>
      <c r="F68" s="11">
        <f>VLOOKUP(G68,CITY!A:F,2,FALSE)</f>
        <v>132</v>
      </c>
      <c r="G68" s="11" t="s">
        <v>169</v>
      </c>
      <c r="H68" s="11">
        <v>59.13</v>
      </c>
      <c r="I68" s="11">
        <v>1.24</v>
      </c>
      <c r="J68" s="11">
        <v>5.91</v>
      </c>
      <c r="K68" s="11">
        <v>1.6</v>
      </c>
      <c r="L68" s="11">
        <v>12.4</v>
      </c>
      <c r="M68" s="11" t="s">
        <v>201</v>
      </c>
      <c r="N68" s="17">
        <f t="shared" ca="1" si="9"/>
        <v>0.75414367155893935</v>
      </c>
      <c r="O68" s="17">
        <f t="shared" ca="1" si="9"/>
        <v>0.99545796005115328</v>
      </c>
      <c r="P68" s="17">
        <f t="shared" ca="1" si="9"/>
        <v>0.84401147262351628</v>
      </c>
      <c r="Q68" s="17">
        <f t="shared" ca="1" si="10"/>
        <v>59.965326894271563</v>
      </c>
      <c r="R68" s="17">
        <f t="shared" ca="1" si="8"/>
        <v>1.4185998819550687</v>
      </c>
      <c r="S68" s="17">
        <f t="shared" si="11"/>
        <v>5.9130000000000003</v>
      </c>
      <c r="T68" s="17">
        <f t="shared" ca="1" si="12"/>
        <v>1.7152519082796047</v>
      </c>
      <c r="U68" s="17">
        <f t="shared" si="13"/>
        <v>12.4</v>
      </c>
      <c r="V68" s="17">
        <v>47.1</v>
      </c>
    </row>
    <row r="69" spans="1:22">
      <c r="A69" s="11">
        <v>68</v>
      </c>
      <c r="B69" s="11" t="s">
        <v>154</v>
      </c>
      <c r="C69" s="11">
        <f>VLOOKUP(D69,CITY!A:F,2,FALSE)</f>
        <v>154</v>
      </c>
      <c r="D69" s="11" t="s">
        <v>120</v>
      </c>
      <c r="E69" s="13">
        <f t="shared" si="7"/>
        <v>5</v>
      </c>
      <c r="F69" s="11">
        <f>VLOOKUP(G69,CITY!A:F,2,FALSE)</f>
        <v>151</v>
      </c>
      <c r="G69" s="11" t="s">
        <v>172</v>
      </c>
      <c r="H69" s="11">
        <v>48.11</v>
      </c>
      <c r="I69" s="11">
        <v>0.97</v>
      </c>
      <c r="J69" s="11">
        <v>4.8099999999999996</v>
      </c>
      <c r="K69" s="11">
        <v>0.98</v>
      </c>
      <c r="L69" s="11">
        <v>9.6999999999999993</v>
      </c>
      <c r="M69" s="11" t="s">
        <v>201</v>
      </c>
      <c r="N69" s="17">
        <f t="shared" ca="1" si="9"/>
        <v>0.91172142396946432</v>
      </c>
      <c r="O69" s="17">
        <f t="shared" ca="1" si="9"/>
        <v>0.76193586133397762</v>
      </c>
      <c r="P69" s="17">
        <f t="shared" ca="1" si="9"/>
        <v>0.42236668018535017</v>
      </c>
      <c r="Q69" s="17">
        <f t="shared" ca="1" si="10"/>
        <v>63.185930143804455</v>
      </c>
      <c r="R69" s="17">
        <f t="shared" ca="1" si="8"/>
        <v>1.096715649783875</v>
      </c>
      <c r="S69" s="17">
        <f t="shared" si="11"/>
        <v>4.8109999999999999</v>
      </c>
      <c r="T69" s="17">
        <f t="shared" ca="1" si="12"/>
        <v>0.97771177696007716</v>
      </c>
      <c r="U69" s="17">
        <f t="shared" si="13"/>
        <v>9.6999999999999993</v>
      </c>
      <c r="V69" s="17">
        <v>37.200000000000003</v>
      </c>
    </row>
    <row r="70" spans="1:22">
      <c r="A70" s="11">
        <v>69</v>
      </c>
      <c r="B70" s="11" t="s">
        <v>154</v>
      </c>
      <c r="C70" s="11">
        <f>VLOOKUP(D70,CITY!A:F,2,FALSE)</f>
        <v>154</v>
      </c>
      <c r="D70" s="11" t="s">
        <v>120</v>
      </c>
      <c r="E70" s="13">
        <f t="shared" si="7"/>
        <v>5</v>
      </c>
      <c r="F70" s="11">
        <f>VLOOKUP(G70,CITY!A:F,2,FALSE)</f>
        <v>71</v>
      </c>
      <c r="G70" s="11" t="s">
        <v>171</v>
      </c>
      <c r="H70" s="11">
        <v>68.650000000000006</v>
      </c>
      <c r="I70" s="11">
        <v>1.65</v>
      </c>
      <c r="J70" s="11">
        <v>6.87</v>
      </c>
      <c r="K70" s="11">
        <v>2.1</v>
      </c>
      <c r="L70" s="11">
        <v>16.5</v>
      </c>
      <c r="M70" s="11" t="s">
        <v>201</v>
      </c>
      <c r="N70" s="17">
        <f t="shared" ca="1" si="9"/>
        <v>0.21114172474554693</v>
      </c>
      <c r="O70" s="17">
        <f t="shared" ca="1" si="9"/>
        <v>3.7026077116763534E-2</v>
      </c>
      <c r="P70" s="17">
        <f t="shared" ca="1" si="9"/>
        <v>0.68830712128450744</v>
      </c>
      <c r="Q70" s="17">
        <f t="shared" ca="1" si="10"/>
        <v>96.200725344272939</v>
      </c>
      <c r="R70" s="17">
        <f t="shared" ca="1" si="8"/>
        <v>1.66656605186705</v>
      </c>
      <c r="S70" s="17">
        <f t="shared" si="11"/>
        <v>6.8650000000000002</v>
      </c>
      <c r="T70" s="17">
        <f t="shared" ca="1" si="12"/>
        <v>1.0331037319765355</v>
      </c>
      <c r="U70" s="17">
        <f t="shared" si="13"/>
        <v>16.5</v>
      </c>
      <c r="V70" s="17">
        <v>51.9</v>
      </c>
    </row>
    <row r="71" spans="1:22">
      <c r="A71" s="11">
        <v>70</v>
      </c>
      <c r="B71" s="11" t="s">
        <v>154</v>
      </c>
      <c r="C71" s="11">
        <f>VLOOKUP(D71,CITY!A:F,2,FALSE)</f>
        <v>154</v>
      </c>
      <c r="D71" s="11" t="s">
        <v>120</v>
      </c>
      <c r="E71" s="13">
        <f t="shared" si="7"/>
        <v>5</v>
      </c>
      <c r="F71" s="11">
        <f>VLOOKUP(G71,CITY!A:F,2,FALSE)</f>
        <v>59</v>
      </c>
      <c r="G71" s="11" t="s">
        <v>59</v>
      </c>
      <c r="H71" s="11">
        <v>57.25</v>
      </c>
      <c r="I71" s="11">
        <v>1.1399999999999999</v>
      </c>
      <c r="J71" s="11">
        <v>5.73</v>
      </c>
      <c r="K71" s="11">
        <v>1.21</v>
      </c>
      <c r="L71" s="11">
        <v>11.4</v>
      </c>
      <c r="M71" s="11" t="s">
        <v>201</v>
      </c>
      <c r="N71" s="17">
        <f t="shared" ca="1" si="9"/>
        <v>8.2170897209224325E-2</v>
      </c>
      <c r="O71" s="17">
        <f t="shared" ca="1" si="9"/>
        <v>0.78530023370011359</v>
      </c>
      <c r="P71" s="17">
        <f t="shared" ca="1" si="9"/>
        <v>0.87208058169962177</v>
      </c>
      <c r="Q71" s="17">
        <f t="shared" ca="1" si="10"/>
        <v>69.005671193810286</v>
      </c>
      <c r="R71" s="17">
        <f t="shared" ca="1" si="8"/>
        <v>0.78388516466747904</v>
      </c>
      <c r="S71" s="17">
        <f t="shared" si="11"/>
        <v>5.7249999999999996</v>
      </c>
      <c r="T71" s="17">
        <f t="shared" ca="1" si="12"/>
        <v>0.84030479480045528</v>
      </c>
      <c r="U71" s="17">
        <f t="shared" si="13"/>
        <v>11.399999999999999</v>
      </c>
      <c r="V71" s="17">
        <v>36.4</v>
      </c>
    </row>
    <row r="72" spans="1:22">
      <c r="A72" s="11">
        <v>71</v>
      </c>
      <c r="B72" s="11" t="s">
        <v>154</v>
      </c>
      <c r="C72" s="11">
        <f>VLOOKUP(D72,CITY!A:F,2,FALSE)</f>
        <v>160</v>
      </c>
      <c r="D72" s="11" t="s">
        <v>170</v>
      </c>
      <c r="E72" s="13">
        <f t="shared" si="7"/>
        <v>3</v>
      </c>
      <c r="F72" s="11">
        <f>VLOOKUP(G72,CITY!A:F,2,FALSE)</f>
        <v>27</v>
      </c>
      <c r="G72" s="11" t="s">
        <v>28</v>
      </c>
      <c r="H72" s="11">
        <v>47.37</v>
      </c>
      <c r="I72" s="11">
        <v>0.86</v>
      </c>
      <c r="J72" s="11">
        <v>4.74</v>
      </c>
      <c r="K72" s="11">
        <v>1.82</v>
      </c>
      <c r="L72" s="11">
        <v>8.6</v>
      </c>
      <c r="M72" s="11" t="s">
        <v>201</v>
      </c>
      <c r="N72" s="17">
        <f t="shared" ca="1" si="9"/>
        <v>0.3343475112198091</v>
      </c>
      <c r="O72" s="17">
        <f t="shared" ca="1" si="9"/>
        <v>0.35832202829730164</v>
      </c>
      <c r="P72" s="17">
        <f t="shared" ca="1" si="9"/>
        <v>0.14991318521959551</v>
      </c>
      <c r="Q72" s="17">
        <f t="shared" ca="1" si="10"/>
        <v>37.664581108519698</v>
      </c>
      <c r="R72" s="17">
        <f t="shared" ca="1" si="8"/>
        <v>1.1043458940954114</v>
      </c>
      <c r="S72" s="17">
        <f t="shared" si="11"/>
        <v>4.7370000000000001</v>
      </c>
      <c r="T72" s="17">
        <f t="shared" ca="1" si="12"/>
        <v>1.0595500671139824</v>
      </c>
      <c r="U72" s="17">
        <f t="shared" si="13"/>
        <v>8.6</v>
      </c>
      <c r="V72" s="17">
        <v>37.200000000000003</v>
      </c>
    </row>
    <row r="73" spans="1:22">
      <c r="A73" s="11">
        <v>72</v>
      </c>
      <c r="B73" s="11" t="s">
        <v>154</v>
      </c>
      <c r="C73" s="11">
        <f>VLOOKUP(D73,CITY!A:F,2,FALSE)</f>
        <v>160</v>
      </c>
      <c r="D73" s="11" t="s">
        <v>170</v>
      </c>
      <c r="E73" s="13">
        <f t="shared" si="7"/>
        <v>3</v>
      </c>
      <c r="F73" s="11">
        <f>VLOOKUP(G73,CITY!A:F,2,FALSE)</f>
        <v>80</v>
      </c>
      <c r="G73" s="11" t="s">
        <v>173</v>
      </c>
      <c r="H73" s="11">
        <v>68.47</v>
      </c>
      <c r="I73" s="11">
        <v>1.01</v>
      </c>
      <c r="J73" s="11">
        <v>6.85</v>
      </c>
      <c r="K73" s="11">
        <v>0.66</v>
      </c>
      <c r="L73" s="11">
        <v>10.1</v>
      </c>
      <c r="M73" s="11" t="s">
        <v>201</v>
      </c>
      <c r="N73" s="17">
        <f t="shared" ca="1" si="9"/>
        <v>0.15479797585513277</v>
      </c>
      <c r="O73" s="17">
        <f t="shared" ca="1" si="9"/>
        <v>0.93147406882947137</v>
      </c>
      <c r="P73" s="17">
        <f t="shared" ca="1" si="9"/>
        <v>0.92342229931083697</v>
      </c>
      <c r="Q73" s="17">
        <f t="shared" ca="1" si="10"/>
        <v>64.02483902993832</v>
      </c>
      <c r="R73" s="17">
        <f t="shared" ca="1" si="8"/>
        <v>1.2481847631346166</v>
      </c>
      <c r="S73" s="17">
        <f t="shared" si="11"/>
        <v>6.8469999999999995</v>
      </c>
      <c r="T73" s="17">
        <f t="shared" ca="1" si="12"/>
        <v>1.1579381787499008</v>
      </c>
      <c r="U73" s="17">
        <f t="shared" si="13"/>
        <v>10.1</v>
      </c>
      <c r="V73" s="17">
        <v>51.9</v>
      </c>
    </row>
    <row r="74" spans="1:22">
      <c r="A74" s="11">
        <v>73</v>
      </c>
      <c r="B74" s="11" t="s">
        <v>154</v>
      </c>
      <c r="C74" s="11">
        <f>VLOOKUP(D74,CITY!A:F,2,FALSE)</f>
        <v>160</v>
      </c>
      <c r="D74" s="11" t="s">
        <v>170</v>
      </c>
      <c r="E74" s="13">
        <f t="shared" si="7"/>
        <v>3</v>
      </c>
      <c r="F74" s="11">
        <f>VLOOKUP(G74,CITY!A:F,2,FALSE)</f>
        <v>81</v>
      </c>
      <c r="G74" s="11" t="s">
        <v>76</v>
      </c>
      <c r="H74" s="11">
        <v>58.03</v>
      </c>
      <c r="I74" s="11">
        <v>0.75</v>
      </c>
      <c r="J74" s="11">
        <v>5.8</v>
      </c>
      <c r="K74" s="11">
        <v>1.47</v>
      </c>
      <c r="L74" s="11">
        <v>7.5</v>
      </c>
      <c r="M74" s="11" t="s">
        <v>201</v>
      </c>
      <c r="N74" s="17">
        <f t="shared" ca="1" si="9"/>
        <v>0.62817803828908814</v>
      </c>
      <c r="O74" s="17">
        <f t="shared" ca="1" si="9"/>
        <v>0.99261517509527186</v>
      </c>
      <c r="P74" s="17">
        <f t="shared" ca="1" si="9"/>
        <v>0.86782889823959075</v>
      </c>
      <c r="Q74" s="17">
        <f t="shared" ca="1" si="10"/>
        <v>48.809041221474374</v>
      </c>
      <c r="R74" s="17">
        <f t="shared" ca="1" si="8"/>
        <v>1.4424782615710472</v>
      </c>
      <c r="S74" s="17">
        <f t="shared" si="11"/>
        <v>5.8029999999999999</v>
      </c>
      <c r="T74" s="17">
        <f t="shared" ca="1" si="12"/>
        <v>0.84088147633095245</v>
      </c>
      <c r="U74" s="17">
        <f t="shared" si="13"/>
        <v>7.5</v>
      </c>
      <c r="V74" s="17">
        <v>36.4</v>
      </c>
    </row>
    <row r="75" spans="1:22">
      <c r="A75" s="11">
        <v>74</v>
      </c>
      <c r="B75" s="11" t="s">
        <v>154</v>
      </c>
      <c r="C75" s="11">
        <f>VLOOKUP(D75,CITY!A:F,2,FALSE)</f>
        <v>80</v>
      </c>
      <c r="D75" s="11" t="s">
        <v>173</v>
      </c>
      <c r="E75" s="13">
        <f t="shared" si="7"/>
        <v>2</v>
      </c>
      <c r="F75" s="11">
        <f>VLOOKUP(G75,CITY!A:F,2,FALSE)</f>
        <v>160</v>
      </c>
      <c r="G75" s="11" t="s">
        <v>170</v>
      </c>
      <c r="H75" s="11">
        <v>60.73</v>
      </c>
      <c r="I75" s="11">
        <v>1.05</v>
      </c>
      <c r="J75" s="11">
        <v>6.07</v>
      </c>
      <c r="K75" s="11">
        <v>1.75</v>
      </c>
      <c r="L75" s="11">
        <v>10.5</v>
      </c>
      <c r="M75" s="11" t="s">
        <v>201</v>
      </c>
      <c r="N75" s="17">
        <f t="shared" ca="1" si="9"/>
        <v>0.95140636514718335</v>
      </c>
      <c r="O75" s="17">
        <f t="shared" ca="1" si="9"/>
        <v>0.20587447140046189</v>
      </c>
      <c r="P75" s="17">
        <f t="shared" ca="1" si="9"/>
        <v>0.99285761380163196</v>
      </c>
      <c r="Q75" s="17">
        <f t="shared" ca="1" si="10"/>
        <v>72.841000808646072</v>
      </c>
      <c r="R75" s="17">
        <f t="shared" ca="1" si="8"/>
        <v>1.1915338687135097</v>
      </c>
      <c r="S75" s="17">
        <f t="shared" si="11"/>
        <v>6.0729999999999995</v>
      </c>
      <c r="T75" s="17">
        <f t="shared" ca="1" si="12"/>
        <v>1.5408360600258235</v>
      </c>
      <c r="U75" s="17">
        <f t="shared" si="13"/>
        <v>10.5</v>
      </c>
      <c r="V75" s="17">
        <v>53.1</v>
      </c>
    </row>
    <row r="76" spans="1:22">
      <c r="A76" s="11">
        <v>75</v>
      </c>
      <c r="B76" s="11" t="s">
        <v>154</v>
      </c>
      <c r="C76" s="11">
        <f>VLOOKUP(D76,CITY!A:F,2,FALSE)</f>
        <v>80</v>
      </c>
      <c r="D76" s="11" t="s">
        <v>173</v>
      </c>
      <c r="E76" s="13">
        <f t="shared" si="7"/>
        <v>2</v>
      </c>
      <c r="F76" s="11">
        <f>VLOOKUP(G76,CITY!A:F,2,FALSE)</f>
        <v>71</v>
      </c>
      <c r="G76" s="11" t="s">
        <v>171</v>
      </c>
      <c r="H76" s="11">
        <v>68.77</v>
      </c>
      <c r="I76" s="11">
        <v>1.63</v>
      </c>
      <c r="J76" s="11">
        <v>6.88</v>
      </c>
      <c r="K76" s="11">
        <v>0.93</v>
      </c>
      <c r="L76" s="11">
        <v>16.3</v>
      </c>
      <c r="M76" s="11" t="s">
        <v>201</v>
      </c>
      <c r="N76" s="17">
        <f t="shared" ca="1" si="9"/>
        <v>6.4124080584302412E-3</v>
      </c>
      <c r="O76" s="17">
        <f t="shared" ca="1" si="9"/>
        <v>0.25946803731583667</v>
      </c>
      <c r="P76" s="17">
        <f t="shared" ca="1" si="9"/>
        <v>0.50572299867968229</v>
      </c>
      <c r="Q76" s="17">
        <f t="shared" ca="1" si="10"/>
        <v>86.231253283651753</v>
      </c>
      <c r="R76" s="17">
        <f t="shared" ca="1" si="8"/>
        <v>0.94645410508740524</v>
      </c>
      <c r="S76" s="17">
        <f t="shared" si="11"/>
        <v>6.8769999999999998</v>
      </c>
      <c r="T76" s="17">
        <f t="shared" ca="1" si="12"/>
        <v>0.88029198324682256</v>
      </c>
      <c r="U76" s="17">
        <f t="shared" si="13"/>
        <v>16.299999999999997</v>
      </c>
      <c r="V76" s="17">
        <v>55.7</v>
      </c>
    </row>
    <row r="77" spans="1:22">
      <c r="A77" s="11">
        <v>76</v>
      </c>
      <c r="B77" s="11" t="s">
        <v>154</v>
      </c>
      <c r="C77" s="11">
        <f>VLOOKUP(D77,CITY!A:F,2,FALSE)</f>
        <v>71</v>
      </c>
      <c r="D77" s="11" t="s">
        <v>171</v>
      </c>
      <c r="E77" s="13">
        <f t="shared" si="7"/>
        <v>4</v>
      </c>
      <c r="F77" s="11">
        <f>VLOOKUP(G77,CITY!A:F,2,FALSE)</f>
        <v>80</v>
      </c>
      <c r="G77" s="11" t="s">
        <v>173</v>
      </c>
      <c r="H77" s="11">
        <v>91.97</v>
      </c>
      <c r="I77" s="11">
        <v>1.67</v>
      </c>
      <c r="J77" s="11">
        <v>9.1999999999999993</v>
      </c>
      <c r="K77" s="11">
        <v>1.93</v>
      </c>
      <c r="L77" s="11">
        <v>16.7</v>
      </c>
      <c r="M77" s="11" t="s">
        <v>201</v>
      </c>
      <c r="N77" s="17">
        <f t="shared" ca="1" si="9"/>
        <v>0.6609446135921615</v>
      </c>
      <c r="O77" s="17">
        <f t="shared" ca="1" si="9"/>
        <v>0.23848263538029191</v>
      </c>
      <c r="P77" s="17">
        <f t="shared" ca="1" si="9"/>
        <v>0.11471285949493515</v>
      </c>
      <c r="Q77" s="17">
        <f t="shared" ca="1" si="10"/>
        <v>100.71531451708773</v>
      </c>
      <c r="R77" s="17">
        <f t="shared" ca="1" si="8"/>
        <v>1.3015384430121228</v>
      </c>
      <c r="S77" s="17">
        <f t="shared" si="11"/>
        <v>9.1969999999999992</v>
      </c>
      <c r="T77" s="17">
        <f t="shared" ca="1" si="12"/>
        <v>1.2293555505718219</v>
      </c>
      <c r="U77" s="17">
        <f t="shared" si="13"/>
        <v>16.7</v>
      </c>
      <c r="V77" s="17">
        <v>51.9</v>
      </c>
    </row>
    <row r="78" spans="1:22">
      <c r="A78" s="11">
        <v>77</v>
      </c>
      <c r="B78" s="11" t="s">
        <v>154</v>
      </c>
      <c r="C78" s="11">
        <f>VLOOKUP(D78,CITY!A:F,2,FALSE)</f>
        <v>71</v>
      </c>
      <c r="D78" s="11" t="s">
        <v>171</v>
      </c>
      <c r="E78" s="13">
        <f t="shared" si="7"/>
        <v>4</v>
      </c>
      <c r="F78" s="11">
        <f>VLOOKUP(G78,CITY!A:F,2,FALSE)</f>
        <v>81</v>
      </c>
      <c r="G78" s="11" t="s">
        <v>76</v>
      </c>
      <c r="H78" s="11">
        <v>41.86</v>
      </c>
      <c r="I78" s="11">
        <v>0.63</v>
      </c>
      <c r="J78" s="11">
        <v>4.1900000000000004</v>
      </c>
      <c r="K78" s="11">
        <v>0.75</v>
      </c>
      <c r="L78" s="11">
        <v>6.3</v>
      </c>
      <c r="M78" s="11" t="s">
        <v>201</v>
      </c>
      <c r="N78" s="17">
        <f t="shared" ca="1" si="9"/>
        <v>0.20725282716538984</v>
      </c>
      <c r="O78" s="17">
        <f t="shared" ca="1" si="9"/>
        <v>0.63882538799242428</v>
      </c>
      <c r="P78" s="17">
        <f t="shared" ca="1" si="9"/>
        <v>0.62808807708583259</v>
      </c>
      <c r="Q78" s="17">
        <f t="shared" ca="1" si="10"/>
        <v>55.270120573580755</v>
      </c>
      <c r="R78" s="17">
        <f t="shared" ca="1" si="8"/>
        <v>0.99257144535353203</v>
      </c>
      <c r="S78" s="17">
        <f t="shared" si="11"/>
        <v>4.1859999999999999</v>
      </c>
      <c r="T78" s="17">
        <f t="shared" ca="1" si="12"/>
        <v>0.84228815368108068</v>
      </c>
      <c r="U78" s="17">
        <f t="shared" si="13"/>
        <v>6.3</v>
      </c>
      <c r="V78" s="17">
        <v>36.4</v>
      </c>
    </row>
    <row r="79" spans="1:22">
      <c r="A79" s="11">
        <v>78</v>
      </c>
      <c r="B79" s="11" t="s">
        <v>154</v>
      </c>
      <c r="C79" s="11">
        <f>VLOOKUP(D79,CITY!A:F,2,FALSE)</f>
        <v>71</v>
      </c>
      <c r="D79" s="11" t="s">
        <v>171</v>
      </c>
      <c r="E79" s="13">
        <f t="shared" si="7"/>
        <v>4</v>
      </c>
      <c r="F79" s="11">
        <f>VLOOKUP(G79,CITY!A:F,2,FALSE)</f>
        <v>154</v>
      </c>
      <c r="G79" s="11" t="s">
        <v>120</v>
      </c>
      <c r="H79" s="11">
        <v>90.65</v>
      </c>
      <c r="I79" s="11">
        <v>1.68</v>
      </c>
      <c r="J79" s="11">
        <v>9.07</v>
      </c>
      <c r="K79" s="11">
        <v>1.79</v>
      </c>
      <c r="L79" s="11">
        <v>16.8</v>
      </c>
      <c r="M79" s="11" t="s">
        <v>201</v>
      </c>
      <c r="N79" s="17">
        <f t="shared" ca="1" si="9"/>
        <v>0.91908742042166003</v>
      </c>
      <c r="O79" s="17">
        <f t="shared" ca="1" si="9"/>
        <v>0.1207165261656723</v>
      </c>
      <c r="P79" s="17">
        <f t="shared" ca="1" si="9"/>
        <v>0.95021642425356456</v>
      </c>
      <c r="Q79" s="17">
        <f t="shared" ca="1" si="10"/>
        <v>82.320372352824364</v>
      </c>
      <c r="R79" s="17">
        <f t="shared" ca="1" si="8"/>
        <v>1.849919979373418</v>
      </c>
      <c r="S79" s="17">
        <f t="shared" si="11"/>
        <v>9.0650000000000013</v>
      </c>
      <c r="T79" s="17">
        <f t="shared" ca="1" si="12"/>
        <v>2.3195540197421596</v>
      </c>
      <c r="U79" s="17">
        <f t="shared" si="13"/>
        <v>16.8</v>
      </c>
      <c r="V79" s="17">
        <v>53.1</v>
      </c>
    </row>
    <row r="80" spans="1:22">
      <c r="A80" s="11">
        <v>79</v>
      </c>
      <c r="B80" s="11" t="s">
        <v>154</v>
      </c>
      <c r="C80" s="11">
        <f>VLOOKUP(D80,CITY!A:F,2,FALSE)</f>
        <v>71</v>
      </c>
      <c r="D80" s="11" t="s">
        <v>171</v>
      </c>
      <c r="E80" s="13">
        <f t="shared" si="7"/>
        <v>4</v>
      </c>
      <c r="F80" s="11">
        <f>VLOOKUP(G80,CITY!A:F,2,FALSE)</f>
        <v>109</v>
      </c>
      <c r="G80" s="11" t="s">
        <v>88</v>
      </c>
      <c r="H80" s="11">
        <v>107.89</v>
      </c>
      <c r="I80" s="11">
        <v>2.62</v>
      </c>
      <c r="J80" s="11">
        <v>10.79</v>
      </c>
      <c r="K80" s="11">
        <v>0.81</v>
      </c>
      <c r="L80" s="11">
        <v>26.2</v>
      </c>
      <c r="M80" s="11" t="s">
        <v>201</v>
      </c>
      <c r="N80" s="17">
        <f t="shared" ca="1" si="9"/>
        <v>0.30154322431810376</v>
      </c>
      <c r="O80" s="17">
        <f t="shared" ca="1" si="9"/>
        <v>8.2871304203688156E-2</v>
      </c>
      <c r="P80" s="17">
        <f t="shared" ca="1" si="9"/>
        <v>0.64051187289027489</v>
      </c>
      <c r="Q80" s="17">
        <f t="shared" ca="1" si="10"/>
        <v>99.666068124493449</v>
      </c>
      <c r="R80" s="17">
        <f t="shared" ca="1" si="8"/>
        <v>2.6789484194042803</v>
      </c>
      <c r="S80" s="17">
        <f t="shared" si="11"/>
        <v>10.789</v>
      </c>
      <c r="T80" s="17">
        <f t="shared" ca="1" si="12"/>
        <v>0.84751275536222026</v>
      </c>
      <c r="U80" s="17">
        <f t="shared" si="13"/>
        <v>26.200000000000003</v>
      </c>
      <c r="V80" s="17">
        <v>55.7</v>
      </c>
    </row>
    <row r="81" spans="1:22">
      <c r="A81" s="11">
        <v>80</v>
      </c>
      <c r="B81" s="11" t="s">
        <v>164</v>
      </c>
      <c r="C81" s="11">
        <f>VLOOKUP(D81,CITY!A:F,2,FALSE)</f>
        <v>42</v>
      </c>
      <c r="D81" s="11" t="s">
        <v>42</v>
      </c>
      <c r="E81" s="13">
        <f t="shared" si="7"/>
        <v>3</v>
      </c>
      <c r="F81" s="11">
        <f>VLOOKUP(G81,CITY!A:F,2,FALSE)</f>
        <v>155</v>
      </c>
      <c r="G81" s="11" t="s">
        <v>121</v>
      </c>
      <c r="H81" s="11">
        <v>56</v>
      </c>
      <c r="I81" s="11">
        <v>0.91</v>
      </c>
      <c r="J81" s="11">
        <v>5.6</v>
      </c>
      <c r="K81" s="11">
        <v>0.6</v>
      </c>
      <c r="L81" s="11">
        <v>9.1</v>
      </c>
      <c r="M81" s="11" t="s">
        <v>201</v>
      </c>
      <c r="N81" s="17">
        <f t="shared" ca="1" si="9"/>
        <v>0.26667229748255394</v>
      </c>
      <c r="O81" s="17">
        <f t="shared" ca="1" si="9"/>
        <v>8.0788134803966072E-2</v>
      </c>
      <c r="P81" s="17">
        <f t="shared" ca="1" si="9"/>
        <v>4.7148954884372762E-2</v>
      </c>
      <c r="Q81" s="17">
        <f t="shared" ca="1" si="10"/>
        <v>56.151212101297375</v>
      </c>
      <c r="R81" s="17">
        <f t="shared" ca="1" si="8"/>
        <v>1.3001271647234096</v>
      </c>
      <c r="S81" s="17">
        <f t="shared" si="11"/>
        <v>5.6</v>
      </c>
      <c r="T81" s="17">
        <f t="shared" ca="1" si="12"/>
        <v>1.037169374656604</v>
      </c>
      <c r="U81" s="17">
        <f t="shared" si="13"/>
        <v>9.1</v>
      </c>
      <c r="V81" s="17">
        <v>29.4</v>
      </c>
    </row>
    <row r="82" spans="1:22">
      <c r="A82" s="11">
        <v>81</v>
      </c>
      <c r="B82" s="11" t="s">
        <v>164</v>
      </c>
      <c r="C82" s="11">
        <f>VLOOKUP(D82,CITY!A:F,2,FALSE)</f>
        <v>42</v>
      </c>
      <c r="D82" s="11" t="s">
        <v>42</v>
      </c>
      <c r="E82" s="13">
        <f t="shared" si="7"/>
        <v>3</v>
      </c>
      <c r="F82" s="11">
        <f>VLOOKUP(G82,CITY!A:F,2,FALSE)</f>
        <v>15</v>
      </c>
      <c r="G82" s="11" t="s">
        <v>160</v>
      </c>
      <c r="H82" s="11">
        <v>85.97</v>
      </c>
      <c r="I82" s="11">
        <v>1.27</v>
      </c>
      <c r="J82" s="11">
        <v>8.6</v>
      </c>
      <c r="K82" s="11">
        <v>2</v>
      </c>
      <c r="L82" s="11">
        <v>12.7</v>
      </c>
      <c r="M82" s="11" t="s">
        <v>201</v>
      </c>
      <c r="N82" s="17">
        <f t="shared" ca="1" si="9"/>
        <v>0.12734161162968005</v>
      </c>
      <c r="O82" s="17">
        <f t="shared" ca="1" si="9"/>
        <v>0.7529452700422905</v>
      </c>
      <c r="P82" s="17">
        <f t="shared" ca="1" si="9"/>
        <v>0.15341980008332967</v>
      </c>
      <c r="Q82" s="17">
        <f t="shared" ca="1" si="10"/>
        <v>97.089083069022735</v>
      </c>
      <c r="R82" s="17">
        <f t="shared" ca="1" si="8"/>
        <v>1.8107217909585942</v>
      </c>
      <c r="S82" s="17">
        <f t="shared" si="11"/>
        <v>8.5969999999999995</v>
      </c>
      <c r="T82" s="17">
        <f t="shared" ca="1" si="12"/>
        <v>2.1505278304798008</v>
      </c>
      <c r="U82" s="17">
        <f t="shared" si="13"/>
        <v>12.7</v>
      </c>
      <c r="V82" s="17">
        <v>60.3</v>
      </c>
    </row>
    <row r="83" spans="1:22">
      <c r="A83" s="11">
        <v>82</v>
      </c>
      <c r="B83" s="11" t="s">
        <v>164</v>
      </c>
      <c r="C83" s="11">
        <f>VLOOKUP(D83,CITY!A:F,2,FALSE)</f>
        <v>42</v>
      </c>
      <c r="D83" s="11" t="s">
        <v>42</v>
      </c>
      <c r="E83" s="13">
        <f t="shared" si="7"/>
        <v>3</v>
      </c>
      <c r="F83" s="11">
        <f>VLOOKUP(G83,CITY!A:F,2,FALSE)</f>
        <v>17</v>
      </c>
      <c r="G83" s="11" t="s">
        <v>7</v>
      </c>
      <c r="H83" s="11">
        <v>70.66</v>
      </c>
      <c r="I83" s="11">
        <v>1.1399999999999999</v>
      </c>
      <c r="J83" s="11">
        <v>7.07</v>
      </c>
      <c r="K83" s="11">
        <v>0.7</v>
      </c>
      <c r="L83" s="11">
        <v>11.4</v>
      </c>
      <c r="M83" s="11" t="s">
        <v>201</v>
      </c>
      <c r="N83" s="17">
        <f t="shared" ca="1" si="9"/>
        <v>3.5508888544476314E-2</v>
      </c>
      <c r="O83" s="17">
        <f t="shared" ca="1" si="9"/>
        <v>0.7370239694489269</v>
      </c>
      <c r="P83" s="17">
        <f t="shared" ca="1" si="9"/>
        <v>4.8245867953315869E-2</v>
      </c>
      <c r="Q83" s="17">
        <f t="shared" ca="1" si="10"/>
        <v>67.385519930177026</v>
      </c>
      <c r="R83" s="17">
        <f t="shared" ca="1" si="8"/>
        <v>1.6566898050655179</v>
      </c>
      <c r="S83" s="17">
        <f t="shared" si="11"/>
        <v>7.0659999999999998</v>
      </c>
      <c r="T83" s="17">
        <f t="shared" ca="1" si="12"/>
        <v>1.7105358939462199</v>
      </c>
      <c r="U83" s="17">
        <f t="shared" si="13"/>
        <v>11.399999999999999</v>
      </c>
      <c r="V83" s="17">
        <v>40.200000000000003</v>
      </c>
    </row>
    <row r="84" spans="1:22">
      <c r="A84" s="11">
        <v>83</v>
      </c>
      <c r="B84" s="11" t="s">
        <v>164</v>
      </c>
      <c r="C84" s="11">
        <f>VLOOKUP(D84,CITY!A:F,2,FALSE)</f>
        <v>17</v>
      </c>
      <c r="D84" s="11" t="s">
        <v>7</v>
      </c>
      <c r="E84" s="13">
        <f t="shared" si="7"/>
        <v>3</v>
      </c>
      <c r="F84" s="11">
        <f>VLOOKUP(G84,CITY!A:F,2,FALSE)</f>
        <v>2</v>
      </c>
      <c r="G84" s="11" t="s">
        <v>6</v>
      </c>
      <c r="H84" s="11">
        <v>50.55</v>
      </c>
      <c r="I84" s="11">
        <v>0.97</v>
      </c>
      <c r="J84" s="11">
        <v>5.0599999999999996</v>
      </c>
      <c r="K84" s="11">
        <v>1.4</v>
      </c>
      <c r="L84" s="11">
        <v>9.6999999999999993</v>
      </c>
      <c r="M84" s="11" t="s">
        <v>201</v>
      </c>
      <c r="N84" s="17">
        <f t="shared" ca="1" si="9"/>
        <v>0.3578368884553178</v>
      </c>
      <c r="O84" s="17">
        <f t="shared" ca="1" si="9"/>
        <v>0.55651248050597046</v>
      </c>
      <c r="P84" s="17">
        <f t="shared" ca="1" si="9"/>
        <v>0.53401972836101841</v>
      </c>
      <c r="Q84" s="17">
        <f t="shared" ca="1" si="10"/>
        <v>58.734520688463888</v>
      </c>
      <c r="R84" s="17">
        <f t="shared" ca="1" si="8"/>
        <v>1.2182600163213453</v>
      </c>
      <c r="S84" s="17">
        <f t="shared" si="11"/>
        <v>5.0549999999999997</v>
      </c>
      <c r="T84" s="17">
        <f t="shared" ca="1" si="12"/>
        <v>1.3746709352269613</v>
      </c>
      <c r="U84" s="17">
        <f t="shared" si="13"/>
        <v>9.6999999999999993</v>
      </c>
      <c r="V84" s="17">
        <v>47.9</v>
      </c>
    </row>
    <row r="85" spans="1:22">
      <c r="A85" s="11">
        <v>84</v>
      </c>
      <c r="B85" s="11" t="s">
        <v>164</v>
      </c>
      <c r="C85" s="11">
        <f>VLOOKUP(D85,CITY!A:F,2,FALSE)</f>
        <v>17</v>
      </c>
      <c r="D85" s="11" t="s">
        <v>7</v>
      </c>
      <c r="E85" s="13">
        <f t="shared" si="7"/>
        <v>3</v>
      </c>
      <c r="F85" s="11">
        <f>VLOOKUP(G85,CITY!A:F,2,FALSE)</f>
        <v>42</v>
      </c>
      <c r="G85" s="11" t="s">
        <v>42</v>
      </c>
      <c r="H85" s="11">
        <v>58.08</v>
      </c>
      <c r="I85" s="11">
        <v>1.43</v>
      </c>
      <c r="J85" s="11">
        <v>5.81</v>
      </c>
      <c r="K85" s="11">
        <v>1</v>
      </c>
      <c r="L85" s="11">
        <v>14.3</v>
      </c>
      <c r="M85" s="11" t="s">
        <v>201</v>
      </c>
      <c r="N85" s="17">
        <f t="shared" ca="1" si="9"/>
        <v>0.72003097873660182</v>
      </c>
      <c r="O85" s="17">
        <f t="shared" ca="1" si="9"/>
        <v>0.69350883792929674</v>
      </c>
      <c r="P85" s="17">
        <f t="shared" ca="1" si="9"/>
        <v>9.6068343519012278E-2</v>
      </c>
      <c r="Q85" s="17">
        <f t="shared" ca="1" si="10"/>
        <v>102.01993092430402</v>
      </c>
      <c r="R85" s="17">
        <f t="shared" ca="1" si="8"/>
        <v>1.1127778018690548</v>
      </c>
      <c r="S85" s="17">
        <f t="shared" si="11"/>
        <v>5.8079999999999998</v>
      </c>
      <c r="T85" s="17">
        <f t="shared" ca="1" si="12"/>
        <v>0.99986991746880438</v>
      </c>
      <c r="U85" s="17">
        <f t="shared" si="13"/>
        <v>14.299999999999999</v>
      </c>
      <c r="V85" s="17">
        <v>57.6</v>
      </c>
    </row>
    <row r="86" spans="1:22">
      <c r="A86" s="11">
        <v>85</v>
      </c>
      <c r="B86" s="11" t="s">
        <v>164</v>
      </c>
      <c r="C86" s="11">
        <f>VLOOKUP(D86,CITY!A:F,2,FALSE)</f>
        <v>17</v>
      </c>
      <c r="D86" s="11" t="s">
        <v>7</v>
      </c>
      <c r="E86" s="13">
        <f t="shared" si="7"/>
        <v>3</v>
      </c>
      <c r="F86" s="11">
        <f>VLOOKUP(G86,CITY!A:F,2,FALSE)</f>
        <v>141</v>
      </c>
      <c r="G86" s="11" t="s">
        <v>174</v>
      </c>
      <c r="H86" s="11">
        <v>25.71</v>
      </c>
      <c r="I86" s="11">
        <v>0.57999999999999996</v>
      </c>
      <c r="J86" s="11">
        <v>2.57</v>
      </c>
      <c r="K86" s="11">
        <v>1.23</v>
      </c>
      <c r="L86" s="11">
        <v>5.8</v>
      </c>
      <c r="M86" s="11" t="s">
        <v>201</v>
      </c>
      <c r="N86" s="17">
        <f t="shared" ca="1" si="9"/>
        <v>0.41260780604129899</v>
      </c>
      <c r="O86" s="17">
        <f t="shared" ca="1" si="9"/>
        <v>0.51599432775351717</v>
      </c>
      <c r="P86" s="17">
        <f t="shared" ca="1" si="9"/>
        <v>0.91173781561160427</v>
      </c>
      <c r="Q86" s="17">
        <f t="shared" ca="1" si="10"/>
        <v>40.187445428082924</v>
      </c>
      <c r="R86" s="17">
        <f t="shared" ca="1" si="8"/>
        <v>0.44042169433680933</v>
      </c>
      <c r="S86" s="17">
        <f t="shared" si="11"/>
        <v>2.5710000000000002</v>
      </c>
      <c r="T86" s="17">
        <f t="shared" ca="1" si="12"/>
        <v>1.0991664528285381</v>
      </c>
      <c r="U86" s="17">
        <f t="shared" si="13"/>
        <v>5.8</v>
      </c>
      <c r="V86" s="17">
        <v>23.9</v>
      </c>
    </row>
    <row r="87" spans="1:22">
      <c r="A87" s="11">
        <v>86</v>
      </c>
      <c r="B87" s="11" t="s">
        <v>164</v>
      </c>
      <c r="C87" s="11">
        <f>VLOOKUP(D87,CITY!A:F,2,FALSE)</f>
        <v>141</v>
      </c>
      <c r="D87" s="11" t="s">
        <v>174</v>
      </c>
      <c r="E87" s="13">
        <f t="shared" si="7"/>
        <v>4</v>
      </c>
      <c r="F87" s="11">
        <f>VLOOKUP(G87,CITY!A:F,2,FALSE)</f>
        <v>61</v>
      </c>
      <c r="G87" s="11" t="s">
        <v>55</v>
      </c>
      <c r="H87" s="11">
        <v>65.75</v>
      </c>
      <c r="I87" s="11">
        <v>1.21</v>
      </c>
      <c r="J87" s="11">
        <v>6.58</v>
      </c>
      <c r="K87" s="11">
        <v>2.02</v>
      </c>
      <c r="L87" s="11">
        <v>12.1</v>
      </c>
      <c r="M87" s="11" t="s">
        <v>201</v>
      </c>
      <c r="N87" s="17">
        <f t="shared" ca="1" si="9"/>
        <v>0.99479652926673856</v>
      </c>
      <c r="O87" s="17">
        <f t="shared" ca="1" si="9"/>
        <v>0.88861169121641115</v>
      </c>
      <c r="P87" s="17">
        <f t="shared" ca="1" si="9"/>
        <v>0.61301662227096254</v>
      </c>
      <c r="Q87" s="17">
        <f t="shared" ca="1" si="10"/>
        <v>79.128183379842127</v>
      </c>
      <c r="R87" s="17">
        <f t="shared" ca="1" si="8"/>
        <v>1.1765323931062828</v>
      </c>
      <c r="S87" s="17">
        <f t="shared" si="11"/>
        <v>6.5750000000000002</v>
      </c>
      <c r="T87" s="17">
        <f t="shared" ca="1" si="12"/>
        <v>0.59707735187012123</v>
      </c>
      <c r="U87" s="17">
        <f t="shared" si="13"/>
        <v>12.1</v>
      </c>
      <c r="V87" s="17">
        <v>58.5</v>
      </c>
    </row>
    <row r="88" spans="1:22">
      <c r="A88" s="11">
        <v>87</v>
      </c>
      <c r="B88" s="11" t="s">
        <v>164</v>
      </c>
      <c r="C88" s="11">
        <f>VLOOKUP(D88,CITY!A:F,2,FALSE)</f>
        <v>141</v>
      </c>
      <c r="D88" s="11" t="s">
        <v>174</v>
      </c>
      <c r="E88" s="13">
        <f t="shared" si="7"/>
        <v>4</v>
      </c>
      <c r="F88" s="11">
        <f>VLOOKUP(G88,CITY!A:F,2,FALSE)</f>
        <v>17</v>
      </c>
      <c r="G88" s="11" t="s">
        <v>7</v>
      </c>
      <c r="H88" s="11">
        <v>58.98</v>
      </c>
      <c r="I88" s="11">
        <v>1.31</v>
      </c>
      <c r="J88" s="11">
        <v>5.9</v>
      </c>
      <c r="K88" s="11">
        <v>0.76</v>
      </c>
      <c r="L88" s="11">
        <v>13.1</v>
      </c>
      <c r="M88" s="11" t="s">
        <v>201</v>
      </c>
      <c r="N88" s="17">
        <f t="shared" ca="1" si="9"/>
        <v>0.78082592830671804</v>
      </c>
      <c r="O88" s="17">
        <f t="shared" ca="1" si="9"/>
        <v>0.25773132946958233</v>
      </c>
      <c r="P88" s="17">
        <f t="shared" ca="1" si="9"/>
        <v>0.54431817877532462</v>
      </c>
      <c r="Q88" s="17">
        <f t="shared" ca="1" si="10"/>
        <v>48.717625398872919</v>
      </c>
      <c r="R88" s="17">
        <f t="shared" ca="1" si="8"/>
        <v>1.3310062907238529</v>
      </c>
      <c r="S88" s="17">
        <f t="shared" si="11"/>
        <v>5.8979999999999997</v>
      </c>
      <c r="T88" s="17">
        <f t="shared" ca="1" si="12"/>
        <v>2.0667561872146831</v>
      </c>
      <c r="U88" s="17">
        <f t="shared" si="13"/>
        <v>13.100000000000001</v>
      </c>
      <c r="V88" s="17">
        <v>38.299999999999997</v>
      </c>
    </row>
    <row r="89" spans="1:22">
      <c r="A89" s="11">
        <v>88</v>
      </c>
      <c r="B89" s="11" t="s">
        <v>164</v>
      </c>
      <c r="C89" s="11">
        <f>VLOOKUP(D89,CITY!A:F,2,FALSE)</f>
        <v>141</v>
      </c>
      <c r="D89" s="11" t="s">
        <v>174</v>
      </c>
      <c r="E89" s="13">
        <f t="shared" si="7"/>
        <v>4</v>
      </c>
      <c r="F89" s="11">
        <f>VLOOKUP(G89,CITY!A:F,2,FALSE)</f>
        <v>53</v>
      </c>
      <c r="G89" s="11" t="s">
        <v>51</v>
      </c>
      <c r="H89" s="11">
        <v>28.34</v>
      </c>
      <c r="I89" s="11">
        <v>0.66</v>
      </c>
      <c r="J89" s="11">
        <v>2.83</v>
      </c>
      <c r="K89" s="11">
        <v>0.84</v>
      </c>
      <c r="L89" s="11">
        <v>6.6</v>
      </c>
      <c r="M89" s="11" t="s">
        <v>201</v>
      </c>
      <c r="N89" s="17">
        <f t="shared" ca="1" si="9"/>
        <v>0.49268555395709634</v>
      </c>
      <c r="O89" s="17">
        <f t="shared" ca="1" si="9"/>
        <v>0.73994477980477047</v>
      </c>
      <c r="P89" s="17">
        <f t="shared" ca="1" si="9"/>
        <v>0.14385896880569937</v>
      </c>
      <c r="Q89" s="17">
        <f t="shared" ca="1" si="10"/>
        <v>51.70803684816358</v>
      </c>
      <c r="R89" s="17">
        <f t="shared" ca="1" si="8"/>
        <v>0.61304119887894215</v>
      </c>
      <c r="S89" s="17">
        <f t="shared" si="11"/>
        <v>2.8340000000000001</v>
      </c>
      <c r="T89" s="17">
        <f t="shared" ca="1" si="12"/>
        <v>0.79954975889074975</v>
      </c>
      <c r="U89" s="17">
        <f t="shared" si="13"/>
        <v>6.6000000000000005</v>
      </c>
      <c r="V89" s="17">
        <v>27.9</v>
      </c>
    </row>
    <row r="90" spans="1:22">
      <c r="A90" s="11">
        <v>89</v>
      </c>
      <c r="B90" s="11" t="s">
        <v>164</v>
      </c>
      <c r="C90" s="11">
        <f>VLOOKUP(D90,CITY!A:F,2,FALSE)</f>
        <v>141</v>
      </c>
      <c r="D90" s="11" t="s">
        <v>174</v>
      </c>
      <c r="E90" s="13">
        <f t="shared" si="7"/>
        <v>4</v>
      </c>
      <c r="F90" s="11">
        <f>VLOOKUP(G90,CITY!A:F,2,FALSE)</f>
        <v>36</v>
      </c>
      <c r="G90" s="11" t="s">
        <v>31</v>
      </c>
      <c r="H90" s="11">
        <v>76.97</v>
      </c>
      <c r="I90" s="11">
        <v>1.1100000000000001</v>
      </c>
      <c r="J90" s="11">
        <v>7.7</v>
      </c>
      <c r="K90" s="11">
        <v>1.07</v>
      </c>
      <c r="L90" s="11">
        <v>11.1</v>
      </c>
      <c r="M90" s="11" t="s">
        <v>201</v>
      </c>
      <c r="N90" s="17">
        <f t="shared" ca="1" si="9"/>
        <v>9.4020421930618436E-2</v>
      </c>
      <c r="O90" s="17">
        <f t="shared" ca="1" si="9"/>
        <v>0.74933957686235686</v>
      </c>
      <c r="P90" s="17">
        <f t="shared" ca="1" si="9"/>
        <v>8.7279791100216109E-2</v>
      </c>
      <c r="Q90" s="17">
        <f t="shared" ca="1" si="10"/>
        <v>101.95270025212777</v>
      </c>
      <c r="R90" s="17">
        <f t="shared" ca="1" si="8"/>
        <v>1.0152232982761789</v>
      </c>
      <c r="S90" s="17">
        <f t="shared" si="11"/>
        <v>7.6970000000000001</v>
      </c>
      <c r="T90" s="17">
        <f t="shared" ca="1" si="12"/>
        <v>1.605435576303238</v>
      </c>
      <c r="U90" s="17">
        <f t="shared" si="13"/>
        <v>11.100000000000001</v>
      </c>
      <c r="V90" s="17">
        <v>64.5</v>
      </c>
    </row>
    <row r="91" spans="1:22">
      <c r="A91" s="11">
        <v>90</v>
      </c>
      <c r="B91" s="11" t="s">
        <v>164</v>
      </c>
      <c r="C91" s="11">
        <f>VLOOKUP(D91,CITY!A:F,2,FALSE)</f>
        <v>61</v>
      </c>
      <c r="D91" s="11" t="s">
        <v>55</v>
      </c>
      <c r="E91" s="13">
        <f t="shared" si="7"/>
        <v>1</v>
      </c>
      <c r="F91" s="11">
        <f>VLOOKUP(G91,CITY!A:F,2,FALSE)</f>
        <v>141</v>
      </c>
      <c r="G91" s="11" t="s">
        <v>174</v>
      </c>
      <c r="H91" s="11">
        <v>83.31</v>
      </c>
      <c r="I91" s="11">
        <v>1.4</v>
      </c>
      <c r="J91" s="11">
        <v>8.33</v>
      </c>
      <c r="K91" s="11">
        <v>1.06</v>
      </c>
      <c r="L91" s="11">
        <v>14</v>
      </c>
      <c r="M91" s="11" t="s">
        <v>201</v>
      </c>
      <c r="N91" s="17">
        <f t="shared" ca="1" si="9"/>
        <v>2.0335282645035258E-2</v>
      </c>
      <c r="O91" s="17">
        <f t="shared" ca="1" si="9"/>
        <v>0.10437105805078495</v>
      </c>
      <c r="P91" s="17">
        <f t="shared" ca="1" si="9"/>
        <v>0.15544201039704031</v>
      </c>
      <c r="Q91" s="17">
        <f t="shared" ca="1" si="10"/>
        <v>85.010432240441034</v>
      </c>
      <c r="R91" s="17">
        <f t="shared" ca="1" si="8"/>
        <v>1.7642064025620527</v>
      </c>
      <c r="S91" s="17">
        <f t="shared" si="11"/>
        <v>8.3309999999999995</v>
      </c>
      <c r="T91" s="17">
        <f t="shared" ca="1" si="12"/>
        <v>1.5682407734960564</v>
      </c>
      <c r="U91" s="17">
        <f t="shared" si="13"/>
        <v>14</v>
      </c>
      <c r="V91" s="17">
        <v>53.9</v>
      </c>
    </row>
    <row r="92" spans="1:22">
      <c r="A92" s="11">
        <v>91</v>
      </c>
      <c r="B92" s="11" t="s">
        <v>164</v>
      </c>
      <c r="C92" s="11">
        <f>VLOOKUP(D92,CITY!A:F,2,FALSE)</f>
        <v>53</v>
      </c>
      <c r="D92" s="11" t="s">
        <v>51</v>
      </c>
      <c r="E92" s="13">
        <f t="shared" si="7"/>
        <v>3</v>
      </c>
      <c r="F92" s="11">
        <f>VLOOKUP(G92,CITY!A:F,2,FALSE)</f>
        <v>141</v>
      </c>
      <c r="G92" s="11" t="s">
        <v>174</v>
      </c>
      <c r="H92" s="11">
        <v>47.21</v>
      </c>
      <c r="I92" s="11">
        <v>1</v>
      </c>
      <c r="J92" s="11">
        <v>4.72</v>
      </c>
      <c r="K92" s="11">
        <v>1.97</v>
      </c>
      <c r="L92" s="11">
        <v>10</v>
      </c>
      <c r="M92" s="11" t="s">
        <v>201</v>
      </c>
      <c r="N92" s="17">
        <f t="shared" ca="1" si="9"/>
        <v>0.76693015404387932</v>
      </c>
      <c r="O92" s="17">
        <f t="shared" ca="1" si="9"/>
        <v>0.10428121957057102</v>
      </c>
      <c r="P92" s="17">
        <f t="shared" ca="1" si="9"/>
        <v>0.28018681309540117</v>
      </c>
      <c r="Q92" s="17">
        <f t="shared" ca="1" si="10"/>
        <v>38.085128756813688</v>
      </c>
      <c r="R92" s="17">
        <f t="shared" ca="1" si="8"/>
        <v>0.81268891065586868</v>
      </c>
      <c r="S92" s="17">
        <f t="shared" si="11"/>
        <v>4.7210000000000001</v>
      </c>
      <c r="T92" s="17">
        <f t="shared" ca="1" si="12"/>
        <v>0.52895065956853715</v>
      </c>
      <c r="U92" s="17">
        <f t="shared" si="13"/>
        <v>10</v>
      </c>
      <c r="V92" s="17">
        <v>25.7</v>
      </c>
    </row>
    <row r="93" spans="1:22">
      <c r="A93" s="11">
        <v>92</v>
      </c>
      <c r="B93" s="11" t="s">
        <v>164</v>
      </c>
      <c r="C93" s="11">
        <f>VLOOKUP(D93,CITY!A:F,2,FALSE)</f>
        <v>53</v>
      </c>
      <c r="D93" s="11" t="s">
        <v>51</v>
      </c>
      <c r="E93" s="13">
        <f t="shared" si="7"/>
        <v>3</v>
      </c>
      <c r="F93" s="11">
        <f>VLOOKUP(G93,CITY!A:F,2,FALSE)</f>
        <v>36</v>
      </c>
      <c r="G93" s="11" t="s">
        <v>31</v>
      </c>
      <c r="H93" s="11">
        <v>84.28</v>
      </c>
      <c r="I93" s="11">
        <v>2.11</v>
      </c>
      <c r="J93" s="11">
        <v>8.43</v>
      </c>
      <c r="K93" s="11">
        <v>1.54</v>
      </c>
      <c r="L93" s="11">
        <v>21.1</v>
      </c>
      <c r="M93" s="11" t="s">
        <v>201</v>
      </c>
      <c r="N93" s="17">
        <f t="shared" ca="1" si="9"/>
        <v>0.36770438430981256</v>
      </c>
      <c r="O93" s="17">
        <f t="shared" ca="1" si="9"/>
        <v>0.46959734103484518</v>
      </c>
      <c r="P93" s="17">
        <f t="shared" ca="1" si="9"/>
        <v>0.53877576312023623</v>
      </c>
      <c r="Q93" s="17">
        <f t="shared" ca="1" si="10"/>
        <v>103.39717766150534</v>
      </c>
      <c r="R93" s="17">
        <f t="shared" ca="1" si="8"/>
        <v>1.3699843824800917</v>
      </c>
      <c r="S93" s="17">
        <f t="shared" si="11"/>
        <v>8.4280000000000008</v>
      </c>
      <c r="T93" s="17">
        <f t="shared" ca="1" si="12"/>
        <v>1.8775472309806811</v>
      </c>
      <c r="U93" s="17">
        <f t="shared" si="13"/>
        <v>21.099999999999998</v>
      </c>
      <c r="V93" s="17">
        <v>71.8</v>
      </c>
    </row>
    <row r="94" spans="1:22">
      <c r="A94" s="11">
        <v>93</v>
      </c>
      <c r="B94" s="11" t="s">
        <v>164</v>
      </c>
      <c r="C94" s="11">
        <f>VLOOKUP(D94,CITY!A:F,2,FALSE)</f>
        <v>53</v>
      </c>
      <c r="D94" s="11" t="s">
        <v>51</v>
      </c>
      <c r="E94" s="13">
        <f t="shared" si="7"/>
        <v>3</v>
      </c>
      <c r="F94" s="11">
        <f>VLOOKUP(G94,CITY!A:F,2,FALSE)</f>
        <v>110</v>
      </c>
      <c r="G94" s="11" t="s">
        <v>89</v>
      </c>
      <c r="H94" s="11">
        <v>47.58</v>
      </c>
      <c r="I94" s="11">
        <v>0.86</v>
      </c>
      <c r="J94" s="11">
        <v>4.76</v>
      </c>
      <c r="K94" s="11">
        <v>1.25</v>
      </c>
      <c r="L94" s="11">
        <v>8.6</v>
      </c>
      <c r="M94" s="11" t="s">
        <v>201</v>
      </c>
      <c r="N94" s="17">
        <f t="shared" ca="1" si="9"/>
        <v>0.70912378230057127</v>
      </c>
      <c r="O94" s="17">
        <f t="shared" ca="1" si="9"/>
        <v>0.96076625152424677</v>
      </c>
      <c r="P94" s="17">
        <f t="shared" ca="1" si="9"/>
        <v>0.32722191785384624</v>
      </c>
      <c r="Q94" s="17">
        <f t="shared" ca="1" si="10"/>
        <v>68.652568453342028</v>
      </c>
      <c r="R94" s="17">
        <f t="shared" ca="1" si="8"/>
        <v>0.95081475667841775</v>
      </c>
      <c r="S94" s="17">
        <f t="shared" si="11"/>
        <v>4.758</v>
      </c>
      <c r="T94" s="17">
        <f t="shared" ca="1" si="12"/>
        <v>1.6544818513488666</v>
      </c>
      <c r="U94" s="17">
        <f t="shared" si="13"/>
        <v>8.6</v>
      </c>
      <c r="V94" s="17">
        <v>37.1</v>
      </c>
    </row>
    <row r="95" spans="1:22">
      <c r="A95" s="11">
        <v>94</v>
      </c>
      <c r="B95" s="11" t="s">
        <v>164</v>
      </c>
      <c r="C95" s="11">
        <f>VLOOKUP(D95,CITY!A:F,2,FALSE)</f>
        <v>110</v>
      </c>
      <c r="D95" s="11" t="s">
        <v>89</v>
      </c>
      <c r="E95" s="13">
        <f t="shared" si="7"/>
        <v>3</v>
      </c>
      <c r="F95" s="11">
        <f>VLOOKUP(G95,CITY!A:F,2,FALSE)</f>
        <v>53</v>
      </c>
      <c r="G95" s="11" t="s">
        <v>51</v>
      </c>
      <c r="H95" s="11">
        <v>44.48</v>
      </c>
      <c r="I95" s="11">
        <v>0.75</v>
      </c>
      <c r="J95" s="11">
        <v>4.45</v>
      </c>
      <c r="K95" s="11">
        <v>0.62</v>
      </c>
      <c r="L95" s="11">
        <v>7.5</v>
      </c>
      <c r="M95" s="11" t="s">
        <v>201</v>
      </c>
      <c r="N95" s="17">
        <f t="shared" ca="1" si="9"/>
        <v>0.11416345246477855</v>
      </c>
      <c r="O95" s="17">
        <f t="shared" ca="1" si="9"/>
        <v>0.81170039746529132</v>
      </c>
      <c r="P95" s="17">
        <f t="shared" ca="1" si="9"/>
        <v>0.23697518613955226</v>
      </c>
      <c r="Q95" s="17">
        <f t="shared" ca="1" si="10"/>
        <v>37.270452622813117</v>
      </c>
      <c r="R95" s="17">
        <f t="shared" ca="1" si="8"/>
        <v>0.6821141128158591</v>
      </c>
      <c r="S95" s="17">
        <f t="shared" si="11"/>
        <v>4.4479999999999995</v>
      </c>
      <c r="T95" s="17">
        <f t="shared" ca="1" si="12"/>
        <v>1.8440410032263848</v>
      </c>
      <c r="U95" s="17">
        <f t="shared" si="13"/>
        <v>7.5</v>
      </c>
      <c r="V95" s="17">
        <v>29.8</v>
      </c>
    </row>
    <row r="96" spans="1:22">
      <c r="A96" s="11">
        <v>95</v>
      </c>
      <c r="B96" s="11" t="s">
        <v>164</v>
      </c>
      <c r="C96" s="11">
        <f>VLOOKUP(D96,CITY!A:F,2,FALSE)</f>
        <v>110</v>
      </c>
      <c r="D96" s="11" t="s">
        <v>89</v>
      </c>
      <c r="E96" s="13">
        <f t="shared" si="7"/>
        <v>3</v>
      </c>
      <c r="F96" s="11">
        <f>VLOOKUP(G96,CITY!A:F,2,FALSE)</f>
        <v>36</v>
      </c>
      <c r="G96" s="11" t="s">
        <v>31</v>
      </c>
      <c r="H96" s="11">
        <v>135.52000000000001</v>
      </c>
      <c r="I96" s="11">
        <v>3.16</v>
      </c>
      <c r="J96" s="11">
        <v>13.55</v>
      </c>
      <c r="K96" s="11">
        <v>2.04</v>
      </c>
      <c r="L96" s="11">
        <v>31.6</v>
      </c>
      <c r="M96" s="11" t="s">
        <v>201</v>
      </c>
      <c r="N96" s="17">
        <f t="shared" ca="1" si="9"/>
        <v>8.2660439148756204E-2</v>
      </c>
      <c r="O96" s="17">
        <f t="shared" ca="1" si="9"/>
        <v>0.79621848678883067</v>
      </c>
      <c r="P96" s="17">
        <f t="shared" ca="1" si="9"/>
        <v>0.3284810835395886</v>
      </c>
      <c r="Q96" s="17">
        <f t="shared" ca="1" si="10"/>
        <v>88.168131709130066</v>
      </c>
      <c r="R96" s="17">
        <f t="shared" ca="1" si="8"/>
        <v>2.8237899242498865</v>
      </c>
      <c r="S96" s="17">
        <f t="shared" si="11"/>
        <v>13.552000000000001</v>
      </c>
      <c r="T96" s="17">
        <f t="shared" ca="1" si="12"/>
        <v>2.6760094498995226</v>
      </c>
      <c r="U96" s="17">
        <f t="shared" si="13"/>
        <v>31.6</v>
      </c>
      <c r="V96" s="17">
        <v>71.8</v>
      </c>
    </row>
    <row r="97" spans="1:22">
      <c r="A97" s="11">
        <v>96</v>
      </c>
      <c r="B97" s="11" t="s">
        <v>164</v>
      </c>
      <c r="C97" s="11">
        <f>VLOOKUP(D97,CITY!A:F,2,FALSE)</f>
        <v>110</v>
      </c>
      <c r="D97" s="11" t="s">
        <v>89</v>
      </c>
      <c r="E97" s="13">
        <f t="shared" si="7"/>
        <v>3</v>
      </c>
      <c r="F97" s="11">
        <f>VLOOKUP(G97,CITY!A:F,2,FALSE)</f>
        <v>65</v>
      </c>
      <c r="G97" s="11" t="s">
        <v>13</v>
      </c>
      <c r="H97" s="11">
        <v>43.94</v>
      </c>
      <c r="I97" s="11">
        <v>0.65</v>
      </c>
      <c r="J97" s="11">
        <v>4.3899999999999997</v>
      </c>
      <c r="K97" s="11">
        <v>1.28</v>
      </c>
      <c r="L97" s="11">
        <v>6.5</v>
      </c>
      <c r="M97" s="11" t="s">
        <v>201</v>
      </c>
      <c r="N97" s="17">
        <f t="shared" ca="1" si="9"/>
        <v>0.36644602771892276</v>
      </c>
      <c r="O97" s="17">
        <f t="shared" ca="1" si="9"/>
        <v>0.12432138676652926</v>
      </c>
      <c r="P97" s="17">
        <f t="shared" ca="1" si="9"/>
        <v>0.99427237991294093</v>
      </c>
      <c r="Q97" s="17">
        <f t="shared" ca="1" si="10"/>
        <v>27.665652980449082</v>
      </c>
      <c r="R97" s="17">
        <f t="shared" ca="1" si="8"/>
        <v>0.87285692507736834</v>
      </c>
      <c r="S97" s="17">
        <f t="shared" si="11"/>
        <v>4.3940000000000001</v>
      </c>
      <c r="T97" s="17">
        <f t="shared" ca="1" si="12"/>
        <v>0.51574034555317172</v>
      </c>
      <c r="U97" s="17">
        <f t="shared" si="13"/>
        <v>6.5</v>
      </c>
      <c r="V97" s="17">
        <v>25.7</v>
      </c>
    </row>
    <row r="98" spans="1:22">
      <c r="A98" s="11">
        <v>97</v>
      </c>
      <c r="B98" s="11" t="s">
        <v>164</v>
      </c>
      <c r="C98" s="11">
        <f>VLOOKUP(D98,CITY!A:F,2,FALSE)</f>
        <v>65</v>
      </c>
      <c r="D98" s="11" t="s">
        <v>13</v>
      </c>
      <c r="E98" s="13">
        <f t="shared" si="7"/>
        <v>4</v>
      </c>
      <c r="F98" s="11">
        <f>VLOOKUP(G98,CITY!A:F,2,FALSE)</f>
        <v>110</v>
      </c>
      <c r="G98" s="11" t="s">
        <v>89</v>
      </c>
      <c r="H98" s="11">
        <v>47</v>
      </c>
      <c r="I98" s="11">
        <v>0.77</v>
      </c>
      <c r="J98" s="11">
        <v>4.7</v>
      </c>
      <c r="K98" s="11">
        <v>2.0499999999999998</v>
      </c>
      <c r="L98" s="11">
        <v>7.7</v>
      </c>
      <c r="M98" s="11" t="s">
        <v>201</v>
      </c>
      <c r="N98" s="17">
        <f t="shared" ca="1" si="9"/>
        <v>0.53931041520763945</v>
      </c>
      <c r="O98" s="17">
        <f t="shared" ca="1" si="9"/>
        <v>0.48528541343797515</v>
      </c>
      <c r="P98" s="17">
        <f t="shared" ca="1" si="9"/>
        <v>0.77828616101155179</v>
      </c>
      <c r="Q98" s="17">
        <f t="shared" ca="1" si="10"/>
        <v>56.302595525910121</v>
      </c>
      <c r="R98" s="17">
        <f t="shared" ca="1" si="8"/>
        <v>0.79470129960072322</v>
      </c>
      <c r="S98" s="17">
        <f t="shared" si="11"/>
        <v>4.7</v>
      </c>
      <c r="T98" s="17">
        <f t="shared" ca="1" si="12"/>
        <v>1.1882253260241993</v>
      </c>
      <c r="U98" s="17">
        <f t="shared" si="13"/>
        <v>7.7</v>
      </c>
      <c r="V98" s="17">
        <v>36.799999999999997</v>
      </c>
    </row>
    <row r="99" spans="1:22">
      <c r="A99" s="11">
        <v>98</v>
      </c>
      <c r="B99" s="11" t="s">
        <v>164</v>
      </c>
      <c r="C99" s="11">
        <f>VLOOKUP(D99,CITY!A:F,2,FALSE)</f>
        <v>65</v>
      </c>
      <c r="D99" s="11" t="s">
        <v>13</v>
      </c>
      <c r="E99" s="13">
        <f t="shared" si="7"/>
        <v>4</v>
      </c>
      <c r="F99" s="11">
        <f>VLOOKUP(G99,CITY!A:F,2,FALSE)</f>
        <v>98</v>
      </c>
      <c r="G99" s="11" t="s">
        <v>49</v>
      </c>
      <c r="H99" s="11">
        <v>40.07</v>
      </c>
      <c r="I99" s="11">
        <v>0.84</v>
      </c>
      <c r="J99" s="11">
        <v>4.01</v>
      </c>
      <c r="K99" s="11">
        <v>1.1200000000000001</v>
      </c>
      <c r="L99" s="11">
        <v>8.4</v>
      </c>
      <c r="M99" s="11" t="s">
        <v>201</v>
      </c>
      <c r="N99" s="17">
        <f t="shared" ca="1" si="9"/>
        <v>0.3317463511682639</v>
      </c>
      <c r="O99" s="17">
        <f t="shared" ca="1" si="9"/>
        <v>0.66737419243580509</v>
      </c>
      <c r="P99" s="17">
        <f t="shared" ca="1" si="9"/>
        <v>0.16059982832644903</v>
      </c>
      <c r="Q99" s="17">
        <f t="shared" ca="1" si="10"/>
        <v>39.933988797053289</v>
      </c>
      <c r="R99" s="17">
        <f t="shared" ca="1" si="8"/>
        <v>0.98152774605448556</v>
      </c>
      <c r="S99" s="17">
        <f t="shared" si="11"/>
        <v>4.0069999999999997</v>
      </c>
      <c r="T99" s="17">
        <f t="shared" ca="1" si="12"/>
        <v>1.7382769862542764</v>
      </c>
      <c r="U99" s="17">
        <f t="shared" si="13"/>
        <v>8.4</v>
      </c>
      <c r="V99" s="17">
        <v>39.299999999999997</v>
      </c>
    </row>
    <row r="100" spans="1:22">
      <c r="A100" s="11">
        <v>99</v>
      </c>
      <c r="B100" s="11" t="s">
        <v>164</v>
      </c>
      <c r="C100" s="11">
        <f>VLOOKUP(D100,CITY!A:F,2,FALSE)</f>
        <v>65</v>
      </c>
      <c r="D100" s="11" t="s">
        <v>13</v>
      </c>
      <c r="E100" s="13">
        <f t="shared" si="7"/>
        <v>4</v>
      </c>
      <c r="F100" s="11">
        <f>VLOOKUP(G100,CITY!A:F,2,FALSE)</f>
        <v>22</v>
      </c>
      <c r="G100" s="11" t="s">
        <v>149</v>
      </c>
      <c r="H100" s="11">
        <v>54.9</v>
      </c>
      <c r="I100" s="11">
        <v>0.81</v>
      </c>
      <c r="J100" s="11">
        <v>5.49</v>
      </c>
      <c r="K100" s="11">
        <v>1.1100000000000001</v>
      </c>
      <c r="L100" s="11">
        <v>8.1</v>
      </c>
      <c r="M100" s="11" t="s">
        <v>201</v>
      </c>
      <c r="N100" s="17">
        <f t="shared" ca="1" si="9"/>
        <v>0.90439058856924182</v>
      </c>
      <c r="O100" s="17">
        <f t="shared" ca="1" si="9"/>
        <v>0.55671677908296202</v>
      </c>
      <c r="P100" s="17">
        <f t="shared" ca="1" si="9"/>
        <v>0.45642916215403628</v>
      </c>
      <c r="Q100" s="17">
        <f t="shared" ca="1" si="10"/>
        <v>46.683673816112446</v>
      </c>
      <c r="R100" s="17">
        <f t="shared" ca="1" si="8"/>
        <v>1.1842763761092789</v>
      </c>
      <c r="S100" s="17">
        <f t="shared" si="11"/>
        <v>5.49</v>
      </c>
      <c r="T100" s="17">
        <f t="shared" ca="1" si="12"/>
        <v>1.7311759674187996</v>
      </c>
      <c r="U100" s="17">
        <f t="shared" si="13"/>
        <v>8.1000000000000014</v>
      </c>
      <c r="V100" s="17">
        <v>37.1</v>
      </c>
    </row>
    <row r="101" spans="1:22">
      <c r="A101" s="11">
        <v>100</v>
      </c>
      <c r="B101" s="11" t="s">
        <v>164</v>
      </c>
      <c r="C101" s="11">
        <f>VLOOKUP(D101,CITY!A:F,2,FALSE)</f>
        <v>65</v>
      </c>
      <c r="D101" s="11" t="s">
        <v>13</v>
      </c>
      <c r="E101" s="13">
        <f t="shared" si="7"/>
        <v>4</v>
      </c>
      <c r="F101" s="11">
        <f>VLOOKUP(G101,CITY!A:F,2,FALSE)</f>
        <v>87</v>
      </c>
      <c r="G101" s="11" t="s">
        <v>150</v>
      </c>
      <c r="H101" s="11">
        <v>73.680000000000007</v>
      </c>
      <c r="I101" s="11">
        <v>1.81</v>
      </c>
      <c r="J101" s="11">
        <v>7.37</v>
      </c>
      <c r="K101" s="11">
        <v>2.02</v>
      </c>
      <c r="L101" s="11">
        <v>18.100000000000001</v>
      </c>
      <c r="M101" s="11" t="s">
        <v>201</v>
      </c>
      <c r="N101" s="17">
        <f t="shared" ca="1" si="9"/>
        <v>0.15769091012734793</v>
      </c>
      <c r="O101" s="17">
        <f t="shared" ca="1" si="9"/>
        <v>0.58808884848994736</v>
      </c>
      <c r="P101" s="17">
        <f t="shared" ca="1" si="9"/>
        <v>0.62941671402775701</v>
      </c>
      <c r="Q101" s="17">
        <f t="shared" ca="1" si="10"/>
        <v>64.869713908595529</v>
      </c>
      <c r="R101" s="17">
        <f t="shared" ca="1" si="8"/>
        <v>1.6877108621283632</v>
      </c>
      <c r="S101" s="17">
        <f t="shared" si="11"/>
        <v>7.3680000000000003</v>
      </c>
      <c r="T101" s="17">
        <f t="shared" ca="1" si="12"/>
        <v>2.1638762363494841</v>
      </c>
      <c r="U101" s="17">
        <f t="shared" si="13"/>
        <v>18.100000000000001</v>
      </c>
      <c r="V101" s="17">
        <v>46.2</v>
      </c>
    </row>
    <row r="102" spans="1:22">
      <c r="A102" s="11">
        <v>101</v>
      </c>
      <c r="B102" s="11" t="s">
        <v>164</v>
      </c>
      <c r="C102" s="11">
        <f>VLOOKUP(D102,CITY!A:F,2,FALSE)</f>
        <v>87</v>
      </c>
      <c r="D102" s="11" t="s">
        <v>150</v>
      </c>
      <c r="E102" s="13">
        <f t="shared" si="7"/>
        <v>2</v>
      </c>
      <c r="F102" s="11">
        <f>VLOOKUP(G102,CITY!A:F,2,FALSE)</f>
        <v>28</v>
      </c>
      <c r="G102" s="11" t="s">
        <v>29</v>
      </c>
      <c r="H102" s="11">
        <v>83.99</v>
      </c>
      <c r="I102" s="11">
        <v>1.59</v>
      </c>
      <c r="J102" s="11">
        <v>8.4</v>
      </c>
      <c r="K102" s="11">
        <v>1.6</v>
      </c>
      <c r="L102" s="11">
        <v>15.9</v>
      </c>
      <c r="M102" s="11" t="s">
        <v>201</v>
      </c>
      <c r="N102" s="17">
        <f t="shared" ca="1" si="9"/>
        <v>0.40744591703066069</v>
      </c>
      <c r="O102" s="17">
        <f t="shared" ca="1" si="9"/>
        <v>0.72432606339314543</v>
      </c>
      <c r="P102" s="17">
        <f t="shared" ca="1" si="9"/>
        <v>0.53268432156150469</v>
      </c>
      <c r="Q102" s="17">
        <f t="shared" ca="1" si="10"/>
        <v>52.105216287122559</v>
      </c>
      <c r="R102" s="17">
        <f t="shared" ca="1" si="8"/>
        <v>1.2814697653223666</v>
      </c>
      <c r="S102" s="17">
        <f t="shared" si="11"/>
        <v>8.3989999999999991</v>
      </c>
      <c r="T102" s="17">
        <f t="shared" ca="1" si="12"/>
        <v>2.1166288660895827</v>
      </c>
      <c r="U102" s="17">
        <f t="shared" si="13"/>
        <v>15.9</v>
      </c>
      <c r="V102" s="17">
        <v>43.8</v>
      </c>
    </row>
    <row r="103" spans="1:22">
      <c r="A103" s="11">
        <v>102</v>
      </c>
      <c r="B103" s="11" t="s">
        <v>164</v>
      </c>
      <c r="C103" s="11">
        <f>VLOOKUP(D103,CITY!A:F,2,FALSE)</f>
        <v>87</v>
      </c>
      <c r="D103" s="11" t="s">
        <v>150</v>
      </c>
      <c r="E103" s="13">
        <f t="shared" si="7"/>
        <v>2</v>
      </c>
      <c r="F103" s="11">
        <f>VLOOKUP(G103,CITY!A:F,2,FALSE)</f>
        <v>65</v>
      </c>
      <c r="G103" s="11" t="s">
        <v>13</v>
      </c>
      <c r="H103" s="11">
        <v>87.73</v>
      </c>
      <c r="I103" s="11">
        <v>1.92</v>
      </c>
      <c r="J103" s="11">
        <v>8.77</v>
      </c>
      <c r="K103" s="11">
        <v>0.97</v>
      </c>
      <c r="L103" s="11">
        <v>19.2</v>
      </c>
      <c r="M103" s="11" t="s">
        <v>201</v>
      </c>
      <c r="N103" s="17">
        <f t="shared" ca="1" si="9"/>
        <v>0.87720882360971297</v>
      </c>
      <c r="O103" s="17">
        <f t="shared" ca="1" si="9"/>
        <v>0.52270723133067321</v>
      </c>
      <c r="P103" s="17">
        <f t="shared" ca="1" si="9"/>
        <v>0.4744906927043977</v>
      </c>
      <c r="Q103" s="17">
        <f t="shared" ca="1" si="10"/>
        <v>65.901557800939671</v>
      </c>
      <c r="R103" s="17">
        <f t="shared" ca="1" si="8"/>
        <v>2.1864320814078315</v>
      </c>
      <c r="S103" s="17">
        <f t="shared" si="11"/>
        <v>8.7729999999999997</v>
      </c>
      <c r="T103" s="17">
        <f t="shared" ca="1" si="12"/>
        <v>0.80159055714689065</v>
      </c>
      <c r="U103" s="17">
        <f t="shared" si="13"/>
        <v>19.2</v>
      </c>
      <c r="V103" s="17">
        <v>56.2</v>
      </c>
    </row>
    <row r="104" spans="1:22">
      <c r="A104" s="11">
        <v>103</v>
      </c>
      <c r="B104" s="11" t="s">
        <v>164</v>
      </c>
      <c r="C104" s="11">
        <f>VLOOKUP(D104,CITY!A:F,2,FALSE)</f>
        <v>22</v>
      </c>
      <c r="D104" s="11" t="s">
        <v>149</v>
      </c>
      <c r="E104" s="13">
        <f t="shared" si="7"/>
        <v>4</v>
      </c>
      <c r="F104" s="11">
        <f>VLOOKUP(G104,CITY!A:F,2,FALSE)</f>
        <v>65</v>
      </c>
      <c r="G104" s="11" t="s">
        <v>13</v>
      </c>
      <c r="H104" s="11">
        <v>67.930000000000007</v>
      </c>
      <c r="I104" s="11">
        <v>0.91</v>
      </c>
      <c r="J104" s="11">
        <v>6.79</v>
      </c>
      <c r="K104" s="11">
        <v>2.0099999999999998</v>
      </c>
      <c r="L104" s="11">
        <v>9.1</v>
      </c>
      <c r="M104" s="11" t="s">
        <v>201</v>
      </c>
      <c r="N104" s="17">
        <f t="shared" ca="1" si="9"/>
        <v>0.29004722754673828</v>
      </c>
      <c r="O104" s="17">
        <f t="shared" ca="1" si="9"/>
        <v>0.88837159178753267</v>
      </c>
      <c r="P104" s="17">
        <f t="shared" ca="1" si="9"/>
        <v>0.48945737414665813</v>
      </c>
      <c r="Q104" s="17">
        <f t="shared" ca="1" si="10"/>
        <v>94.480394191988353</v>
      </c>
      <c r="R104" s="17">
        <f t="shared" ca="1" si="8"/>
        <v>0.99372415278893844</v>
      </c>
      <c r="S104" s="17">
        <f t="shared" si="11"/>
        <v>6.793000000000001</v>
      </c>
      <c r="T104" s="17">
        <f t="shared" ca="1" si="12"/>
        <v>2.5426029869886118</v>
      </c>
      <c r="U104" s="17">
        <f t="shared" si="13"/>
        <v>9.1</v>
      </c>
      <c r="V104" s="17">
        <v>49.2</v>
      </c>
    </row>
    <row r="105" spans="1:22">
      <c r="A105" s="11">
        <v>104</v>
      </c>
      <c r="B105" s="11" t="s">
        <v>164</v>
      </c>
      <c r="C105" s="11">
        <f>VLOOKUP(D105,CITY!A:F,2,FALSE)</f>
        <v>22</v>
      </c>
      <c r="D105" s="11" t="s">
        <v>149</v>
      </c>
      <c r="E105" s="13">
        <f t="shared" si="7"/>
        <v>4</v>
      </c>
      <c r="F105" s="11">
        <f>VLOOKUP(G105,CITY!A:F,2,FALSE)</f>
        <v>28</v>
      </c>
      <c r="G105" s="11" t="s">
        <v>29</v>
      </c>
      <c r="H105" s="11">
        <v>84.39</v>
      </c>
      <c r="I105" s="11">
        <v>2.09</v>
      </c>
      <c r="J105" s="11">
        <v>8.44</v>
      </c>
      <c r="K105" s="11">
        <v>2.09</v>
      </c>
      <c r="L105" s="11">
        <v>20.9</v>
      </c>
      <c r="M105" s="11" t="s">
        <v>201</v>
      </c>
      <c r="N105" s="17">
        <f t="shared" ca="1" si="9"/>
        <v>0.56697955133258293</v>
      </c>
      <c r="O105" s="17">
        <f t="shared" ca="1" si="9"/>
        <v>0.35425250544352183</v>
      </c>
      <c r="P105" s="17">
        <f t="shared" ca="1" si="9"/>
        <v>0.95507994514384942</v>
      </c>
      <c r="Q105" s="17">
        <f t="shared" ca="1" si="10"/>
        <v>123.87893725506954</v>
      </c>
      <c r="R105" s="17">
        <f t="shared" ca="1" si="8"/>
        <v>1.3529833632576096</v>
      </c>
      <c r="S105" s="17">
        <f t="shared" si="11"/>
        <v>8.4390000000000001</v>
      </c>
      <c r="T105" s="17">
        <f t="shared" ca="1" si="12"/>
        <v>0.90556311161989422</v>
      </c>
      <c r="U105" s="17">
        <f t="shared" si="13"/>
        <v>20.9</v>
      </c>
      <c r="V105" s="17">
        <v>63.9</v>
      </c>
    </row>
    <row r="106" spans="1:22">
      <c r="A106" s="11">
        <v>105</v>
      </c>
      <c r="B106" s="11" t="s">
        <v>164</v>
      </c>
      <c r="C106" s="11">
        <f>VLOOKUP(D106,CITY!A:F,2,FALSE)</f>
        <v>22</v>
      </c>
      <c r="D106" s="11" t="s">
        <v>149</v>
      </c>
      <c r="E106" s="13">
        <f t="shared" si="7"/>
        <v>4</v>
      </c>
      <c r="F106" s="11">
        <f>VLOOKUP(G106,CITY!A:F,2,FALSE)</f>
        <v>121</v>
      </c>
      <c r="G106" s="11" t="s">
        <v>3</v>
      </c>
      <c r="H106" s="11">
        <v>132.97</v>
      </c>
      <c r="I106" s="11">
        <v>1.81</v>
      </c>
      <c r="J106" s="11">
        <v>13.3</v>
      </c>
      <c r="K106" s="11">
        <v>1.46</v>
      </c>
      <c r="L106" s="11">
        <v>18.100000000000001</v>
      </c>
      <c r="M106" s="11" t="s">
        <v>201</v>
      </c>
      <c r="N106" s="17">
        <f t="shared" ca="1" si="9"/>
        <v>0.41285663940755513</v>
      </c>
      <c r="O106" s="17">
        <f t="shared" ca="1" si="9"/>
        <v>0.21393233730868633</v>
      </c>
      <c r="P106" s="17">
        <f t="shared" ca="1" si="9"/>
        <v>0.41415330771122016</v>
      </c>
      <c r="Q106" s="17">
        <f t="shared" ca="1" si="10"/>
        <v>85.777243689539659</v>
      </c>
      <c r="R106" s="17">
        <f t="shared" ca="1" si="8"/>
        <v>3.2539287188207431</v>
      </c>
      <c r="S106" s="17">
        <f t="shared" si="11"/>
        <v>13.297000000000001</v>
      </c>
      <c r="T106" s="17">
        <f t="shared" ca="1" si="12"/>
        <v>0.93027538477464233</v>
      </c>
      <c r="U106" s="17">
        <f t="shared" si="13"/>
        <v>18.100000000000001</v>
      </c>
      <c r="V106" s="17">
        <v>73.599999999999994</v>
      </c>
    </row>
    <row r="107" spans="1:22">
      <c r="A107" s="11">
        <v>106</v>
      </c>
      <c r="B107" s="11" t="s">
        <v>164</v>
      </c>
      <c r="C107" s="11">
        <f>VLOOKUP(D107,CITY!A:F,2,FALSE)</f>
        <v>22</v>
      </c>
      <c r="D107" s="11" t="s">
        <v>149</v>
      </c>
      <c r="E107" s="13">
        <f t="shared" si="7"/>
        <v>4</v>
      </c>
      <c r="F107" s="11">
        <f>VLOOKUP(G107,CITY!A:F,2,FALSE)</f>
        <v>135</v>
      </c>
      <c r="G107" s="11" t="s">
        <v>107</v>
      </c>
      <c r="H107" s="11">
        <v>59.82</v>
      </c>
      <c r="I107" s="11">
        <v>1.1100000000000001</v>
      </c>
      <c r="J107" s="11">
        <v>5.98</v>
      </c>
      <c r="K107" s="11">
        <v>1.55</v>
      </c>
      <c r="L107" s="11">
        <v>11.1</v>
      </c>
      <c r="M107" s="11" t="s">
        <v>201</v>
      </c>
      <c r="N107" s="17">
        <f t="shared" ca="1" si="9"/>
        <v>0.73310663480463134</v>
      </c>
      <c r="O107" s="17">
        <f t="shared" ca="1" si="9"/>
        <v>0.65980913773276118</v>
      </c>
      <c r="P107" s="17">
        <f t="shared" ca="1" si="9"/>
        <v>0.55041540091442409</v>
      </c>
      <c r="Q107" s="17">
        <f t="shared" ca="1" si="10"/>
        <v>110.55340733159055</v>
      </c>
      <c r="R107" s="17">
        <f t="shared" ca="1" si="8"/>
        <v>0.99597098737928991</v>
      </c>
      <c r="S107" s="17">
        <f t="shared" si="11"/>
        <v>5.9820000000000002</v>
      </c>
      <c r="T107" s="17">
        <f t="shared" ca="1" si="12"/>
        <v>1.5363142340951432</v>
      </c>
      <c r="U107" s="17">
        <f t="shared" si="13"/>
        <v>11.100000000000001</v>
      </c>
      <c r="V107" s="17">
        <v>58.3</v>
      </c>
    </row>
    <row r="108" spans="1:22">
      <c r="A108" s="11">
        <v>107</v>
      </c>
      <c r="B108" s="11" t="s">
        <v>164</v>
      </c>
      <c r="C108" s="11">
        <f>VLOOKUP(D108,CITY!A:F,2,FALSE)</f>
        <v>98</v>
      </c>
      <c r="D108" s="11" t="s">
        <v>49</v>
      </c>
      <c r="E108" s="13">
        <f t="shared" si="7"/>
        <v>2</v>
      </c>
      <c r="F108" s="11">
        <f>VLOOKUP(G108,CITY!A:F,2,FALSE)</f>
        <v>65</v>
      </c>
      <c r="G108" s="11" t="s">
        <v>13</v>
      </c>
      <c r="H108" s="11">
        <v>73.08</v>
      </c>
      <c r="I108" s="11">
        <v>1.47</v>
      </c>
      <c r="J108" s="11">
        <v>7.31</v>
      </c>
      <c r="K108" s="11">
        <v>1.27</v>
      </c>
      <c r="L108" s="11">
        <v>14.7</v>
      </c>
      <c r="M108" s="11" t="s">
        <v>201</v>
      </c>
      <c r="N108" s="17">
        <f t="shared" ca="1" si="9"/>
        <v>0.20529661191149184</v>
      </c>
      <c r="O108" s="17">
        <f t="shared" ca="1" si="9"/>
        <v>0.66313275515458059</v>
      </c>
      <c r="P108" s="17">
        <f t="shared" ca="1" si="9"/>
        <v>0.68176633244538876</v>
      </c>
      <c r="Q108" s="17">
        <f t="shared" ca="1" si="10"/>
        <v>108.5826421792724</v>
      </c>
      <c r="R108" s="17">
        <f t="shared" ca="1" si="8"/>
        <v>1.6610404485899117</v>
      </c>
      <c r="S108" s="17">
        <f t="shared" si="11"/>
        <v>7.3079999999999998</v>
      </c>
      <c r="T108" s="17">
        <f t="shared" ca="1" si="12"/>
        <v>0.68060168206216576</v>
      </c>
      <c r="U108" s="17">
        <f t="shared" si="13"/>
        <v>14.7</v>
      </c>
      <c r="V108" s="17">
        <v>63.8</v>
      </c>
    </row>
    <row r="109" spans="1:22">
      <c r="A109" s="11">
        <v>108</v>
      </c>
      <c r="B109" s="11" t="s">
        <v>164</v>
      </c>
      <c r="C109" s="11">
        <f>VLOOKUP(D109,CITY!A:F,2,FALSE)</f>
        <v>98</v>
      </c>
      <c r="D109" s="11" t="s">
        <v>49</v>
      </c>
      <c r="E109" s="13">
        <f t="shared" si="7"/>
        <v>2</v>
      </c>
      <c r="F109" s="11">
        <f>VLOOKUP(G109,CITY!A:F,2,FALSE)</f>
        <v>135</v>
      </c>
      <c r="G109" s="11" t="s">
        <v>107</v>
      </c>
      <c r="H109" s="11">
        <v>94.54</v>
      </c>
      <c r="I109" s="11">
        <v>1.41</v>
      </c>
      <c r="J109" s="11">
        <v>9.4499999999999993</v>
      </c>
      <c r="K109" s="11">
        <v>0.73</v>
      </c>
      <c r="L109" s="11">
        <v>14.1</v>
      </c>
      <c r="M109" s="11" t="s">
        <v>201</v>
      </c>
      <c r="N109" s="17">
        <f t="shared" ca="1" si="9"/>
        <v>0.74269661396342934</v>
      </c>
      <c r="O109" s="17">
        <f t="shared" ca="1" si="9"/>
        <v>0.80722365378025795</v>
      </c>
      <c r="P109" s="17">
        <f t="shared" ca="1" si="9"/>
        <v>0.52996640289208174</v>
      </c>
      <c r="Q109" s="17">
        <f t="shared" ca="1" si="10"/>
        <v>82.040266397520213</v>
      </c>
      <c r="R109" s="17">
        <f t="shared" ca="1" si="8"/>
        <v>2.0844804216822741</v>
      </c>
      <c r="S109" s="17">
        <f t="shared" si="11"/>
        <v>9.4540000000000006</v>
      </c>
      <c r="T109" s="17">
        <f t="shared" ca="1" si="12"/>
        <v>1.7911623917216155</v>
      </c>
      <c r="U109" s="17">
        <f t="shared" si="13"/>
        <v>14.1</v>
      </c>
      <c r="V109" s="17">
        <v>74.900000000000006</v>
      </c>
    </row>
    <row r="110" spans="1:22">
      <c r="A110" s="11">
        <v>109</v>
      </c>
      <c r="B110" s="11" t="s">
        <v>164</v>
      </c>
      <c r="C110" s="11">
        <f>VLOOKUP(D110,CITY!A:F,2,FALSE)</f>
        <v>36</v>
      </c>
      <c r="D110" s="11" t="s">
        <v>31</v>
      </c>
      <c r="E110" s="13">
        <f t="shared" si="7"/>
        <v>7</v>
      </c>
      <c r="F110" s="11">
        <f>VLOOKUP(G110,CITY!A:F,2,FALSE)</f>
        <v>110</v>
      </c>
      <c r="G110" s="11" t="s">
        <v>89</v>
      </c>
      <c r="H110" s="11">
        <v>100.56</v>
      </c>
      <c r="I110" s="11">
        <v>2.5</v>
      </c>
      <c r="J110" s="11">
        <v>10.06</v>
      </c>
      <c r="K110" s="11">
        <v>2.06</v>
      </c>
      <c r="L110" s="11">
        <v>25</v>
      </c>
      <c r="M110" s="11" t="s">
        <v>201</v>
      </c>
      <c r="N110" s="17">
        <f t="shared" ca="1" si="9"/>
        <v>4.2717419133731394E-2</v>
      </c>
      <c r="O110" s="17">
        <f t="shared" ca="1" si="9"/>
        <v>2.7223728091878563E-3</v>
      </c>
      <c r="P110" s="17">
        <f t="shared" ca="1" si="9"/>
        <v>0.21777843851678247</v>
      </c>
      <c r="Q110" s="17">
        <f t="shared" ca="1" si="10"/>
        <v>103.21536559366427</v>
      </c>
      <c r="R110" s="17">
        <f t="shared" ca="1" si="8"/>
        <v>1.2624919802731445</v>
      </c>
      <c r="S110" s="17">
        <f t="shared" si="11"/>
        <v>10.056000000000001</v>
      </c>
      <c r="T110" s="17">
        <f t="shared" ca="1" si="12"/>
        <v>0.89756552572183324</v>
      </c>
      <c r="U110" s="17">
        <f t="shared" si="13"/>
        <v>25</v>
      </c>
      <c r="V110" s="17">
        <v>53.6</v>
      </c>
    </row>
    <row r="111" spans="1:22">
      <c r="A111" s="11">
        <v>110</v>
      </c>
      <c r="B111" s="11" t="s">
        <v>164</v>
      </c>
      <c r="C111" s="11">
        <f>VLOOKUP(D111,CITY!A:F,2,FALSE)</f>
        <v>36</v>
      </c>
      <c r="D111" s="11" t="s">
        <v>31</v>
      </c>
      <c r="E111" s="13">
        <f t="shared" si="7"/>
        <v>7</v>
      </c>
      <c r="F111" s="11">
        <f>VLOOKUP(G111,CITY!A:F,2,FALSE)</f>
        <v>53</v>
      </c>
      <c r="G111" s="11" t="s">
        <v>51</v>
      </c>
      <c r="H111" s="11">
        <v>147.43</v>
      </c>
      <c r="I111" s="11">
        <v>1.86</v>
      </c>
      <c r="J111" s="11">
        <v>14.74</v>
      </c>
      <c r="K111" s="11">
        <v>1.06</v>
      </c>
      <c r="L111" s="11">
        <v>18.600000000000001</v>
      </c>
      <c r="M111" s="11" t="s">
        <v>201</v>
      </c>
      <c r="N111" s="17">
        <f t="shared" ca="1" si="9"/>
        <v>0.1238674660286323</v>
      </c>
      <c r="O111" s="17">
        <f t="shared" ca="1" si="9"/>
        <v>0.33086548894766676</v>
      </c>
      <c r="P111" s="17">
        <f t="shared" ca="1" si="9"/>
        <v>0.22431965518494612</v>
      </c>
      <c r="Q111" s="17">
        <f t="shared" ca="1" si="10"/>
        <v>117.34276799591723</v>
      </c>
      <c r="R111" s="17">
        <f t="shared" ca="1" si="8"/>
        <v>3.3729487189817209</v>
      </c>
      <c r="S111" s="17">
        <f t="shared" si="11"/>
        <v>14.743</v>
      </c>
      <c r="T111" s="17">
        <f t="shared" ca="1" si="12"/>
        <v>0.9027645993719885</v>
      </c>
      <c r="U111" s="17">
        <f t="shared" si="13"/>
        <v>18.600000000000001</v>
      </c>
      <c r="V111" s="17">
        <v>83.7</v>
      </c>
    </row>
    <row r="112" spans="1:22">
      <c r="A112" s="11">
        <v>111</v>
      </c>
      <c r="B112" s="11" t="s">
        <v>164</v>
      </c>
      <c r="C112" s="11">
        <f>VLOOKUP(D112,CITY!A:F,2,FALSE)</f>
        <v>36</v>
      </c>
      <c r="D112" s="11" t="s">
        <v>31</v>
      </c>
      <c r="E112" s="13">
        <f t="shared" si="7"/>
        <v>7</v>
      </c>
      <c r="F112" s="11">
        <f>VLOOKUP(G112,CITY!A:F,2,FALSE)</f>
        <v>141</v>
      </c>
      <c r="G112" s="11" t="s">
        <v>174</v>
      </c>
      <c r="H112" s="11">
        <v>113.84</v>
      </c>
      <c r="I112" s="11">
        <v>2.13</v>
      </c>
      <c r="J112" s="11">
        <v>11.38</v>
      </c>
      <c r="K112" s="11">
        <v>2.17</v>
      </c>
      <c r="L112" s="11">
        <v>21.3</v>
      </c>
      <c r="M112" s="11" t="s">
        <v>201</v>
      </c>
      <c r="N112" s="17">
        <f t="shared" ca="1" si="9"/>
        <v>8.6646798255722857E-2</v>
      </c>
      <c r="O112" s="17">
        <f t="shared" ca="1" si="9"/>
        <v>0.31217965323929164</v>
      </c>
      <c r="P112" s="17">
        <f t="shared" ca="1" si="9"/>
        <v>0.77832348854910838</v>
      </c>
      <c r="Q112" s="17">
        <f t="shared" ca="1" si="10"/>
        <v>133.85824859256184</v>
      </c>
      <c r="R112" s="17">
        <f t="shared" ca="1" si="8"/>
        <v>1.8172413741663125</v>
      </c>
      <c r="S112" s="17">
        <f t="shared" si="11"/>
        <v>11.384</v>
      </c>
      <c r="T112" s="17">
        <f t="shared" ca="1" si="12"/>
        <v>0.69099619060115136</v>
      </c>
      <c r="U112" s="17">
        <f t="shared" si="13"/>
        <v>21.299999999999997</v>
      </c>
      <c r="V112" s="17">
        <v>73.8</v>
      </c>
    </row>
    <row r="113" spans="1:22">
      <c r="A113" s="11">
        <v>112</v>
      </c>
      <c r="B113" s="11" t="s">
        <v>164</v>
      </c>
      <c r="C113" s="11">
        <f>VLOOKUP(D113,CITY!A:F,2,FALSE)</f>
        <v>36</v>
      </c>
      <c r="D113" s="11" t="s">
        <v>31</v>
      </c>
      <c r="E113" s="13">
        <f t="shared" si="7"/>
        <v>7</v>
      </c>
      <c r="F113" s="11">
        <f>VLOOKUP(G113,CITY!A:F,2,FALSE)</f>
        <v>2</v>
      </c>
      <c r="G113" s="11" t="s">
        <v>6</v>
      </c>
      <c r="H113" s="11">
        <v>117.91</v>
      </c>
      <c r="I113" s="11">
        <v>2.56</v>
      </c>
      <c r="J113" s="11">
        <v>11.79</v>
      </c>
      <c r="K113" s="11">
        <v>1.1599999999999999</v>
      </c>
      <c r="L113" s="11">
        <v>25.6</v>
      </c>
      <c r="M113" s="11" t="s">
        <v>201</v>
      </c>
      <c r="N113" s="17">
        <f t="shared" ca="1" si="9"/>
        <v>0.10944366412874607</v>
      </c>
      <c r="O113" s="17">
        <f t="shared" ca="1" si="9"/>
        <v>0.64048464980473452</v>
      </c>
      <c r="P113" s="17">
        <f t="shared" ca="1" si="9"/>
        <v>7.805122122078223E-2</v>
      </c>
      <c r="Q113" s="17">
        <f t="shared" ca="1" si="10"/>
        <v>83.727958379509644</v>
      </c>
      <c r="R113" s="17">
        <f t="shared" ca="1" si="8"/>
        <v>1.8460448737620043</v>
      </c>
      <c r="S113" s="17">
        <f t="shared" si="11"/>
        <v>11.791</v>
      </c>
      <c r="T113" s="17">
        <f t="shared" ca="1" si="12"/>
        <v>1.587862931810327</v>
      </c>
      <c r="U113" s="17">
        <f t="shared" si="13"/>
        <v>25.6</v>
      </c>
      <c r="V113" s="17">
        <v>79.400000000000006</v>
      </c>
    </row>
    <row r="114" spans="1:22">
      <c r="A114" s="11">
        <v>113</v>
      </c>
      <c r="B114" s="11" t="s">
        <v>164</v>
      </c>
      <c r="C114" s="11">
        <f>VLOOKUP(D114,CITY!A:F,2,FALSE)</f>
        <v>36</v>
      </c>
      <c r="D114" s="11" t="s">
        <v>31</v>
      </c>
      <c r="E114" s="13">
        <f t="shared" si="7"/>
        <v>7</v>
      </c>
      <c r="F114" s="11">
        <f>VLOOKUP(G114,CITY!A:F,2,FALSE)</f>
        <v>136</v>
      </c>
      <c r="G114" s="11" t="s">
        <v>108</v>
      </c>
      <c r="H114" s="11">
        <v>126.2</v>
      </c>
      <c r="I114" s="11">
        <v>1.85</v>
      </c>
      <c r="J114" s="11">
        <v>12.62</v>
      </c>
      <c r="K114" s="11">
        <v>1.67</v>
      </c>
      <c r="L114" s="11">
        <v>18.5</v>
      </c>
      <c r="M114" s="11" t="s">
        <v>201</v>
      </c>
      <c r="N114" s="17">
        <f t="shared" ca="1" si="9"/>
        <v>0.51715935338965813</v>
      </c>
      <c r="O114" s="17">
        <f t="shared" ca="1" si="9"/>
        <v>0.71910592791103778</v>
      </c>
      <c r="P114" s="17">
        <f t="shared" ca="1" si="9"/>
        <v>0.35183596598586175</v>
      </c>
      <c r="Q114" s="17">
        <f t="shared" ca="1" si="10"/>
        <v>109.37543845021413</v>
      </c>
      <c r="R114" s="17">
        <f t="shared" ca="1" si="8"/>
        <v>1.8111049623413915</v>
      </c>
      <c r="S114" s="17">
        <f t="shared" si="11"/>
        <v>12.620000000000001</v>
      </c>
      <c r="T114" s="17">
        <f t="shared" ca="1" si="12"/>
        <v>1.0866200325787845</v>
      </c>
      <c r="U114" s="17">
        <f t="shared" si="13"/>
        <v>18.5</v>
      </c>
      <c r="V114" s="17">
        <v>63.6</v>
      </c>
    </row>
    <row r="115" spans="1:22">
      <c r="A115" s="11">
        <v>114</v>
      </c>
      <c r="B115" s="11" t="s">
        <v>164</v>
      </c>
      <c r="C115" s="11">
        <f>VLOOKUP(D115,CITY!A:F,2,FALSE)</f>
        <v>36</v>
      </c>
      <c r="D115" s="11" t="s">
        <v>31</v>
      </c>
      <c r="E115" s="13">
        <f t="shared" si="7"/>
        <v>7</v>
      </c>
      <c r="F115" s="11">
        <f>VLOOKUP(G115,CITY!A:F,2,FALSE)</f>
        <v>102</v>
      </c>
      <c r="G115" s="11" t="s">
        <v>158</v>
      </c>
      <c r="H115" s="11">
        <v>159.69999999999999</v>
      </c>
      <c r="I115" s="11">
        <v>3.24</v>
      </c>
      <c r="J115" s="11">
        <v>15.97</v>
      </c>
      <c r="K115" s="11">
        <v>1.91</v>
      </c>
      <c r="L115" s="11">
        <v>32.4</v>
      </c>
      <c r="M115" s="11" t="s">
        <v>201</v>
      </c>
      <c r="N115" s="17">
        <f t="shared" ca="1" si="9"/>
        <v>0.92365260734134913</v>
      </c>
      <c r="O115" s="17">
        <f t="shared" ca="1" si="9"/>
        <v>0.12718184608306626</v>
      </c>
      <c r="P115" s="17">
        <f t="shared" ca="1" si="9"/>
        <v>0.83477835763750385</v>
      </c>
      <c r="Q115" s="17">
        <f t="shared" ca="1" si="10"/>
        <v>104.10806730726978</v>
      </c>
      <c r="R115" s="17">
        <f t="shared" ca="1" si="8"/>
        <v>2.432493906854766</v>
      </c>
      <c r="S115" s="17">
        <f t="shared" si="11"/>
        <v>15.969999999999999</v>
      </c>
      <c r="T115" s="17">
        <f t="shared" ca="1" si="12"/>
        <v>0.59245988702747954</v>
      </c>
      <c r="U115" s="17">
        <f t="shared" si="13"/>
        <v>32.400000000000006</v>
      </c>
      <c r="V115" s="17">
        <v>89.4</v>
      </c>
    </row>
    <row r="116" spans="1:22">
      <c r="A116" s="11">
        <v>115</v>
      </c>
      <c r="B116" s="11" t="s">
        <v>164</v>
      </c>
      <c r="C116" s="11">
        <f>VLOOKUP(D116,CITY!A:F,2,FALSE)</f>
        <v>36</v>
      </c>
      <c r="D116" s="11" t="s">
        <v>31</v>
      </c>
      <c r="E116" s="13">
        <f t="shared" si="7"/>
        <v>7</v>
      </c>
      <c r="F116" s="11">
        <f>VLOOKUP(G116,CITY!A:F,2,FALSE)</f>
        <v>106</v>
      </c>
      <c r="G116" s="11" t="s">
        <v>175</v>
      </c>
      <c r="H116" s="11">
        <v>74.900000000000006</v>
      </c>
      <c r="I116" s="11">
        <v>1.8</v>
      </c>
      <c r="J116" s="11">
        <v>7.49</v>
      </c>
      <c r="K116" s="11">
        <v>1.44</v>
      </c>
      <c r="L116" s="11">
        <v>18</v>
      </c>
      <c r="M116" s="11" t="s">
        <v>201</v>
      </c>
      <c r="N116" s="17">
        <f t="shared" ca="1" si="9"/>
        <v>0.56304883178742005</v>
      </c>
      <c r="O116" s="17">
        <f t="shared" ca="1" si="9"/>
        <v>0.17941762294942865</v>
      </c>
      <c r="P116" s="17">
        <f t="shared" ca="1" si="9"/>
        <v>0.79972927457438425</v>
      </c>
      <c r="Q116" s="17">
        <f t="shared" ca="1" si="10"/>
        <v>101.06811002290033</v>
      </c>
      <c r="R116" s="17">
        <f t="shared" ca="1" si="8"/>
        <v>1.6128053146681824</v>
      </c>
      <c r="S116" s="17">
        <f t="shared" si="11"/>
        <v>7.49</v>
      </c>
      <c r="T116" s="17">
        <f t="shared" ca="1" si="12"/>
        <v>0.29131461743029086</v>
      </c>
      <c r="U116" s="17">
        <f t="shared" si="13"/>
        <v>18</v>
      </c>
      <c r="V116" s="17">
        <v>70.3</v>
      </c>
    </row>
    <row r="117" spans="1:22">
      <c r="A117" s="11">
        <v>116</v>
      </c>
      <c r="B117" s="11" t="s">
        <v>164</v>
      </c>
      <c r="C117" s="11">
        <f>VLOOKUP(D117,CITY!A:F,2,FALSE)</f>
        <v>2</v>
      </c>
      <c r="D117" s="11" t="s">
        <v>6</v>
      </c>
      <c r="E117" s="13">
        <f t="shared" si="7"/>
        <v>4</v>
      </c>
      <c r="F117" s="11">
        <f>VLOOKUP(G117,CITY!A:F,2,FALSE)</f>
        <v>15</v>
      </c>
      <c r="G117" s="11" t="s">
        <v>160</v>
      </c>
      <c r="H117" s="11">
        <v>60.05</v>
      </c>
      <c r="I117" s="11">
        <v>1.24</v>
      </c>
      <c r="J117" s="11">
        <v>6.01</v>
      </c>
      <c r="K117" s="11">
        <v>2.0499999999999998</v>
      </c>
      <c r="L117" s="11">
        <v>12.4</v>
      </c>
      <c r="M117" s="11" t="s">
        <v>201</v>
      </c>
      <c r="N117" s="17">
        <f t="shared" ca="1" si="9"/>
        <v>0.25490766362960859</v>
      </c>
      <c r="O117" s="17">
        <f t="shared" ca="1" si="9"/>
        <v>6.307369380814376E-2</v>
      </c>
      <c r="P117" s="17">
        <f t="shared" ca="1" si="9"/>
        <v>0.8817114966983175</v>
      </c>
      <c r="Q117" s="17">
        <f t="shared" ca="1" si="10"/>
        <v>46.12754723161158</v>
      </c>
      <c r="R117" s="17">
        <f t="shared" ca="1" si="8"/>
        <v>1.1356742209513946</v>
      </c>
      <c r="S117" s="17">
        <f t="shared" si="11"/>
        <v>6.0049999999999999</v>
      </c>
      <c r="T117" s="17">
        <f t="shared" ca="1" si="12"/>
        <v>0.32558540469340314</v>
      </c>
      <c r="U117" s="17">
        <f t="shared" si="13"/>
        <v>12.4</v>
      </c>
      <c r="V117" s="17">
        <v>34.6</v>
      </c>
    </row>
    <row r="118" spans="1:22">
      <c r="A118" s="11">
        <v>117</v>
      </c>
      <c r="B118" s="11" t="s">
        <v>164</v>
      </c>
      <c r="C118" s="11">
        <f>VLOOKUP(D118,CITY!A:F,2,FALSE)</f>
        <v>2</v>
      </c>
      <c r="D118" s="11" t="s">
        <v>6</v>
      </c>
      <c r="E118" s="13">
        <f t="shared" si="7"/>
        <v>4</v>
      </c>
      <c r="F118" s="11">
        <f>VLOOKUP(G118,CITY!A:F,2,FALSE)</f>
        <v>136</v>
      </c>
      <c r="G118" s="11" t="s">
        <v>108</v>
      </c>
      <c r="H118" s="11">
        <v>92.96</v>
      </c>
      <c r="I118" s="11">
        <v>1.97</v>
      </c>
      <c r="J118" s="11">
        <v>9.3000000000000007</v>
      </c>
      <c r="K118" s="11">
        <v>1.07</v>
      </c>
      <c r="L118" s="11">
        <v>19.7</v>
      </c>
      <c r="M118" s="11" t="s">
        <v>201</v>
      </c>
      <c r="N118" s="17">
        <f t="shared" ca="1" si="9"/>
        <v>0.59940061806294553</v>
      </c>
      <c r="O118" s="17">
        <f t="shared" ca="1" si="9"/>
        <v>0.7594041465434479</v>
      </c>
      <c r="P118" s="17">
        <f t="shared" ca="1" si="9"/>
        <v>0.93278531731122349</v>
      </c>
      <c r="Q118" s="17">
        <f t="shared" ca="1" si="10"/>
        <v>95.354326926076979</v>
      </c>
      <c r="R118" s="17">
        <f t="shared" ca="1" si="8"/>
        <v>1.8580738797823897</v>
      </c>
      <c r="S118" s="17">
        <f t="shared" si="11"/>
        <v>9.2959999999999994</v>
      </c>
      <c r="T118" s="17">
        <f t="shared" ca="1" si="12"/>
        <v>0.58211459617855021</v>
      </c>
      <c r="U118" s="17">
        <f t="shared" si="13"/>
        <v>19.7</v>
      </c>
      <c r="V118" s="17">
        <v>58.2</v>
      </c>
    </row>
    <row r="119" spans="1:22">
      <c r="A119" s="11">
        <v>118</v>
      </c>
      <c r="B119" s="11" t="s">
        <v>164</v>
      </c>
      <c r="C119" s="11">
        <f>VLOOKUP(D119,CITY!A:F,2,FALSE)</f>
        <v>2</v>
      </c>
      <c r="D119" s="11" t="s">
        <v>6</v>
      </c>
      <c r="E119" s="13">
        <f t="shared" si="7"/>
        <v>4</v>
      </c>
      <c r="F119" s="11">
        <f>VLOOKUP(G119,CITY!A:F,2,FALSE)</f>
        <v>36</v>
      </c>
      <c r="G119" s="11" t="s">
        <v>31</v>
      </c>
      <c r="H119" s="11">
        <v>102.46</v>
      </c>
      <c r="I119" s="11">
        <v>2.13</v>
      </c>
      <c r="J119" s="11">
        <v>10.25</v>
      </c>
      <c r="K119" s="11">
        <v>0.93</v>
      </c>
      <c r="L119" s="11">
        <v>21.3</v>
      </c>
      <c r="M119" s="11" t="s">
        <v>201</v>
      </c>
      <c r="N119" s="17">
        <f t="shared" ca="1" si="9"/>
        <v>0.76202538820062926</v>
      </c>
      <c r="O119" s="17">
        <f t="shared" ca="1" si="9"/>
        <v>0.16726045592811478</v>
      </c>
      <c r="P119" s="17">
        <f t="shared" ca="1" si="9"/>
        <v>0.32454396202088776</v>
      </c>
      <c r="Q119" s="17">
        <f t="shared" ca="1" si="10"/>
        <v>133.19160264750766</v>
      </c>
      <c r="R119" s="17">
        <f t="shared" ca="1" si="8"/>
        <v>1.4489967531677617</v>
      </c>
      <c r="S119" s="17">
        <f t="shared" si="11"/>
        <v>10.245999999999999</v>
      </c>
      <c r="T119" s="17">
        <f t="shared" ca="1" si="12"/>
        <v>1.2381127052210346</v>
      </c>
      <c r="U119" s="17">
        <f t="shared" si="13"/>
        <v>21.299999999999997</v>
      </c>
      <c r="V119" s="17">
        <v>81.400000000000006</v>
      </c>
    </row>
    <row r="120" spans="1:22">
      <c r="A120" s="11">
        <v>119</v>
      </c>
      <c r="B120" s="11" t="s">
        <v>164</v>
      </c>
      <c r="C120" s="11">
        <f>VLOOKUP(D120,CITY!A:F,2,FALSE)</f>
        <v>2</v>
      </c>
      <c r="D120" s="11" t="s">
        <v>6</v>
      </c>
      <c r="E120" s="13">
        <f t="shared" si="7"/>
        <v>4</v>
      </c>
      <c r="F120" s="11">
        <f>VLOOKUP(G120,CITY!A:F,2,FALSE)</f>
        <v>17</v>
      </c>
      <c r="G120" s="11" t="s">
        <v>7</v>
      </c>
      <c r="H120" s="11">
        <v>84.47</v>
      </c>
      <c r="I120" s="11">
        <v>1.34</v>
      </c>
      <c r="J120" s="11">
        <v>8.4499999999999993</v>
      </c>
      <c r="K120" s="11">
        <v>1.22</v>
      </c>
      <c r="L120" s="11">
        <v>13.4</v>
      </c>
      <c r="M120" s="11" t="s">
        <v>201</v>
      </c>
      <c r="N120" s="17">
        <f t="shared" ca="1" si="9"/>
        <v>0.48351606838773764</v>
      </c>
      <c r="O120" s="17">
        <f t="shared" ca="1" si="9"/>
        <v>0.88006983517595672</v>
      </c>
      <c r="P120" s="17">
        <f t="shared" ca="1" si="9"/>
        <v>0.94661325519874184</v>
      </c>
      <c r="Q120" s="17">
        <f t="shared" ca="1" si="10"/>
        <v>107.02372499351713</v>
      </c>
      <c r="R120" s="17">
        <f t="shared" ca="1" si="8"/>
        <v>1.3067243995629148</v>
      </c>
      <c r="S120" s="17">
        <f t="shared" si="11"/>
        <v>8.4469999999999992</v>
      </c>
      <c r="T120" s="17">
        <f t="shared" ca="1" si="12"/>
        <v>1.3796059227311774</v>
      </c>
      <c r="U120" s="17">
        <f t="shared" si="13"/>
        <v>13.4</v>
      </c>
      <c r="V120" s="17">
        <v>62.6</v>
      </c>
    </row>
    <row r="121" spans="1:22">
      <c r="A121" s="11">
        <v>120</v>
      </c>
      <c r="B121" s="11" t="s">
        <v>164</v>
      </c>
      <c r="C121" s="11">
        <f>VLOOKUP(D121,CITY!A:F,2,FALSE)</f>
        <v>15</v>
      </c>
      <c r="D121" s="11" t="s">
        <v>160</v>
      </c>
      <c r="E121" s="13">
        <f t="shared" si="7"/>
        <v>4</v>
      </c>
      <c r="F121" s="11">
        <f>VLOOKUP(G121,CITY!A:F,2,FALSE)</f>
        <v>155</v>
      </c>
      <c r="G121" s="11" t="s">
        <v>121</v>
      </c>
      <c r="H121" s="11">
        <v>79.47</v>
      </c>
      <c r="I121" s="11">
        <v>1.89</v>
      </c>
      <c r="J121" s="11">
        <v>7.95</v>
      </c>
      <c r="K121" s="11">
        <v>1.1499999999999999</v>
      </c>
      <c r="L121" s="11">
        <v>18.899999999999999</v>
      </c>
      <c r="M121" s="11" t="s">
        <v>201</v>
      </c>
      <c r="N121" s="17">
        <f t="shared" ca="1" si="9"/>
        <v>0.7616133933974697</v>
      </c>
      <c r="O121" s="17">
        <f t="shared" ca="1" si="9"/>
        <v>0.67715517043118723</v>
      </c>
      <c r="P121" s="17">
        <f t="shared" ca="1" si="9"/>
        <v>0.27763968778237058</v>
      </c>
      <c r="Q121" s="17">
        <f t="shared" ca="1" si="10"/>
        <v>94.043256274112153</v>
      </c>
      <c r="R121" s="17">
        <f t="shared" ca="1" si="8"/>
        <v>1.5154370920012448</v>
      </c>
      <c r="S121" s="17">
        <f t="shared" si="11"/>
        <v>7.9470000000000001</v>
      </c>
      <c r="T121" s="17">
        <f t="shared" ca="1" si="12"/>
        <v>1.9485883200675933</v>
      </c>
      <c r="U121" s="17">
        <f t="shared" si="13"/>
        <v>18.899999999999999</v>
      </c>
      <c r="V121" s="17">
        <v>67.3</v>
      </c>
    </row>
    <row r="122" spans="1:22">
      <c r="A122" s="11">
        <v>121</v>
      </c>
      <c r="B122" s="11" t="s">
        <v>164</v>
      </c>
      <c r="C122" s="11">
        <f>VLOOKUP(D122,CITY!A:F,2,FALSE)</f>
        <v>15</v>
      </c>
      <c r="D122" s="11" t="s">
        <v>160</v>
      </c>
      <c r="E122" s="13">
        <f t="shared" si="7"/>
        <v>4</v>
      </c>
      <c r="F122" s="11">
        <f>VLOOKUP(G122,CITY!A:F,2,FALSE)</f>
        <v>42</v>
      </c>
      <c r="G122" s="11" t="s">
        <v>42</v>
      </c>
      <c r="H122" s="11">
        <v>114.13</v>
      </c>
      <c r="I122" s="11">
        <v>1.54</v>
      </c>
      <c r="J122" s="11">
        <v>11.41</v>
      </c>
      <c r="K122" s="11">
        <v>0.86</v>
      </c>
      <c r="L122" s="11">
        <v>15.4</v>
      </c>
      <c r="M122" s="11" t="s">
        <v>201</v>
      </c>
      <c r="N122" s="17">
        <f t="shared" ca="1" si="9"/>
        <v>0.98777202748109949</v>
      </c>
      <c r="O122" s="17">
        <f t="shared" ca="1" si="9"/>
        <v>0.63513499129839135</v>
      </c>
      <c r="P122" s="17">
        <f t="shared" ca="1" si="9"/>
        <v>0.10637818038150171</v>
      </c>
      <c r="Q122" s="17">
        <f t="shared" ca="1" si="10"/>
        <v>67.224249499974775</v>
      </c>
      <c r="R122" s="17">
        <f t="shared" ca="1" si="8"/>
        <v>1.8538532827640408</v>
      </c>
      <c r="S122" s="17">
        <f t="shared" si="11"/>
        <v>11.413</v>
      </c>
      <c r="T122" s="17">
        <f t="shared" ca="1" si="12"/>
        <v>1.9397297886678611</v>
      </c>
      <c r="U122" s="17">
        <f t="shared" si="13"/>
        <v>15.4</v>
      </c>
      <c r="V122" s="17">
        <v>62.6</v>
      </c>
    </row>
    <row r="123" spans="1:22">
      <c r="A123" s="11">
        <v>122</v>
      </c>
      <c r="B123" s="11" t="s">
        <v>164</v>
      </c>
      <c r="C123" s="11">
        <f>VLOOKUP(D123,CITY!A:F,2,FALSE)</f>
        <v>15</v>
      </c>
      <c r="D123" s="11" t="s">
        <v>160</v>
      </c>
      <c r="E123" s="13">
        <f t="shared" si="7"/>
        <v>4</v>
      </c>
      <c r="F123" s="11">
        <f>VLOOKUP(G123,CITY!A:F,2,FALSE)</f>
        <v>2</v>
      </c>
      <c r="G123" s="11" t="s">
        <v>6</v>
      </c>
      <c r="H123" s="11">
        <v>60.73</v>
      </c>
      <c r="I123" s="11">
        <v>1.1000000000000001</v>
      </c>
      <c r="J123" s="11">
        <v>6.07</v>
      </c>
      <c r="K123" s="11">
        <v>0.71</v>
      </c>
      <c r="L123" s="11">
        <v>11</v>
      </c>
      <c r="M123" s="11" t="s">
        <v>201</v>
      </c>
      <c r="N123" s="17">
        <f t="shared" ca="1" si="9"/>
        <v>0.49250140305130263</v>
      </c>
      <c r="O123" s="17">
        <f t="shared" ca="1" si="9"/>
        <v>0.25931496217285166</v>
      </c>
      <c r="P123" s="17">
        <f t="shared" ca="1" si="9"/>
        <v>0.4775806790796977</v>
      </c>
      <c r="Q123" s="17">
        <f t="shared" ca="1" si="10"/>
        <v>40.777552972187372</v>
      </c>
      <c r="R123" s="17">
        <f t="shared" ca="1" si="8"/>
        <v>1.2508215671544343</v>
      </c>
      <c r="S123" s="17">
        <f t="shared" si="11"/>
        <v>6.0729999999999995</v>
      </c>
      <c r="T123" s="17">
        <f t="shared" ca="1" si="12"/>
        <v>0.75498539572455925</v>
      </c>
      <c r="U123" s="17">
        <f t="shared" si="13"/>
        <v>11</v>
      </c>
      <c r="V123" s="17">
        <v>36.799999999999997</v>
      </c>
    </row>
    <row r="124" spans="1:22">
      <c r="A124" s="11">
        <v>123</v>
      </c>
      <c r="B124" s="11" t="s">
        <v>164</v>
      </c>
      <c r="C124" s="11">
        <f>VLOOKUP(D124,CITY!A:F,2,FALSE)</f>
        <v>15</v>
      </c>
      <c r="D124" s="11" t="s">
        <v>160</v>
      </c>
      <c r="E124" s="13">
        <f t="shared" si="7"/>
        <v>4</v>
      </c>
      <c r="F124" s="11">
        <f>VLOOKUP(G124,CITY!A:F,2,FALSE)</f>
        <v>161</v>
      </c>
      <c r="G124" s="11" t="s">
        <v>64</v>
      </c>
      <c r="H124" s="11">
        <v>57.04</v>
      </c>
      <c r="I124" s="11">
        <v>1.06</v>
      </c>
      <c r="J124" s="11">
        <v>5.7</v>
      </c>
      <c r="K124" s="11">
        <v>0.9</v>
      </c>
      <c r="L124" s="11">
        <v>10.6</v>
      </c>
      <c r="M124" s="11" t="s">
        <v>201</v>
      </c>
      <c r="N124" s="17">
        <f t="shared" ca="1" si="9"/>
        <v>0.99159443998626695</v>
      </c>
      <c r="O124" s="17">
        <f t="shared" ca="1" si="9"/>
        <v>0.31995015666583204</v>
      </c>
      <c r="P124" s="17">
        <f t="shared" ca="1" si="9"/>
        <v>0.72379223396911152</v>
      </c>
      <c r="Q124" s="17">
        <f t="shared" ca="1" si="10"/>
        <v>64.571433769847232</v>
      </c>
      <c r="R124" s="17">
        <f t="shared" ca="1" si="8"/>
        <v>1.1591335036277159</v>
      </c>
      <c r="S124" s="17">
        <f t="shared" si="11"/>
        <v>5.7039999999999997</v>
      </c>
      <c r="T124" s="17">
        <f t="shared" ca="1" si="12"/>
        <v>0.72210711608095923</v>
      </c>
      <c r="U124" s="17">
        <f t="shared" si="13"/>
        <v>10.600000000000001</v>
      </c>
      <c r="V124" s="17">
        <v>41.6</v>
      </c>
    </row>
    <row r="125" spans="1:22">
      <c r="A125" s="11">
        <v>124</v>
      </c>
      <c r="B125" s="11" t="s">
        <v>164</v>
      </c>
      <c r="C125" s="11">
        <f>VLOOKUP(D125,CITY!A:F,2,FALSE)</f>
        <v>161</v>
      </c>
      <c r="D125" s="11" t="s">
        <v>64</v>
      </c>
      <c r="E125" s="13">
        <f t="shared" si="7"/>
        <v>5</v>
      </c>
      <c r="F125" s="11">
        <f>VLOOKUP(G125,CITY!A:F,2,FALSE)</f>
        <v>64</v>
      </c>
      <c r="G125" s="11" t="s">
        <v>63</v>
      </c>
      <c r="H125" s="11">
        <v>75.42</v>
      </c>
      <c r="I125" s="11">
        <v>1.81</v>
      </c>
      <c r="J125" s="11">
        <v>7.54</v>
      </c>
      <c r="K125" s="11">
        <v>1.1399999999999999</v>
      </c>
      <c r="L125" s="11">
        <v>18.100000000000001</v>
      </c>
      <c r="M125" s="11" t="s">
        <v>201</v>
      </c>
      <c r="N125" s="17">
        <f t="shared" ca="1" si="9"/>
        <v>0.87455553718068957</v>
      </c>
      <c r="O125" s="17">
        <f t="shared" ca="1" si="9"/>
        <v>0.44871600126383882</v>
      </c>
      <c r="P125" s="17">
        <f t="shared" ca="1" si="9"/>
        <v>0.8169015025548495</v>
      </c>
      <c r="Q125" s="17">
        <f t="shared" ca="1" si="10"/>
        <v>55.017269281495814</v>
      </c>
      <c r="R125" s="17">
        <f t="shared" ca="1" si="8"/>
        <v>1.071680960309576</v>
      </c>
      <c r="S125" s="17">
        <f t="shared" si="11"/>
        <v>7.5419999999999998</v>
      </c>
      <c r="T125" s="17">
        <f t="shared" ca="1" si="12"/>
        <v>0.94720333576000515</v>
      </c>
      <c r="U125" s="17">
        <f t="shared" si="13"/>
        <v>18.100000000000001</v>
      </c>
      <c r="V125" s="17">
        <v>53.5</v>
      </c>
    </row>
    <row r="126" spans="1:22">
      <c r="A126" s="11">
        <v>125</v>
      </c>
      <c r="B126" s="11" t="s">
        <v>164</v>
      </c>
      <c r="C126" s="11">
        <f>VLOOKUP(D126,CITY!A:F,2,FALSE)</f>
        <v>161</v>
      </c>
      <c r="D126" s="11" t="s">
        <v>64</v>
      </c>
      <c r="E126" s="13">
        <f t="shared" si="7"/>
        <v>5</v>
      </c>
      <c r="F126" s="11">
        <f>VLOOKUP(G126,CITY!A:F,2,FALSE)</f>
        <v>15</v>
      </c>
      <c r="G126" s="11" t="s">
        <v>160</v>
      </c>
      <c r="H126" s="11">
        <v>67.459999999999994</v>
      </c>
      <c r="I126" s="11">
        <v>1.48</v>
      </c>
      <c r="J126" s="11">
        <v>6.75</v>
      </c>
      <c r="K126" s="11">
        <v>1.33</v>
      </c>
      <c r="L126" s="11">
        <v>14.8</v>
      </c>
      <c r="M126" s="11" t="s">
        <v>201</v>
      </c>
      <c r="N126" s="17">
        <f t="shared" ca="1" si="9"/>
        <v>0.75491241581502944</v>
      </c>
      <c r="O126" s="17">
        <f t="shared" ca="1" si="9"/>
        <v>0.63835493737154803</v>
      </c>
      <c r="P126" s="17">
        <f t="shared" ca="1" si="9"/>
        <v>0.95490335636649926</v>
      </c>
      <c r="Q126" s="17">
        <f t="shared" ca="1" si="10"/>
        <v>57.970610039147104</v>
      </c>
      <c r="R126" s="17">
        <f t="shared" ca="1" si="8"/>
        <v>0.93810955604228952</v>
      </c>
      <c r="S126" s="17">
        <f t="shared" si="11"/>
        <v>6.7459999999999996</v>
      </c>
      <c r="T126" s="17">
        <f t="shared" ca="1" si="12"/>
        <v>2.0306147047306315</v>
      </c>
      <c r="U126" s="17">
        <f t="shared" si="13"/>
        <v>14.8</v>
      </c>
      <c r="V126" s="17">
        <v>42.7</v>
      </c>
    </row>
    <row r="127" spans="1:22">
      <c r="A127" s="11">
        <v>126</v>
      </c>
      <c r="B127" s="11" t="s">
        <v>164</v>
      </c>
      <c r="C127" s="11">
        <f>VLOOKUP(D127,CITY!A:F,2,FALSE)</f>
        <v>161</v>
      </c>
      <c r="D127" s="11" t="s">
        <v>64</v>
      </c>
      <c r="E127" s="13">
        <f t="shared" si="7"/>
        <v>5</v>
      </c>
      <c r="F127" s="11">
        <f>VLOOKUP(G127,CITY!A:F,2,FALSE)</f>
        <v>136</v>
      </c>
      <c r="G127" s="11" t="s">
        <v>108</v>
      </c>
      <c r="H127" s="11">
        <v>38.74</v>
      </c>
      <c r="I127" s="11">
        <v>0.68</v>
      </c>
      <c r="J127" s="11">
        <v>3.87</v>
      </c>
      <c r="K127" s="11">
        <v>1.8</v>
      </c>
      <c r="L127" s="11">
        <v>6.8</v>
      </c>
      <c r="M127" s="11" t="s">
        <v>201</v>
      </c>
      <c r="N127" s="17">
        <f t="shared" ca="1" si="9"/>
        <v>0.66581838083068678</v>
      </c>
      <c r="O127" s="17">
        <f t="shared" ca="1" si="9"/>
        <v>0.88434620224017924</v>
      </c>
      <c r="P127" s="17">
        <f t="shared" ca="1" si="9"/>
        <v>0.84456990255251485</v>
      </c>
      <c r="Q127" s="17">
        <f t="shared" ca="1" si="10"/>
        <v>64.668003371495999</v>
      </c>
      <c r="R127" s="17">
        <f t="shared" ca="1" si="8"/>
        <v>0.73402397739003877</v>
      </c>
      <c r="S127" s="17">
        <f t="shared" si="11"/>
        <v>3.8740000000000001</v>
      </c>
      <c r="T127" s="17">
        <f t="shared" ca="1" si="12"/>
        <v>1.1475363382566908</v>
      </c>
      <c r="U127" s="17">
        <f t="shared" si="13"/>
        <v>6.8000000000000007</v>
      </c>
      <c r="V127" s="17">
        <v>34.200000000000003</v>
      </c>
    </row>
    <row r="128" spans="1:22">
      <c r="A128" s="11">
        <v>127</v>
      </c>
      <c r="B128" s="11" t="s">
        <v>164</v>
      </c>
      <c r="C128" s="11">
        <f>VLOOKUP(D128,CITY!A:F,2,FALSE)</f>
        <v>161</v>
      </c>
      <c r="D128" s="11" t="s">
        <v>64</v>
      </c>
      <c r="E128" s="13">
        <f t="shared" si="7"/>
        <v>5</v>
      </c>
      <c r="F128" s="11">
        <f>VLOOKUP(G128,CITY!A:F,2,FALSE)</f>
        <v>88</v>
      </c>
      <c r="G128" s="11" t="s">
        <v>176</v>
      </c>
      <c r="H128" s="11">
        <v>112.6</v>
      </c>
      <c r="I128" s="11">
        <v>2.5299999999999998</v>
      </c>
      <c r="J128" s="11">
        <v>11.26</v>
      </c>
      <c r="K128" s="11">
        <v>1.3</v>
      </c>
      <c r="L128" s="11">
        <v>25.3</v>
      </c>
      <c r="M128" s="11" t="s">
        <v>201</v>
      </c>
      <c r="N128" s="17">
        <f t="shared" ca="1" si="9"/>
        <v>0.86366656833088529</v>
      </c>
      <c r="O128" s="17">
        <f t="shared" ca="1" si="9"/>
        <v>0.67843417794718319</v>
      </c>
      <c r="P128" s="17">
        <f t="shared" ca="1" si="9"/>
        <v>0.16686009653503142</v>
      </c>
      <c r="Q128" s="17">
        <f t="shared" ca="1" si="10"/>
        <v>105.9586576294312</v>
      </c>
      <c r="R128" s="17">
        <f t="shared" ca="1" si="8"/>
        <v>2.0887246165459468</v>
      </c>
      <c r="S128" s="17">
        <f t="shared" si="11"/>
        <v>11.26</v>
      </c>
      <c r="T128" s="17">
        <f t="shared" ca="1" si="12"/>
        <v>0.52813718061323023</v>
      </c>
      <c r="U128" s="17">
        <f t="shared" si="13"/>
        <v>25.299999999999997</v>
      </c>
      <c r="V128" s="17">
        <v>56.8</v>
      </c>
    </row>
    <row r="129" spans="1:22">
      <c r="A129" s="11">
        <v>128</v>
      </c>
      <c r="B129" s="11" t="s">
        <v>164</v>
      </c>
      <c r="C129" s="11">
        <f>VLOOKUP(D129,CITY!A:F,2,FALSE)</f>
        <v>161</v>
      </c>
      <c r="D129" s="11" t="s">
        <v>64</v>
      </c>
      <c r="E129" s="13">
        <f t="shared" si="7"/>
        <v>5</v>
      </c>
      <c r="F129" s="11">
        <f>VLOOKUP(G129,CITY!A:F,2,FALSE)</f>
        <v>59</v>
      </c>
      <c r="G129" s="11" t="s">
        <v>59</v>
      </c>
      <c r="H129" s="11">
        <v>117.35</v>
      </c>
      <c r="I129" s="11">
        <v>2.54</v>
      </c>
      <c r="J129" s="11">
        <v>11.74</v>
      </c>
      <c r="K129" s="11">
        <v>1.36</v>
      </c>
      <c r="L129" s="11">
        <v>25.4</v>
      </c>
      <c r="M129" s="11" t="s">
        <v>201</v>
      </c>
      <c r="N129" s="17">
        <f t="shared" ca="1" si="9"/>
        <v>0.18087155399898769</v>
      </c>
      <c r="O129" s="17">
        <f t="shared" ca="1" si="9"/>
        <v>0.65902540332319304</v>
      </c>
      <c r="P129" s="17">
        <f t="shared" ca="1" si="9"/>
        <v>0.53562015244254335</v>
      </c>
      <c r="Q129" s="17">
        <f t="shared" ca="1" si="10"/>
        <v>95.860814911451385</v>
      </c>
      <c r="R129" s="17">
        <f t="shared" ca="1" si="8"/>
        <v>1.6132612905683423</v>
      </c>
      <c r="S129" s="17">
        <f t="shared" si="11"/>
        <v>11.734999999999999</v>
      </c>
      <c r="T129" s="17">
        <f t="shared" ca="1" si="12"/>
        <v>0.4966096215128657</v>
      </c>
      <c r="U129" s="17">
        <f t="shared" si="13"/>
        <v>25.4</v>
      </c>
      <c r="V129" s="17">
        <v>94.8</v>
      </c>
    </row>
    <row r="130" spans="1:22">
      <c r="A130" s="11">
        <v>129</v>
      </c>
      <c r="B130" s="11" t="s">
        <v>164</v>
      </c>
      <c r="C130" s="11">
        <f>VLOOKUP(D130,CITY!A:F,2,FALSE)</f>
        <v>136</v>
      </c>
      <c r="D130" s="11" t="s">
        <v>108</v>
      </c>
      <c r="E130" s="13">
        <f t="shared" ref="E130:E193" si="14">COUNTIFS(D:D,D130)</f>
        <v>4</v>
      </c>
      <c r="F130" s="11">
        <f>VLOOKUP(G130,CITY!A:F,2,FALSE)</f>
        <v>161</v>
      </c>
      <c r="G130" s="11" t="s">
        <v>64</v>
      </c>
      <c r="H130" s="11">
        <v>33.119999999999997</v>
      </c>
      <c r="I130" s="11">
        <v>0.75</v>
      </c>
      <c r="J130" s="11">
        <v>3.31</v>
      </c>
      <c r="K130" s="11">
        <v>2.0499999999999998</v>
      </c>
      <c r="L130" s="11">
        <v>7.5</v>
      </c>
      <c r="M130" s="11" t="s">
        <v>201</v>
      </c>
      <c r="N130" s="17">
        <f t="shared" ca="1" si="9"/>
        <v>0.11212546101042409</v>
      </c>
      <c r="O130" s="17">
        <f t="shared" ca="1" si="9"/>
        <v>0.82934090372414537</v>
      </c>
      <c r="P130" s="17">
        <f t="shared" ca="1" si="9"/>
        <v>0.15197373907256728</v>
      </c>
      <c r="Q130" s="17">
        <f t="shared" ca="1" si="10"/>
        <v>49.032751653206915</v>
      </c>
      <c r="R130" s="17">
        <f t="shared" ref="R130:R193" ca="1" si="15">H130/80+(H130/80*RAND())</f>
        <v>0.80628137165978253</v>
      </c>
      <c r="S130" s="17">
        <f t="shared" si="11"/>
        <v>3.3119999999999998</v>
      </c>
      <c r="T130" s="17">
        <f t="shared" ca="1" si="12"/>
        <v>1.4909518356218636</v>
      </c>
      <c r="U130" s="17">
        <f t="shared" si="13"/>
        <v>7.5</v>
      </c>
      <c r="V130" s="17">
        <v>28.5</v>
      </c>
    </row>
    <row r="131" spans="1:22">
      <c r="A131" s="11">
        <v>130</v>
      </c>
      <c r="B131" s="11" t="s">
        <v>164</v>
      </c>
      <c r="C131" s="11">
        <f>VLOOKUP(D131,CITY!A:F,2,FALSE)</f>
        <v>136</v>
      </c>
      <c r="D131" s="11" t="s">
        <v>108</v>
      </c>
      <c r="E131" s="13">
        <f t="shared" si="14"/>
        <v>4</v>
      </c>
      <c r="F131" s="11">
        <f>VLOOKUP(G131,CITY!A:F,2,FALSE)</f>
        <v>2</v>
      </c>
      <c r="G131" s="11" t="s">
        <v>6</v>
      </c>
      <c r="H131" s="11">
        <v>77.17</v>
      </c>
      <c r="I131" s="11">
        <v>1.43</v>
      </c>
      <c r="J131" s="11">
        <v>7.72</v>
      </c>
      <c r="K131" s="11">
        <v>0.57999999999999996</v>
      </c>
      <c r="L131" s="11">
        <v>14.3</v>
      </c>
      <c r="M131" s="11" t="s">
        <v>201</v>
      </c>
      <c r="N131" s="17">
        <f t="shared" ref="N131:P194" ca="1" si="16">RAND()</f>
        <v>0.97493459664670135</v>
      </c>
      <c r="O131" s="17">
        <f t="shared" ca="1" si="16"/>
        <v>0.40988135629838462</v>
      </c>
      <c r="P131" s="17">
        <f t="shared" ca="1" si="16"/>
        <v>0.58903127231646735</v>
      </c>
      <c r="Q131" s="17">
        <f t="shared" ref="Q131:Q194" ca="1" si="17">V131+(V131*RAND())</f>
        <v>58.27437114819184</v>
      </c>
      <c r="R131" s="17">
        <f t="shared" ca="1" si="15"/>
        <v>1.3751718684156098</v>
      </c>
      <c r="S131" s="17">
        <f t="shared" ref="S131:S194" si="18">H131/10</f>
        <v>7.7170000000000005</v>
      </c>
      <c r="T131" s="17">
        <f t="shared" ref="T131:T194" ca="1" si="19">RAND()+RAND()+IF(RAND()&gt;0.5,RAND(),0)</f>
        <v>1.2159706123254441</v>
      </c>
      <c r="U131" s="17">
        <f t="shared" ref="U131:U194" si="20">I131*10</f>
        <v>14.299999999999999</v>
      </c>
      <c r="V131" s="17">
        <v>42.8</v>
      </c>
    </row>
    <row r="132" spans="1:22">
      <c r="A132" s="11">
        <v>131</v>
      </c>
      <c r="B132" s="11" t="s">
        <v>164</v>
      </c>
      <c r="C132" s="11">
        <f>VLOOKUP(D132,CITY!A:F,2,FALSE)</f>
        <v>136</v>
      </c>
      <c r="D132" s="11" t="s">
        <v>108</v>
      </c>
      <c r="E132" s="13">
        <f t="shared" si="14"/>
        <v>4</v>
      </c>
      <c r="F132" s="11">
        <f>VLOOKUP(G132,CITY!A:F,2,FALSE)</f>
        <v>36</v>
      </c>
      <c r="G132" s="11" t="s">
        <v>31</v>
      </c>
      <c r="H132" s="11">
        <v>125.68</v>
      </c>
      <c r="I132" s="11">
        <v>2.4</v>
      </c>
      <c r="J132" s="11">
        <v>12.57</v>
      </c>
      <c r="K132" s="11">
        <v>1.1000000000000001</v>
      </c>
      <c r="L132" s="11">
        <v>24</v>
      </c>
      <c r="M132" s="11" t="s">
        <v>201</v>
      </c>
      <c r="N132" s="17">
        <f t="shared" ca="1" si="16"/>
        <v>2.9611784621506154E-2</v>
      </c>
      <c r="O132" s="17">
        <f t="shared" ca="1" si="16"/>
        <v>0.48134194898780258</v>
      </c>
      <c r="P132" s="17">
        <f t="shared" ca="1" si="16"/>
        <v>0.43740226957241402</v>
      </c>
      <c r="Q132" s="17">
        <f t="shared" ca="1" si="17"/>
        <v>96.395986342682392</v>
      </c>
      <c r="R132" s="17">
        <f t="shared" ca="1" si="15"/>
        <v>2.4335053241398286</v>
      </c>
      <c r="S132" s="17">
        <f t="shared" si="18"/>
        <v>12.568000000000001</v>
      </c>
      <c r="T132" s="17">
        <f t="shared" ca="1" si="19"/>
        <v>1.3952944968380321</v>
      </c>
      <c r="U132" s="17">
        <f t="shared" si="20"/>
        <v>24</v>
      </c>
      <c r="V132" s="17">
        <v>69.400000000000006</v>
      </c>
    </row>
    <row r="133" spans="1:22">
      <c r="A133" s="11">
        <v>132</v>
      </c>
      <c r="B133" s="11" t="s">
        <v>164</v>
      </c>
      <c r="C133" s="11">
        <f>VLOOKUP(D133,CITY!A:F,2,FALSE)</f>
        <v>136</v>
      </c>
      <c r="D133" s="11" t="s">
        <v>108</v>
      </c>
      <c r="E133" s="13">
        <f t="shared" si="14"/>
        <v>4</v>
      </c>
      <c r="F133" s="11">
        <f>VLOOKUP(G133,CITY!A:F,2,FALSE)</f>
        <v>88</v>
      </c>
      <c r="G133" s="11" t="s">
        <v>176</v>
      </c>
      <c r="H133" s="11">
        <v>105.59</v>
      </c>
      <c r="I133" s="11">
        <v>1.79</v>
      </c>
      <c r="J133" s="11">
        <v>10.56</v>
      </c>
      <c r="K133" s="11">
        <v>1.1599999999999999</v>
      </c>
      <c r="L133" s="11">
        <v>17.899999999999999</v>
      </c>
      <c r="M133" s="11" t="s">
        <v>201</v>
      </c>
      <c r="N133" s="17">
        <f t="shared" ca="1" si="16"/>
        <v>0.57427638016610194</v>
      </c>
      <c r="O133" s="17">
        <f t="shared" ca="1" si="16"/>
        <v>5.8069216018114767E-2</v>
      </c>
      <c r="P133" s="17">
        <f t="shared" ca="1" si="16"/>
        <v>0.472987621689268</v>
      </c>
      <c r="Q133" s="17">
        <f t="shared" ca="1" si="17"/>
        <v>144.895990320946</v>
      </c>
      <c r="R133" s="17">
        <f t="shared" ca="1" si="15"/>
        <v>1.4668413242091494</v>
      </c>
      <c r="S133" s="17">
        <f t="shared" si="18"/>
        <v>10.559000000000001</v>
      </c>
      <c r="T133" s="17">
        <f t="shared" ca="1" si="19"/>
        <v>1.4957818509534504</v>
      </c>
      <c r="U133" s="17">
        <f t="shared" si="20"/>
        <v>17.899999999999999</v>
      </c>
      <c r="V133" s="17">
        <v>72.7</v>
      </c>
    </row>
    <row r="134" spans="1:22">
      <c r="A134" s="11">
        <v>133</v>
      </c>
      <c r="B134" s="11" t="s">
        <v>164</v>
      </c>
      <c r="C134" s="11">
        <f>VLOOKUP(D134,CITY!A:F,2,FALSE)</f>
        <v>106</v>
      </c>
      <c r="D134" s="11" t="s">
        <v>175</v>
      </c>
      <c r="E134" s="13">
        <f t="shared" si="14"/>
        <v>2</v>
      </c>
      <c r="F134" s="11">
        <f>VLOOKUP(G134,CITY!A:F,2,FALSE)</f>
        <v>150</v>
      </c>
      <c r="G134" s="11" t="s">
        <v>177</v>
      </c>
      <c r="H134" s="11">
        <v>91.44</v>
      </c>
      <c r="I134" s="11">
        <v>1.19</v>
      </c>
      <c r="J134" s="11">
        <v>9.14</v>
      </c>
      <c r="K134" s="11">
        <v>1.76</v>
      </c>
      <c r="L134" s="11">
        <v>11.9</v>
      </c>
      <c r="M134" s="11" t="s">
        <v>201</v>
      </c>
      <c r="N134" s="17">
        <f t="shared" ca="1" si="16"/>
        <v>0.40888111894394252</v>
      </c>
      <c r="O134" s="17">
        <f t="shared" ca="1" si="16"/>
        <v>0.71850784901618303</v>
      </c>
      <c r="P134" s="17">
        <f t="shared" ca="1" si="16"/>
        <v>0.94462692472148979</v>
      </c>
      <c r="Q134" s="17">
        <f t="shared" ca="1" si="17"/>
        <v>80.334139993320221</v>
      </c>
      <c r="R134" s="17">
        <f t="shared" ca="1" si="15"/>
        <v>1.4874768462954899</v>
      </c>
      <c r="S134" s="17">
        <f t="shared" si="18"/>
        <v>9.1440000000000001</v>
      </c>
      <c r="T134" s="17">
        <f t="shared" ca="1" si="19"/>
        <v>1.5959512600576482</v>
      </c>
      <c r="U134" s="17">
        <f t="shared" si="20"/>
        <v>11.899999999999999</v>
      </c>
      <c r="V134" s="17">
        <v>69.2</v>
      </c>
    </row>
    <row r="135" spans="1:22">
      <c r="A135" s="11">
        <v>134</v>
      </c>
      <c r="B135" s="11" t="s">
        <v>164</v>
      </c>
      <c r="C135" s="11">
        <f>VLOOKUP(D135,CITY!A:F,2,FALSE)</f>
        <v>106</v>
      </c>
      <c r="D135" s="11" t="s">
        <v>175</v>
      </c>
      <c r="E135" s="13">
        <f t="shared" si="14"/>
        <v>2</v>
      </c>
      <c r="F135" s="11">
        <f>VLOOKUP(G135,CITY!A:F,2,FALSE)</f>
        <v>36</v>
      </c>
      <c r="G135" s="11" t="s">
        <v>31</v>
      </c>
      <c r="H135" s="11">
        <v>117.61</v>
      </c>
      <c r="I135" s="11">
        <v>2.69</v>
      </c>
      <c r="J135" s="11">
        <v>11.76</v>
      </c>
      <c r="K135" s="11">
        <v>1.1499999999999999</v>
      </c>
      <c r="L135" s="11">
        <v>26.9</v>
      </c>
      <c r="M135" s="11" t="s">
        <v>201</v>
      </c>
      <c r="N135" s="17">
        <f t="shared" ca="1" si="16"/>
        <v>0.81256537970031339</v>
      </c>
      <c r="O135" s="17">
        <f t="shared" ca="1" si="16"/>
        <v>0.67184890549964349</v>
      </c>
      <c r="P135" s="17">
        <f t="shared" ca="1" si="16"/>
        <v>0.13966042205432616</v>
      </c>
      <c r="Q135" s="17">
        <f t="shared" ca="1" si="17"/>
        <v>91.120937118497167</v>
      </c>
      <c r="R135" s="17">
        <f t="shared" ca="1" si="15"/>
        <v>1.5348072385203846</v>
      </c>
      <c r="S135" s="17">
        <f t="shared" si="18"/>
        <v>11.760999999999999</v>
      </c>
      <c r="T135" s="17">
        <f t="shared" ca="1" si="19"/>
        <v>0.25025208534469934</v>
      </c>
      <c r="U135" s="17">
        <f t="shared" si="20"/>
        <v>26.9</v>
      </c>
      <c r="V135" s="17">
        <v>84.9</v>
      </c>
    </row>
    <row r="136" spans="1:22">
      <c r="A136" s="11">
        <v>135</v>
      </c>
      <c r="B136" s="11" t="s">
        <v>164</v>
      </c>
      <c r="C136" s="11">
        <f>VLOOKUP(D136,CITY!A:F,2,FALSE)</f>
        <v>150</v>
      </c>
      <c r="D136" s="11" t="s">
        <v>177</v>
      </c>
      <c r="E136" s="13">
        <f t="shared" si="14"/>
        <v>4</v>
      </c>
      <c r="F136" s="11">
        <f>VLOOKUP(G136,CITY!A:F,2,FALSE)</f>
        <v>106</v>
      </c>
      <c r="G136" s="11" t="s">
        <v>175</v>
      </c>
      <c r="H136" s="11">
        <v>93.13</v>
      </c>
      <c r="I136" s="11">
        <v>1.74</v>
      </c>
      <c r="J136" s="11">
        <v>9.31</v>
      </c>
      <c r="K136" s="11">
        <v>1.54</v>
      </c>
      <c r="L136" s="11">
        <v>17.399999999999999</v>
      </c>
      <c r="M136" s="11" t="s">
        <v>201</v>
      </c>
      <c r="N136" s="17">
        <f t="shared" ca="1" si="16"/>
        <v>0.25428214291315121</v>
      </c>
      <c r="O136" s="17">
        <f t="shared" ca="1" si="16"/>
        <v>0.67139426141493896</v>
      </c>
      <c r="P136" s="17">
        <f t="shared" ca="1" si="16"/>
        <v>0.5103619103661946</v>
      </c>
      <c r="Q136" s="17">
        <f t="shared" ca="1" si="17"/>
        <v>108.73602491037381</v>
      </c>
      <c r="R136" s="17">
        <f t="shared" ca="1" si="15"/>
        <v>2.1044885293762228</v>
      </c>
      <c r="S136" s="17">
        <f t="shared" si="18"/>
        <v>9.3129999999999988</v>
      </c>
      <c r="T136" s="17">
        <f t="shared" ca="1" si="19"/>
        <v>2.2381307655146712</v>
      </c>
      <c r="U136" s="17">
        <f t="shared" si="20"/>
        <v>17.399999999999999</v>
      </c>
      <c r="V136" s="17">
        <v>72.2</v>
      </c>
    </row>
    <row r="137" spans="1:22">
      <c r="A137" s="11">
        <v>136</v>
      </c>
      <c r="B137" s="11" t="s">
        <v>164</v>
      </c>
      <c r="C137" s="11">
        <f>VLOOKUP(D137,CITY!A:F,2,FALSE)</f>
        <v>150</v>
      </c>
      <c r="D137" s="11" t="s">
        <v>177</v>
      </c>
      <c r="E137" s="13">
        <f t="shared" si="14"/>
        <v>4</v>
      </c>
      <c r="F137" s="11">
        <f>VLOOKUP(G137,CITY!A:F,2,FALSE)</f>
        <v>135</v>
      </c>
      <c r="G137" s="11" t="s">
        <v>107</v>
      </c>
      <c r="H137" s="11">
        <v>74.569999999999993</v>
      </c>
      <c r="I137" s="11">
        <v>1</v>
      </c>
      <c r="J137" s="11">
        <v>7.46</v>
      </c>
      <c r="K137" s="11">
        <v>1.54</v>
      </c>
      <c r="L137" s="11">
        <v>10</v>
      </c>
      <c r="M137" s="11" t="s">
        <v>201</v>
      </c>
      <c r="N137" s="17">
        <f t="shared" ca="1" si="16"/>
        <v>0.85088228565987634</v>
      </c>
      <c r="O137" s="17">
        <f t="shared" ca="1" si="16"/>
        <v>0.79904487366896804</v>
      </c>
      <c r="P137" s="17">
        <f t="shared" ca="1" si="16"/>
        <v>0.32095213648116838</v>
      </c>
      <c r="Q137" s="17">
        <f t="shared" ca="1" si="17"/>
        <v>55.998382095452953</v>
      </c>
      <c r="R137" s="17">
        <f t="shared" ca="1" si="15"/>
        <v>1.0972910364029484</v>
      </c>
      <c r="S137" s="17">
        <f t="shared" si="18"/>
        <v>7.456999999999999</v>
      </c>
      <c r="T137" s="17">
        <f t="shared" ca="1" si="19"/>
        <v>0.96449440960131028</v>
      </c>
      <c r="U137" s="17">
        <f t="shared" si="20"/>
        <v>10</v>
      </c>
      <c r="V137" s="17">
        <v>53.6</v>
      </c>
    </row>
    <row r="138" spans="1:22">
      <c r="A138" s="11">
        <v>137</v>
      </c>
      <c r="B138" s="11" t="s">
        <v>164</v>
      </c>
      <c r="C138" s="11">
        <f>VLOOKUP(D138,CITY!A:F,2,FALSE)</f>
        <v>150</v>
      </c>
      <c r="D138" s="11" t="s">
        <v>177</v>
      </c>
      <c r="E138" s="13">
        <f t="shared" si="14"/>
        <v>4</v>
      </c>
      <c r="F138" s="11">
        <f>VLOOKUP(G138,CITY!A:F,2,FALSE)</f>
        <v>1</v>
      </c>
      <c r="G138" s="11" t="s">
        <v>2</v>
      </c>
      <c r="H138" s="11">
        <v>78.13</v>
      </c>
      <c r="I138" s="11">
        <v>1.2</v>
      </c>
      <c r="J138" s="11">
        <v>7.81</v>
      </c>
      <c r="K138" s="11">
        <v>0.31</v>
      </c>
      <c r="L138" s="11">
        <v>12</v>
      </c>
      <c r="M138" s="11" t="s">
        <v>201</v>
      </c>
      <c r="N138" s="17">
        <f t="shared" ca="1" si="16"/>
        <v>5.1122043990552868E-2</v>
      </c>
      <c r="O138" s="17">
        <f t="shared" ca="1" si="16"/>
        <v>9.6202534152021069E-2</v>
      </c>
      <c r="P138" s="17">
        <f t="shared" ca="1" si="16"/>
        <v>0.83165596318231927</v>
      </c>
      <c r="Q138" s="17">
        <f t="shared" ca="1" si="17"/>
        <v>75.759033129232506</v>
      </c>
      <c r="R138" s="17">
        <f t="shared" ca="1" si="15"/>
        <v>1.6156836050248662</v>
      </c>
      <c r="S138" s="17">
        <f t="shared" si="18"/>
        <v>7.8129999999999997</v>
      </c>
      <c r="T138" s="17">
        <f t="shared" ca="1" si="19"/>
        <v>2.0841009136161146</v>
      </c>
      <c r="U138" s="17">
        <f t="shared" si="20"/>
        <v>12</v>
      </c>
      <c r="V138" s="17">
        <v>51.9</v>
      </c>
    </row>
    <row r="139" spans="1:22">
      <c r="A139" s="11">
        <v>138</v>
      </c>
      <c r="B139" s="11" t="s">
        <v>164</v>
      </c>
      <c r="C139" s="11">
        <f>VLOOKUP(D139,CITY!A:F,2,FALSE)</f>
        <v>150</v>
      </c>
      <c r="D139" s="11" t="s">
        <v>177</v>
      </c>
      <c r="E139" s="13">
        <f t="shared" si="14"/>
        <v>4</v>
      </c>
      <c r="F139" s="11">
        <f>VLOOKUP(G139,CITY!A:F,2,FALSE)</f>
        <v>32</v>
      </c>
      <c r="G139" s="11" t="s">
        <v>33</v>
      </c>
      <c r="H139" s="11">
        <v>117.42</v>
      </c>
      <c r="I139" s="11">
        <v>2.0299999999999998</v>
      </c>
      <c r="J139" s="11">
        <v>11.74</v>
      </c>
      <c r="K139" s="11">
        <v>2.14</v>
      </c>
      <c r="L139" s="11">
        <v>20.3</v>
      </c>
      <c r="M139" s="11" t="s">
        <v>201</v>
      </c>
      <c r="N139" s="17">
        <f t="shared" ca="1" si="16"/>
        <v>0.47994994961357118</v>
      </c>
      <c r="O139" s="17">
        <f t="shared" ca="1" si="16"/>
        <v>0.83590019092352164</v>
      </c>
      <c r="P139" s="17">
        <f t="shared" ca="1" si="16"/>
        <v>6.5853513974572064E-2</v>
      </c>
      <c r="Q139" s="17">
        <f t="shared" ca="1" si="17"/>
        <v>160.82630680032869</v>
      </c>
      <c r="R139" s="17">
        <f t="shared" ca="1" si="15"/>
        <v>2.9291622595471036</v>
      </c>
      <c r="S139" s="17">
        <f t="shared" si="18"/>
        <v>11.742000000000001</v>
      </c>
      <c r="T139" s="17">
        <f t="shared" ca="1" si="19"/>
        <v>1.5780804512619042</v>
      </c>
      <c r="U139" s="17">
        <f t="shared" si="20"/>
        <v>20.299999999999997</v>
      </c>
      <c r="V139" s="17">
        <v>85.3</v>
      </c>
    </row>
    <row r="140" spans="1:22">
      <c r="A140" s="11">
        <v>139</v>
      </c>
      <c r="B140" s="11" t="s">
        <v>178</v>
      </c>
      <c r="C140" s="11">
        <f>VLOOKUP(D140,CITY!A:F,2,FALSE)</f>
        <v>88</v>
      </c>
      <c r="D140" s="11" t="s">
        <v>176</v>
      </c>
      <c r="E140" s="13">
        <f t="shared" si="14"/>
        <v>4</v>
      </c>
      <c r="F140" s="11">
        <f>VLOOKUP(G140,CITY!A:F,2,FALSE)</f>
        <v>161</v>
      </c>
      <c r="G140" s="11" t="s">
        <v>64</v>
      </c>
      <c r="H140" s="11">
        <v>102.86</v>
      </c>
      <c r="I140" s="11">
        <v>1.78</v>
      </c>
      <c r="J140" s="11">
        <v>10.29</v>
      </c>
      <c r="K140" s="11">
        <v>1.95</v>
      </c>
      <c r="L140" s="11">
        <v>17.8</v>
      </c>
      <c r="M140" s="11" t="s">
        <v>201</v>
      </c>
      <c r="N140" s="17">
        <f t="shared" ca="1" si="16"/>
        <v>0.14562725034257762</v>
      </c>
      <c r="O140" s="17">
        <f t="shared" ca="1" si="16"/>
        <v>0.87372263858513122</v>
      </c>
      <c r="P140" s="17">
        <f t="shared" ca="1" si="16"/>
        <v>0.61017897722015246</v>
      </c>
      <c r="Q140" s="17">
        <f t="shared" ca="1" si="17"/>
        <v>83.056206107364204</v>
      </c>
      <c r="R140" s="17">
        <f t="shared" ca="1" si="15"/>
        <v>1.583769046166422</v>
      </c>
      <c r="S140" s="17">
        <f t="shared" si="18"/>
        <v>10.286</v>
      </c>
      <c r="T140" s="17">
        <f t="shared" ca="1" si="19"/>
        <v>0.56389999773533428</v>
      </c>
      <c r="U140" s="17">
        <f t="shared" si="20"/>
        <v>17.8</v>
      </c>
      <c r="V140" s="17">
        <v>51.6</v>
      </c>
    </row>
    <row r="141" spans="1:22">
      <c r="A141" s="11">
        <v>140</v>
      </c>
      <c r="B141" s="11" t="s">
        <v>178</v>
      </c>
      <c r="C141" s="11">
        <f>VLOOKUP(D141,CITY!A:F,2,FALSE)</f>
        <v>88</v>
      </c>
      <c r="D141" s="11" t="s">
        <v>176</v>
      </c>
      <c r="E141" s="13">
        <f t="shared" si="14"/>
        <v>4</v>
      </c>
      <c r="F141" s="11">
        <f>VLOOKUP(G141,CITY!A:F,2,FALSE)</f>
        <v>136</v>
      </c>
      <c r="G141" s="11" t="s">
        <v>108</v>
      </c>
      <c r="H141" s="11">
        <v>95.19</v>
      </c>
      <c r="I141" s="11">
        <v>1.45</v>
      </c>
      <c r="J141" s="11">
        <v>9.52</v>
      </c>
      <c r="K141" s="11">
        <v>0.68</v>
      </c>
      <c r="L141" s="11">
        <v>14.5</v>
      </c>
      <c r="M141" s="11" t="s">
        <v>201</v>
      </c>
      <c r="N141" s="17">
        <f t="shared" ca="1" si="16"/>
        <v>0.46745146532229354</v>
      </c>
      <c r="O141" s="17">
        <f t="shared" ca="1" si="16"/>
        <v>0.64509233043920178</v>
      </c>
      <c r="P141" s="17">
        <f t="shared" ca="1" si="16"/>
        <v>0.84435685028212903</v>
      </c>
      <c r="Q141" s="17">
        <f t="shared" ca="1" si="17"/>
        <v>73.822619788451021</v>
      </c>
      <c r="R141" s="17">
        <f t="shared" ca="1" si="15"/>
        <v>1.9672184631102958</v>
      </c>
      <c r="S141" s="17">
        <f t="shared" si="18"/>
        <v>9.5190000000000001</v>
      </c>
      <c r="T141" s="17">
        <f t="shared" ca="1" si="19"/>
        <v>1.4623052798060767</v>
      </c>
      <c r="U141" s="17">
        <f t="shared" si="20"/>
        <v>14.5</v>
      </c>
      <c r="V141" s="17">
        <v>49.5</v>
      </c>
    </row>
    <row r="142" spans="1:22">
      <c r="A142" s="11">
        <v>141</v>
      </c>
      <c r="B142" s="11" t="s">
        <v>178</v>
      </c>
      <c r="C142" s="11">
        <f>VLOOKUP(D142,CITY!A:F,2,FALSE)</f>
        <v>88</v>
      </c>
      <c r="D142" s="11" t="s">
        <v>176</v>
      </c>
      <c r="E142" s="13">
        <f t="shared" si="14"/>
        <v>4</v>
      </c>
      <c r="F142" s="11">
        <f>VLOOKUP(G142,CITY!A:F,2,FALSE)</f>
        <v>102</v>
      </c>
      <c r="G142" s="11" t="s">
        <v>158</v>
      </c>
      <c r="H142" s="11">
        <v>76.989999999999995</v>
      </c>
      <c r="I142" s="11">
        <v>1.86</v>
      </c>
      <c r="J142" s="11">
        <v>7.7</v>
      </c>
      <c r="K142" s="11">
        <v>0.91</v>
      </c>
      <c r="L142" s="11">
        <v>18.600000000000001</v>
      </c>
      <c r="M142" s="11" t="s">
        <v>201</v>
      </c>
      <c r="N142" s="17">
        <f t="shared" ca="1" si="16"/>
        <v>0.76897269257232859</v>
      </c>
      <c r="O142" s="17">
        <f t="shared" ca="1" si="16"/>
        <v>9.5451880369564091E-2</v>
      </c>
      <c r="P142" s="17">
        <f t="shared" ca="1" si="16"/>
        <v>0.18785015269098349</v>
      </c>
      <c r="Q142" s="17">
        <f t="shared" ca="1" si="17"/>
        <v>98.423083425707915</v>
      </c>
      <c r="R142" s="17">
        <f t="shared" ca="1" si="15"/>
        <v>1.9000287057270846</v>
      </c>
      <c r="S142" s="17">
        <f t="shared" si="18"/>
        <v>7.6989999999999998</v>
      </c>
      <c r="T142" s="17">
        <f t="shared" ca="1" si="19"/>
        <v>1.098263951605587</v>
      </c>
      <c r="U142" s="17">
        <f t="shared" si="20"/>
        <v>18.600000000000001</v>
      </c>
      <c r="V142" s="17">
        <v>53.7</v>
      </c>
    </row>
    <row r="143" spans="1:22">
      <c r="A143" s="11">
        <v>142</v>
      </c>
      <c r="B143" s="11" t="s">
        <v>178</v>
      </c>
      <c r="C143" s="11">
        <f>VLOOKUP(D143,CITY!A:F,2,FALSE)</f>
        <v>88</v>
      </c>
      <c r="D143" s="11" t="s">
        <v>176</v>
      </c>
      <c r="E143" s="13">
        <f t="shared" si="14"/>
        <v>4</v>
      </c>
      <c r="F143" s="11">
        <f>VLOOKUP(G143,CITY!A:F,2,FALSE)</f>
        <v>38</v>
      </c>
      <c r="G143" s="11" t="s">
        <v>36</v>
      </c>
      <c r="H143" s="11">
        <v>69.8</v>
      </c>
      <c r="I143" s="11">
        <v>1.69</v>
      </c>
      <c r="J143" s="11">
        <v>6.98</v>
      </c>
      <c r="K143" s="11">
        <v>0.43</v>
      </c>
      <c r="L143" s="11">
        <v>16.899999999999999</v>
      </c>
      <c r="M143" s="11" t="s">
        <v>201</v>
      </c>
      <c r="N143" s="17">
        <f t="shared" ca="1" si="16"/>
        <v>0.72277434424532083</v>
      </c>
      <c r="O143" s="17">
        <f t="shared" ca="1" si="16"/>
        <v>0.65367654231469707</v>
      </c>
      <c r="P143" s="17">
        <f t="shared" ca="1" si="16"/>
        <v>0.76920121951813314</v>
      </c>
      <c r="Q143" s="17">
        <f t="shared" ca="1" si="17"/>
        <v>87.158056708395023</v>
      </c>
      <c r="R143" s="17">
        <f t="shared" ca="1" si="15"/>
        <v>1.032321268660187</v>
      </c>
      <c r="S143" s="17">
        <f t="shared" si="18"/>
        <v>6.9799999999999995</v>
      </c>
      <c r="T143" s="17">
        <f t="shared" ca="1" si="19"/>
        <v>1.8739841933644614</v>
      </c>
      <c r="U143" s="17">
        <f t="shared" si="20"/>
        <v>16.899999999999999</v>
      </c>
      <c r="V143" s="17">
        <v>58.2</v>
      </c>
    </row>
    <row r="144" spans="1:22">
      <c r="A144" s="11">
        <v>143</v>
      </c>
      <c r="B144" s="11" t="s">
        <v>178</v>
      </c>
      <c r="C144" s="11">
        <f>VLOOKUP(D144,CITY!A:F,2,FALSE)</f>
        <v>102</v>
      </c>
      <c r="D144" s="11" t="s">
        <v>158</v>
      </c>
      <c r="E144" s="13">
        <f t="shared" si="14"/>
        <v>3</v>
      </c>
      <c r="F144" s="11">
        <f>VLOOKUP(G144,CITY!A:F,2,FALSE)</f>
        <v>88</v>
      </c>
      <c r="G144" s="11" t="s">
        <v>176</v>
      </c>
      <c r="H144" s="11">
        <v>82.54</v>
      </c>
      <c r="I144" s="11">
        <v>1.33</v>
      </c>
      <c r="J144" s="11">
        <v>8.25</v>
      </c>
      <c r="K144" s="11">
        <v>0.72</v>
      </c>
      <c r="L144" s="11">
        <v>13.3</v>
      </c>
      <c r="M144" s="11" t="s">
        <v>201</v>
      </c>
      <c r="N144" s="17">
        <f t="shared" ca="1" si="16"/>
        <v>0.27198548400788058</v>
      </c>
      <c r="O144" s="17">
        <f t="shared" ca="1" si="16"/>
        <v>0.65030298247186547</v>
      </c>
      <c r="P144" s="17">
        <f t="shared" ca="1" si="16"/>
        <v>0.80848221752493921</v>
      </c>
      <c r="Q144" s="17">
        <f t="shared" ca="1" si="17"/>
        <v>94.757353600840446</v>
      </c>
      <c r="R144" s="17">
        <f t="shared" ca="1" si="15"/>
        <v>1.5346971372642808</v>
      </c>
      <c r="S144" s="17">
        <f t="shared" si="18"/>
        <v>8.2540000000000013</v>
      </c>
      <c r="T144" s="17">
        <f t="shared" ca="1" si="19"/>
        <v>1.8947167365785602</v>
      </c>
      <c r="U144" s="17">
        <f t="shared" si="20"/>
        <v>13.3</v>
      </c>
      <c r="V144" s="17">
        <v>49.3</v>
      </c>
    </row>
    <row r="145" spans="1:22">
      <c r="A145" s="11">
        <v>144</v>
      </c>
      <c r="B145" s="11" t="s">
        <v>178</v>
      </c>
      <c r="C145" s="11">
        <f>VLOOKUP(D145,CITY!A:F,2,FALSE)</f>
        <v>102</v>
      </c>
      <c r="D145" s="11" t="s">
        <v>158</v>
      </c>
      <c r="E145" s="13">
        <f t="shared" si="14"/>
        <v>3</v>
      </c>
      <c r="F145" s="11">
        <f>VLOOKUP(G145,CITY!A:F,2,FALSE)</f>
        <v>32</v>
      </c>
      <c r="G145" s="11" t="s">
        <v>33</v>
      </c>
      <c r="H145" s="11">
        <v>113.02</v>
      </c>
      <c r="I145" s="11">
        <v>2.16</v>
      </c>
      <c r="J145" s="11">
        <v>11.3</v>
      </c>
      <c r="K145" s="11">
        <v>0.47</v>
      </c>
      <c r="L145" s="11">
        <v>21.6</v>
      </c>
      <c r="M145" s="11" t="s">
        <v>201</v>
      </c>
      <c r="N145" s="17">
        <f t="shared" ca="1" si="16"/>
        <v>8.6176041357956756E-2</v>
      </c>
      <c r="O145" s="17">
        <f t="shared" ca="1" si="16"/>
        <v>0.88135612170465483</v>
      </c>
      <c r="P145" s="17">
        <f t="shared" ca="1" si="16"/>
        <v>0.15314760670856242</v>
      </c>
      <c r="Q145" s="17">
        <f t="shared" ca="1" si="17"/>
        <v>159.07895080564731</v>
      </c>
      <c r="R145" s="17">
        <f t="shared" ca="1" si="15"/>
        <v>2.7864191501158753</v>
      </c>
      <c r="S145" s="17">
        <f t="shared" si="18"/>
        <v>11.302</v>
      </c>
      <c r="T145" s="17">
        <f t="shared" ca="1" si="19"/>
        <v>1.535269866092609</v>
      </c>
      <c r="U145" s="17">
        <f t="shared" si="20"/>
        <v>21.6</v>
      </c>
      <c r="V145" s="17">
        <v>86.4</v>
      </c>
    </row>
    <row r="146" spans="1:22">
      <c r="A146" s="11">
        <v>145</v>
      </c>
      <c r="B146" s="11" t="s">
        <v>178</v>
      </c>
      <c r="C146" s="11">
        <f>VLOOKUP(D146,CITY!A:F,2,FALSE)</f>
        <v>102</v>
      </c>
      <c r="D146" s="11" t="s">
        <v>158</v>
      </c>
      <c r="E146" s="13">
        <f t="shared" si="14"/>
        <v>3</v>
      </c>
      <c r="F146" s="11">
        <f>VLOOKUP(G146,CITY!A:F,2,FALSE)</f>
        <v>36</v>
      </c>
      <c r="G146" s="11" t="s">
        <v>31</v>
      </c>
      <c r="H146" s="11">
        <v>148.72999999999999</v>
      </c>
      <c r="I146" s="11">
        <v>2.13</v>
      </c>
      <c r="J146" s="11">
        <v>14.87</v>
      </c>
      <c r="K146" s="11">
        <v>0.91</v>
      </c>
      <c r="L146" s="11">
        <v>21.3</v>
      </c>
      <c r="M146" s="11" t="s">
        <v>201</v>
      </c>
      <c r="N146" s="17">
        <f t="shared" ca="1" si="16"/>
        <v>0.1304322621649695</v>
      </c>
      <c r="O146" s="17">
        <f t="shared" ca="1" si="16"/>
        <v>0.81196896056596568</v>
      </c>
      <c r="P146" s="17">
        <f t="shared" ca="1" si="16"/>
        <v>0.57014717192393982</v>
      </c>
      <c r="Q146" s="17">
        <f t="shared" ca="1" si="17"/>
        <v>141.42970919224342</v>
      </c>
      <c r="R146" s="17">
        <f t="shared" ca="1" si="15"/>
        <v>2.3163486677930991</v>
      </c>
      <c r="S146" s="17">
        <f t="shared" si="18"/>
        <v>14.872999999999999</v>
      </c>
      <c r="T146" s="17">
        <f t="shared" ca="1" si="19"/>
        <v>1.6087241086883997</v>
      </c>
      <c r="U146" s="17">
        <f t="shared" si="20"/>
        <v>21.299999999999997</v>
      </c>
      <c r="V146" s="17">
        <v>85.3</v>
      </c>
    </row>
    <row r="147" spans="1:22">
      <c r="A147" s="11">
        <v>146</v>
      </c>
      <c r="B147" s="11" t="s">
        <v>178</v>
      </c>
      <c r="C147" s="11">
        <f>VLOOKUP(D147,CITY!A:F,2,FALSE)</f>
        <v>38</v>
      </c>
      <c r="D147" s="11" t="s">
        <v>36</v>
      </c>
      <c r="E147" s="13">
        <f t="shared" si="14"/>
        <v>3</v>
      </c>
      <c r="F147" s="11">
        <f>VLOOKUP(G147,CITY!A:F,2,FALSE)</f>
        <v>54</v>
      </c>
      <c r="G147" s="11" t="s">
        <v>54</v>
      </c>
      <c r="H147" s="11">
        <v>58.13</v>
      </c>
      <c r="I147" s="11">
        <v>1.31</v>
      </c>
      <c r="J147" s="11">
        <v>5.81</v>
      </c>
      <c r="K147" s="11">
        <v>0.86</v>
      </c>
      <c r="L147" s="11">
        <v>13.1</v>
      </c>
      <c r="M147" s="11" t="s">
        <v>201</v>
      </c>
      <c r="N147" s="17">
        <f t="shared" ca="1" si="16"/>
        <v>0.24671626990260143</v>
      </c>
      <c r="O147" s="17">
        <f t="shared" ca="1" si="16"/>
        <v>0.54006643129290133</v>
      </c>
      <c r="P147" s="17">
        <f t="shared" ca="1" si="16"/>
        <v>1.0845442929067972E-2</v>
      </c>
      <c r="Q147" s="17">
        <f t="shared" ca="1" si="17"/>
        <v>99.745396045992067</v>
      </c>
      <c r="R147" s="17">
        <f t="shared" ca="1" si="15"/>
        <v>0.99395883530487339</v>
      </c>
      <c r="S147" s="17">
        <f t="shared" si="18"/>
        <v>5.8130000000000006</v>
      </c>
      <c r="T147" s="17">
        <f t="shared" ca="1" si="19"/>
        <v>1.2885755506118013</v>
      </c>
      <c r="U147" s="17">
        <f t="shared" si="20"/>
        <v>13.100000000000001</v>
      </c>
      <c r="V147" s="17">
        <v>53.6</v>
      </c>
    </row>
    <row r="148" spans="1:22">
      <c r="A148" s="11">
        <v>147</v>
      </c>
      <c r="B148" s="11" t="s">
        <v>178</v>
      </c>
      <c r="C148" s="11">
        <f>VLOOKUP(D148,CITY!A:F,2,FALSE)</f>
        <v>38</v>
      </c>
      <c r="D148" s="11" t="s">
        <v>36</v>
      </c>
      <c r="E148" s="13">
        <f t="shared" si="14"/>
        <v>3</v>
      </c>
      <c r="F148" s="11">
        <f>VLOOKUP(G148,CITY!A:F,2,FALSE)</f>
        <v>88</v>
      </c>
      <c r="G148" s="11" t="s">
        <v>176</v>
      </c>
      <c r="H148" s="11">
        <v>82.94</v>
      </c>
      <c r="I148" s="11">
        <v>1.74</v>
      </c>
      <c r="J148" s="11">
        <v>8.2899999999999991</v>
      </c>
      <c r="K148" s="11">
        <v>1.1100000000000001</v>
      </c>
      <c r="L148" s="11">
        <v>17.399999999999999</v>
      </c>
      <c r="M148" s="11" t="s">
        <v>201</v>
      </c>
      <c r="N148" s="17">
        <f t="shared" ca="1" si="16"/>
        <v>3.4641353148949783E-2</v>
      </c>
      <c r="O148" s="17">
        <f t="shared" ca="1" si="16"/>
        <v>0.91425010709367016</v>
      </c>
      <c r="P148" s="17">
        <f t="shared" ca="1" si="16"/>
        <v>0.35085237724924634</v>
      </c>
      <c r="Q148" s="17">
        <f t="shared" ca="1" si="17"/>
        <v>79.20302190179234</v>
      </c>
      <c r="R148" s="17">
        <f t="shared" ca="1" si="15"/>
        <v>1.1728657646312552</v>
      </c>
      <c r="S148" s="17">
        <f t="shared" si="18"/>
        <v>8.2940000000000005</v>
      </c>
      <c r="T148" s="17">
        <f t="shared" ca="1" si="19"/>
        <v>1.3227650324262594</v>
      </c>
      <c r="U148" s="17">
        <f t="shared" si="20"/>
        <v>17.399999999999999</v>
      </c>
      <c r="V148" s="17">
        <v>59.3</v>
      </c>
    </row>
    <row r="149" spans="1:22">
      <c r="A149" s="11">
        <v>148</v>
      </c>
      <c r="B149" s="11" t="s">
        <v>178</v>
      </c>
      <c r="C149" s="11">
        <f>VLOOKUP(D149,CITY!A:F,2,FALSE)</f>
        <v>38</v>
      </c>
      <c r="D149" s="11" t="s">
        <v>36</v>
      </c>
      <c r="E149" s="13">
        <f t="shared" si="14"/>
        <v>3</v>
      </c>
      <c r="F149" s="11">
        <f>VLOOKUP(G149,CITY!A:F,2,FALSE)</f>
        <v>32</v>
      </c>
      <c r="G149" s="11" t="s">
        <v>33</v>
      </c>
      <c r="H149" s="11">
        <v>116.87</v>
      </c>
      <c r="I149" s="11">
        <v>2.2400000000000002</v>
      </c>
      <c r="J149" s="11">
        <v>11.69</v>
      </c>
      <c r="K149" s="11">
        <v>0.93</v>
      </c>
      <c r="L149" s="11">
        <v>22.4</v>
      </c>
      <c r="M149" s="11" t="s">
        <v>201</v>
      </c>
      <c r="N149" s="17">
        <f t="shared" ca="1" si="16"/>
        <v>7.615842527156147E-2</v>
      </c>
      <c r="O149" s="17">
        <f t="shared" ca="1" si="16"/>
        <v>0.30448159837784328</v>
      </c>
      <c r="P149" s="17">
        <f t="shared" ca="1" si="16"/>
        <v>0.53856409891578039</v>
      </c>
      <c r="Q149" s="17">
        <f t="shared" ca="1" si="17"/>
        <v>122.41724880862047</v>
      </c>
      <c r="R149" s="17">
        <f t="shared" ca="1" si="15"/>
        <v>1.8745816370989585</v>
      </c>
      <c r="S149" s="17">
        <f t="shared" si="18"/>
        <v>11.687000000000001</v>
      </c>
      <c r="T149" s="17">
        <f t="shared" ca="1" si="19"/>
        <v>1.164276466494119</v>
      </c>
      <c r="U149" s="17">
        <f t="shared" si="20"/>
        <v>22.400000000000002</v>
      </c>
      <c r="V149" s="17">
        <v>63.7</v>
      </c>
    </row>
    <row r="150" spans="1:22">
      <c r="A150" s="11">
        <v>149</v>
      </c>
      <c r="B150" s="11" t="s">
        <v>178</v>
      </c>
      <c r="C150" s="11">
        <f>VLOOKUP(D150,CITY!A:F,2,FALSE)</f>
        <v>54</v>
      </c>
      <c r="D150" s="11" t="s">
        <v>54</v>
      </c>
      <c r="E150" s="13">
        <f t="shared" si="14"/>
        <v>2</v>
      </c>
      <c r="F150" s="11">
        <f>VLOOKUP(G150,CITY!A:F,2,FALSE)</f>
        <v>59</v>
      </c>
      <c r="G150" s="11" t="s">
        <v>59</v>
      </c>
      <c r="H150" s="11">
        <v>38.380000000000003</v>
      </c>
      <c r="I150" s="11">
        <v>0.85</v>
      </c>
      <c r="J150" s="11">
        <v>3.84</v>
      </c>
      <c r="K150" s="11">
        <v>1.18</v>
      </c>
      <c r="L150" s="11">
        <v>8.5</v>
      </c>
      <c r="M150" s="11" t="s">
        <v>201</v>
      </c>
      <c r="N150" s="17">
        <f t="shared" ca="1" si="16"/>
        <v>0.63404691203031582</v>
      </c>
      <c r="O150" s="17">
        <f t="shared" ca="1" si="16"/>
        <v>0.13586203414451181</v>
      </c>
      <c r="P150" s="17">
        <f t="shared" ca="1" si="16"/>
        <v>0.85172101054547822</v>
      </c>
      <c r="Q150" s="17">
        <f t="shared" ca="1" si="17"/>
        <v>34.755111401161905</v>
      </c>
      <c r="R150" s="17">
        <f t="shared" ca="1" si="15"/>
        <v>0.63905223024857649</v>
      </c>
      <c r="S150" s="17">
        <f t="shared" si="18"/>
        <v>3.8380000000000001</v>
      </c>
      <c r="T150" s="17">
        <f t="shared" ca="1" si="19"/>
        <v>1.1788529844463806</v>
      </c>
      <c r="U150" s="17">
        <f t="shared" si="20"/>
        <v>8.5</v>
      </c>
      <c r="V150" s="17">
        <v>21.2</v>
      </c>
    </row>
    <row r="151" spans="1:22">
      <c r="A151" s="11">
        <v>150</v>
      </c>
      <c r="B151" s="11" t="s">
        <v>178</v>
      </c>
      <c r="C151" s="11">
        <f>VLOOKUP(D151,CITY!A:F,2,FALSE)</f>
        <v>54</v>
      </c>
      <c r="D151" s="11" t="s">
        <v>54</v>
      </c>
      <c r="E151" s="13">
        <f t="shared" si="14"/>
        <v>2</v>
      </c>
      <c r="F151" s="11">
        <f>VLOOKUP(G151,CITY!A:F,2,FALSE)</f>
        <v>38</v>
      </c>
      <c r="G151" s="11" t="s">
        <v>36</v>
      </c>
      <c r="H151" s="11">
        <v>62.84</v>
      </c>
      <c r="I151" s="11">
        <v>1.41</v>
      </c>
      <c r="J151" s="11">
        <v>6.28</v>
      </c>
      <c r="K151" s="11">
        <v>2.64</v>
      </c>
      <c r="L151" s="11">
        <v>14.1</v>
      </c>
      <c r="M151" s="11" t="s">
        <v>201</v>
      </c>
      <c r="N151" s="17">
        <f t="shared" ca="1" si="16"/>
        <v>0.50379175045099256</v>
      </c>
      <c r="O151" s="17">
        <f t="shared" ca="1" si="16"/>
        <v>4.5598242511407205E-2</v>
      </c>
      <c r="P151" s="17">
        <f t="shared" ca="1" si="16"/>
        <v>0.73722845578778107</v>
      </c>
      <c r="Q151" s="17">
        <f t="shared" ca="1" si="17"/>
        <v>76.922739863093682</v>
      </c>
      <c r="R151" s="17">
        <f t="shared" ca="1" si="15"/>
        <v>1.1331777186280581</v>
      </c>
      <c r="S151" s="17">
        <f t="shared" si="18"/>
        <v>6.2840000000000007</v>
      </c>
      <c r="T151" s="17">
        <f t="shared" ca="1" si="19"/>
        <v>1.8403678756636093</v>
      </c>
      <c r="U151" s="17">
        <f t="shared" si="20"/>
        <v>14.1</v>
      </c>
      <c r="V151" s="17">
        <v>47.3</v>
      </c>
    </row>
    <row r="152" spans="1:22">
      <c r="A152" s="11">
        <v>151</v>
      </c>
      <c r="B152" s="11" t="s">
        <v>178</v>
      </c>
      <c r="C152" s="11">
        <f>VLOOKUP(D152,CITY!A:F,2,FALSE)</f>
        <v>59</v>
      </c>
      <c r="D152" s="11" t="s">
        <v>59</v>
      </c>
      <c r="E152" s="13">
        <f t="shared" si="14"/>
        <v>4</v>
      </c>
      <c r="F152" s="11">
        <f>VLOOKUP(G152,CITY!A:F,2,FALSE)</f>
        <v>154</v>
      </c>
      <c r="G152" s="11" t="s">
        <v>120</v>
      </c>
      <c r="H152" s="11">
        <v>87.24</v>
      </c>
      <c r="I152" s="11">
        <v>1.46</v>
      </c>
      <c r="J152" s="11">
        <v>8.7200000000000006</v>
      </c>
      <c r="K152" s="11">
        <v>1.67</v>
      </c>
      <c r="L152" s="11">
        <v>14.6</v>
      </c>
      <c r="M152" s="11" t="s">
        <v>201</v>
      </c>
      <c r="N152" s="17">
        <f t="shared" ca="1" si="16"/>
        <v>0.58258773841348044</v>
      </c>
      <c r="O152" s="17">
        <f t="shared" ca="1" si="16"/>
        <v>2.7433810178205342E-2</v>
      </c>
      <c r="P152" s="17">
        <f t="shared" ca="1" si="16"/>
        <v>0.62040130814691896</v>
      </c>
      <c r="Q152" s="17">
        <f t="shared" ca="1" si="17"/>
        <v>84.965213792544262</v>
      </c>
      <c r="R152" s="17">
        <f t="shared" ca="1" si="15"/>
        <v>1.3882848152046994</v>
      </c>
      <c r="S152" s="17">
        <f t="shared" si="18"/>
        <v>8.7240000000000002</v>
      </c>
      <c r="T152" s="17">
        <f t="shared" ca="1" si="19"/>
        <v>0.57469350841094324</v>
      </c>
      <c r="U152" s="17">
        <f t="shared" si="20"/>
        <v>14.6</v>
      </c>
      <c r="V152" s="17">
        <v>44.6</v>
      </c>
    </row>
    <row r="153" spans="1:22">
      <c r="A153" s="11">
        <v>152</v>
      </c>
      <c r="B153" s="11" t="s">
        <v>178</v>
      </c>
      <c r="C153" s="11">
        <f>VLOOKUP(D153,CITY!A:F,2,FALSE)</f>
        <v>59</v>
      </c>
      <c r="D153" s="11" t="s">
        <v>59</v>
      </c>
      <c r="E153" s="13">
        <f t="shared" si="14"/>
        <v>4</v>
      </c>
      <c r="F153" s="11">
        <f>VLOOKUP(G153,CITY!A:F,2,FALSE)</f>
        <v>54</v>
      </c>
      <c r="G153" s="11" t="s">
        <v>54</v>
      </c>
      <c r="H153" s="11">
        <v>29.29</v>
      </c>
      <c r="I153" s="11">
        <v>0.7</v>
      </c>
      <c r="J153" s="11">
        <v>2.93</v>
      </c>
      <c r="K153" s="11">
        <v>1.42</v>
      </c>
      <c r="L153" s="11">
        <v>7</v>
      </c>
      <c r="M153" s="11" t="s">
        <v>201</v>
      </c>
      <c r="N153" s="17">
        <f t="shared" ca="1" si="16"/>
        <v>0.61468662728610446</v>
      </c>
      <c r="O153" s="17">
        <f t="shared" ca="1" si="16"/>
        <v>0.56092090073680523</v>
      </c>
      <c r="P153" s="17">
        <f t="shared" ca="1" si="16"/>
        <v>0.64733596051904807</v>
      </c>
      <c r="Q153" s="17">
        <f t="shared" ca="1" si="17"/>
        <v>37.998706579776886</v>
      </c>
      <c r="R153" s="17">
        <f t="shared" ca="1" si="15"/>
        <v>0.4210642365045606</v>
      </c>
      <c r="S153" s="17">
        <f t="shared" si="18"/>
        <v>2.9289999999999998</v>
      </c>
      <c r="T153" s="17">
        <f t="shared" ca="1" si="19"/>
        <v>0.74440463809326318</v>
      </c>
      <c r="U153" s="17">
        <f t="shared" si="20"/>
        <v>7</v>
      </c>
      <c r="V153" s="17">
        <v>19.3</v>
      </c>
    </row>
    <row r="154" spans="1:22">
      <c r="A154" s="11">
        <v>153</v>
      </c>
      <c r="B154" s="11" t="s">
        <v>178</v>
      </c>
      <c r="C154" s="11">
        <f>VLOOKUP(D154,CITY!A:F,2,FALSE)</f>
        <v>59</v>
      </c>
      <c r="D154" s="11" t="s">
        <v>59</v>
      </c>
      <c r="E154" s="13">
        <f t="shared" si="14"/>
        <v>4</v>
      </c>
      <c r="F154" s="11">
        <f>VLOOKUP(G154,CITY!A:F,2,FALSE)</f>
        <v>161</v>
      </c>
      <c r="G154" s="11" t="s">
        <v>64</v>
      </c>
      <c r="H154" s="11">
        <v>76.599999999999994</v>
      </c>
      <c r="I154" s="11">
        <v>1.1299999999999999</v>
      </c>
      <c r="J154" s="11">
        <v>7.66</v>
      </c>
      <c r="K154" s="11">
        <v>0.57999999999999996</v>
      </c>
      <c r="L154" s="11">
        <v>11.3</v>
      </c>
      <c r="M154" s="11" t="s">
        <v>201</v>
      </c>
      <c r="N154" s="17">
        <f t="shared" ca="1" si="16"/>
        <v>6.7141901521894809E-2</v>
      </c>
      <c r="O154" s="17">
        <f t="shared" ca="1" si="16"/>
        <v>5.5139451665269679E-2</v>
      </c>
      <c r="P154" s="17">
        <f t="shared" ca="1" si="16"/>
        <v>0.11611115224783619</v>
      </c>
      <c r="Q154" s="17">
        <f t="shared" ca="1" si="17"/>
        <v>99.234395628813331</v>
      </c>
      <c r="R154" s="17">
        <f t="shared" ca="1" si="15"/>
        <v>1.7957466218528766</v>
      </c>
      <c r="S154" s="17">
        <f t="shared" si="18"/>
        <v>7.6599999999999993</v>
      </c>
      <c r="T154" s="17">
        <f t="shared" ca="1" si="19"/>
        <v>0.81988676508757985</v>
      </c>
      <c r="U154" s="17">
        <f t="shared" si="20"/>
        <v>11.299999999999999</v>
      </c>
      <c r="V154" s="17">
        <v>65.2</v>
      </c>
    </row>
    <row r="155" spans="1:22">
      <c r="A155" s="11">
        <v>154</v>
      </c>
      <c r="B155" s="11" t="s">
        <v>178</v>
      </c>
      <c r="C155" s="11">
        <f>VLOOKUP(D155,CITY!A:F,2,FALSE)</f>
        <v>59</v>
      </c>
      <c r="D155" s="11" t="s">
        <v>59</v>
      </c>
      <c r="E155" s="13">
        <f t="shared" si="14"/>
        <v>4</v>
      </c>
      <c r="F155" s="11">
        <f>VLOOKUP(G155,CITY!A:F,2,FALSE)</f>
        <v>118</v>
      </c>
      <c r="G155" s="11" t="s">
        <v>96</v>
      </c>
      <c r="H155" s="11">
        <v>63.9</v>
      </c>
      <c r="I155" s="11">
        <v>0.84</v>
      </c>
      <c r="J155" s="11">
        <v>6.39</v>
      </c>
      <c r="K155" s="11">
        <v>1.62</v>
      </c>
      <c r="L155" s="11">
        <v>8.4</v>
      </c>
      <c r="M155" s="11" t="s">
        <v>201</v>
      </c>
      <c r="N155" s="17">
        <f t="shared" ca="1" si="16"/>
        <v>0.83737402100047043</v>
      </c>
      <c r="O155" s="17">
        <f t="shared" ca="1" si="16"/>
        <v>0.67584766314276812</v>
      </c>
      <c r="P155" s="17">
        <f t="shared" ca="1" si="16"/>
        <v>0.38536129225975713</v>
      </c>
      <c r="Q155" s="17">
        <f t="shared" ca="1" si="17"/>
        <v>63.748025103492694</v>
      </c>
      <c r="R155" s="17">
        <f t="shared" ca="1" si="15"/>
        <v>1.3085397454762626</v>
      </c>
      <c r="S155" s="17">
        <f t="shared" si="18"/>
        <v>6.39</v>
      </c>
      <c r="T155" s="17">
        <f t="shared" ca="1" si="19"/>
        <v>1.1011922701135197</v>
      </c>
      <c r="U155" s="17">
        <f t="shared" si="20"/>
        <v>8.4</v>
      </c>
      <c r="V155" s="17">
        <v>41.8</v>
      </c>
    </row>
    <row r="156" spans="1:22">
      <c r="A156" s="11">
        <v>155</v>
      </c>
      <c r="B156" s="11" t="s">
        <v>178</v>
      </c>
      <c r="C156" s="11">
        <f>VLOOKUP(D156,CITY!A:F,2,FALSE)</f>
        <v>118</v>
      </c>
      <c r="D156" s="11" t="s">
        <v>96</v>
      </c>
      <c r="E156" s="13">
        <f t="shared" si="14"/>
        <v>3</v>
      </c>
      <c r="F156" s="11">
        <f>VLOOKUP(G156,CITY!A:F,2,FALSE)</f>
        <v>109</v>
      </c>
      <c r="G156" s="11" t="s">
        <v>88</v>
      </c>
      <c r="H156" s="11">
        <v>53.32</v>
      </c>
      <c r="I156" s="11">
        <v>1.17</v>
      </c>
      <c r="J156" s="11">
        <v>5.33</v>
      </c>
      <c r="K156" s="11">
        <v>0.33</v>
      </c>
      <c r="L156" s="11">
        <v>11.7</v>
      </c>
      <c r="M156" s="11" t="s">
        <v>201</v>
      </c>
      <c r="N156" s="17">
        <f t="shared" ca="1" si="16"/>
        <v>0.59696870732656315</v>
      </c>
      <c r="O156" s="17">
        <f t="shared" ca="1" si="16"/>
        <v>0.13181131622234643</v>
      </c>
      <c r="P156" s="17">
        <f t="shared" ca="1" si="16"/>
        <v>0.53752596527322072</v>
      </c>
      <c r="Q156" s="17">
        <f t="shared" ca="1" si="17"/>
        <v>52.013789992160511</v>
      </c>
      <c r="R156" s="17">
        <f t="shared" ca="1" si="15"/>
        <v>0.8943221423455896</v>
      </c>
      <c r="S156" s="17">
        <f t="shared" si="18"/>
        <v>5.3319999999999999</v>
      </c>
      <c r="T156" s="17">
        <f t="shared" ca="1" si="19"/>
        <v>1.0383294908592879</v>
      </c>
      <c r="U156" s="17">
        <f t="shared" si="20"/>
        <v>11.7</v>
      </c>
      <c r="V156" s="17">
        <v>29.4</v>
      </c>
    </row>
    <row r="157" spans="1:22">
      <c r="A157" s="11">
        <v>156</v>
      </c>
      <c r="B157" s="11" t="s">
        <v>178</v>
      </c>
      <c r="C157" s="11">
        <f>VLOOKUP(D157,CITY!A:F,2,FALSE)</f>
        <v>118</v>
      </c>
      <c r="D157" s="11" t="s">
        <v>96</v>
      </c>
      <c r="E157" s="13">
        <f t="shared" si="14"/>
        <v>3</v>
      </c>
      <c r="F157" s="11">
        <f>VLOOKUP(G157,CITY!A:F,2,FALSE)</f>
        <v>59</v>
      </c>
      <c r="G157" s="11" t="s">
        <v>59</v>
      </c>
      <c r="H157" s="11">
        <v>56.29</v>
      </c>
      <c r="I157" s="11">
        <v>1.0900000000000001</v>
      </c>
      <c r="J157" s="11">
        <v>5.63</v>
      </c>
      <c r="K157" s="11">
        <v>0.87</v>
      </c>
      <c r="L157" s="11">
        <v>10.9</v>
      </c>
      <c r="M157" s="11" t="s">
        <v>201</v>
      </c>
      <c r="N157" s="17">
        <f t="shared" ca="1" si="16"/>
        <v>0.79482213179357464</v>
      </c>
      <c r="O157" s="17">
        <f t="shared" ca="1" si="16"/>
        <v>0.53995983374534984</v>
      </c>
      <c r="P157" s="17">
        <f t="shared" ca="1" si="16"/>
        <v>0.80253876566252602</v>
      </c>
      <c r="Q157" s="17">
        <f t="shared" ca="1" si="17"/>
        <v>43.510208154096084</v>
      </c>
      <c r="R157" s="17">
        <f t="shared" ca="1" si="15"/>
        <v>1.3065958959266495</v>
      </c>
      <c r="S157" s="17">
        <f t="shared" si="18"/>
        <v>5.6289999999999996</v>
      </c>
      <c r="T157" s="17">
        <f t="shared" ca="1" si="19"/>
        <v>1.7092051690438161</v>
      </c>
      <c r="U157" s="17">
        <f t="shared" si="20"/>
        <v>10.9</v>
      </c>
      <c r="V157" s="17">
        <v>36.299999999999997</v>
      </c>
    </row>
    <row r="158" spans="1:22">
      <c r="A158" s="11">
        <v>157</v>
      </c>
      <c r="B158" s="11" t="s">
        <v>178</v>
      </c>
      <c r="C158" s="11">
        <f>VLOOKUP(D158,CITY!A:F,2,FALSE)</f>
        <v>118</v>
      </c>
      <c r="D158" s="11" t="s">
        <v>96</v>
      </c>
      <c r="E158" s="13">
        <f t="shared" si="14"/>
        <v>3</v>
      </c>
      <c r="F158" s="11">
        <f>VLOOKUP(G158,CITY!A:F,2,FALSE)</f>
        <v>32</v>
      </c>
      <c r="G158" s="11" t="s">
        <v>33</v>
      </c>
      <c r="H158" s="11">
        <v>132.62</v>
      </c>
      <c r="I158" s="11">
        <v>2.0499999999999998</v>
      </c>
      <c r="J158" s="11">
        <v>13.26</v>
      </c>
      <c r="K158" s="11">
        <v>1.84</v>
      </c>
      <c r="L158" s="11">
        <v>20.5</v>
      </c>
      <c r="M158" s="11" t="s">
        <v>201</v>
      </c>
      <c r="N158" s="17">
        <f t="shared" ca="1" si="16"/>
        <v>0.70150960409517082</v>
      </c>
      <c r="O158" s="17">
        <f t="shared" ca="1" si="16"/>
        <v>0.93607216262736548</v>
      </c>
      <c r="P158" s="17">
        <f t="shared" ca="1" si="16"/>
        <v>0.27464473270329215</v>
      </c>
      <c r="Q158" s="17">
        <f t="shared" ca="1" si="17"/>
        <v>81.111561470672569</v>
      </c>
      <c r="R158" s="17">
        <f t="shared" ca="1" si="15"/>
        <v>3.0745592389750236</v>
      </c>
      <c r="S158" s="17">
        <f t="shared" si="18"/>
        <v>13.262</v>
      </c>
      <c r="T158" s="17">
        <f t="shared" ca="1" si="19"/>
        <v>1.0273737149972995</v>
      </c>
      <c r="U158" s="17">
        <f t="shared" si="20"/>
        <v>20.5</v>
      </c>
      <c r="V158" s="17">
        <v>67.3</v>
      </c>
    </row>
    <row r="159" spans="1:22">
      <c r="A159" s="11">
        <v>158</v>
      </c>
      <c r="B159" s="11" t="s">
        <v>178</v>
      </c>
      <c r="C159" s="11">
        <f>VLOOKUP(D159,CITY!A:F,2,FALSE)</f>
        <v>109</v>
      </c>
      <c r="D159" s="11" t="s">
        <v>88</v>
      </c>
      <c r="E159" s="13">
        <f t="shared" si="14"/>
        <v>2</v>
      </c>
      <c r="F159" s="11">
        <f>VLOOKUP(G159,CITY!A:F,2,FALSE)</f>
        <v>71</v>
      </c>
      <c r="G159" s="11" t="s">
        <v>171</v>
      </c>
      <c r="H159" s="11">
        <v>111.74</v>
      </c>
      <c r="I159" s="11">
        <v>2.2599999999999998</v>
      </c>
      <c r="J159" s="11">
        <v>11.17</v>
      </c>
      <c r="K159" s="11">
        <v>0.86</v>
      </c>
      <c r="L159" s="11">
        <v>22.6</v>
      </c>
      <c r="M159" s="11" t="s">
        <v>201</v>
      </c>
      <c r="N159" s="17">
        <f t="shared" ca="1" si="16"/>
        <v>0.59963269700018051</v>
      </c>
      <c r="O159" s="17">
        <f t="shared" ca="1" si="16"/>
        <v>0.71047827298312505</v>
      </c>
      <c r="P159" s="17">
        <f t="shared" ca="1" si="16"/>
        <v>0.90099543367055757</v>
      </c>
      <c r="Q159" s="17">
        <f t="shared" ca="1" si="17"/>
        <v>96.657877084917928</v>
      </c>
      <c r="R159" s="17">
        <f t="shared" ca="1" si="15"/>
        <v>1.4681526666994769</v>
      </c>
      <c r="S159" s="17">
        <f t="shared" si="18"/>
        <v>11.173999999999999</v>
      </c>
      <c r="T159" s="17">
        <f t="shared" ca="1" si="19"/>
        <v>1.1381796179006365</v>
      </c>
      <c r="U159" s="17">
        <f t="shared" si="20"/>
        <v>22.599999999999998</v>
      </c>
      <c r="V159" s="17">
        <v>85.9</v>
      </c>
    </row>
    <row r="160" spans="1:22">
      <c r="A160" s="11">
        <v>159</v>
      </c>
      <c r="B160" s="11" t="s">
        <v>178</v>
      </c>
      <c r="C160" s="11">
        <f>VLOOKUP(D160,CITY!A:F,2,FALSE)</f>
        <v>109</v>
      </c>
      <c r="D160" s="11" t="s">
        <v>88</v>
      </c>
      <c r="E160" s="13">
        <f t="shared" si="14"/>
        <v>2</v>
      </c>
      <c r="F160" s="11">
        <f>VLOOKUP(G160,CITY!A:F,2,FALSE)</f>
        <v>118</v>
      </c>
      <c r="G160" s="11" t="s">
        <v>96</v>
      </c>
      <c r="H160" s="11">
        <v>42.47</v>
      </c>
      <c r="I160" s="11">
        <v>0.61</v>
      </c>
      <c r="J160" s="11">
        <v>4.25</v>
      </c>
      <c r="K160" s="11">
        <v>1.1599999999999999</v>
      </c>
      <c r="L160" s="11">
        <v>6.1</v>
      </c>
      <c r="M160" s="11" t="s">
        <v>201</v>
      </c>
      <c r="N160" s="17">
        <f t="shared" ca="1" si="16"/>
        <v>0.62581205205863355</v>
      </c>
      <c r="O160" s="17">
        <f t="shared" ca="1" si="16"/>
        <v>0.53738915757925021</v>
      </c>
      <c r="P160" s="17">
        <f t="shared" ca="1" si="16"/>
        <v>5.9952017767924692E-2</v>
      </c>
      <c r="Q160" s="17">
        <f t="shared" ca="1" si="17"/>
        <v>36.527301070756138</v>
      </c>
      <c r="R160" s="17">
        <f t="shared" ca="1" si="15"/>
        <v>0.5348536890643576</v>
      </c>
      <c r="S160" s="17">
        <f t="shared" si="18"/>
        <v>4.2469999999999999</v>
      </c>
      <c r="T160" s="17">
        <f t="shared" ca="1" si="19"/>
        <v>1.5091139048314617</v>
      </c>
      <c r="U160" s="17">
        <f t="shared" si="20"/>
        <v>6.1</v>
      </c>
      <c r="V160" s="17">
        <v>31.3</v>
      </c>
    </row>
    <row r="161" spans="1:22">
      <c r="A161" s="11">
        <v>160</v>
      </c>
      <c r="B161" s="11" t="s">
        <v>178</v>
      </c>
      <c r="C161" s="11">
        <f>VLOOKUP(D161,CITY!A:F,2,FALSE)</f>
        <v>32</v>
      </c>
      <c r="D161" s="11" t="s">
        <v>33</v>
      </c>
      <c r="E161" s="13">
        <f t="shared" si="14"/>
        <v>5</v>
      </c>
      <c r="F161" s="11">
        <f>VLOOKUP(G161,CITY!A:F,2,FALSE)</f>
        <v>89</v>
      </c>
      <c r="G161" s="11" t="s">
        <v>179</v>
      </c>
      <c r="H161" s="11">
        <v>40.159999999999997</v>
      </c>
      <c r="I161" s="11">
        <v>0.79</v>
      </c>
      <c r="J161" s="11">
        <v>4.0199999999999996</v>
      </c>
      <c r="K161" s="11">
        <v>2.48</v>
      </c>
      <c r="L161" s="11">
        <v>7.9</v>
      </c>
      <c r="M161" s="11" t="s">
        <v>201</v>
      </c>
      <c r="N161" s="17">
        <f t="shared" ca="1" si="16"/>
        <v>0.22306020665243975</v>
      </c>
      <c r="O161" s="17">
        <f t="shared" ca="1" si="16"/>
        <v>0.78597001978373471</v>
      </c>
      <c r="P161" s="17">
        <f t="shared" ca="1" si="16"/>
        <v>0.26409002304068274</v>
      </c>
      <c r="Q161" s="17">
        <f t="shared" ca="1" si="17"/>
        <v>63.367517765246824</v>
      </c>
      <c r="R161" s="17">
        <f t="shared" ca="1" si="15"/>
        <v>0.89352223010184284</v>
      </c>
      <c r="S161" s="17">
        <f t="shared" si="18"/>
        <v>4.016</v>
      </c>
      <c r="T161" s="17">
        <f t="shared" ca="1" si="19"/>
        <v>0.75292771240190992</v>
      </c>
      <c r="U161" s="17">
        <f t="shared" si="20"/>
        <v>7.9</v>
      </c>
      <c r="V161" s="17">
        <v>39.200000000000003</v>
      </c>
    </row>
    <row r="162" spans="1:22">
      <c r="A162" s="11">
        <v>161</v>
      </c>
      <c r="B162" s="11" t="s">
        <v>178</v>
      </c>
      <c r="C162" s="11">
        <f>VLOOKUP(D162,CITY!A:F,2,FALSE)</f>
        <v>32</v>
      </c>
      <c r="D162" s="11" t="s">
        <v>33</v>
      </c>
      <c r="E162" s="13">
        <f t="shared" si="14"/>
        <v>5</v>
      </c>
      <c r="F162" s="11">
        <f>VLOOKUP(G162,CITY!A:F,2,FALSE)</f>
        <v>150</v>
      </c>
      <c r="G162" s="11" t="s">
        <v>177</v>
      </c>
      <c r="H162" s="11">
        <v>167.85</v>
      </c>
      <c r="I162" s="11">
        <v>3.56</v>
      </c>
      <c r="J162" s="11">
        <v>16.79</v>
      </c>
      <c r="K162" s="11">
        <v>1.43</v>
      </c>
      <c r="L162" s="11">
        <v>35.6</v>
      </c>
      <c r="M162" s="11" t="s">
        <v>201</v>
      </c>
      <c r="N162" s="17">
        <f t="shared" ca="1" si="16"/>
        <v>0.10280859576975743</v>
      </c>
      <c r="O162" s="17">
        <f t="shared" ca="1" si="16"/>
        <v>0.50486750512415757</v>
      </c>
      <c r="P162" s="17">
        <f t="shared" ca="1" si="16"/>
        <v>9.4083870727834751E-2</v>
      </c>
      <c r="Q162" s="17">
        <f t="shared" ca="1" si="17"/>
        <v>118.38461132833146</v>
      </c>
      <c r="R162" s="17">
        <f t="shared" ca="1" si="15"/>
        <v>3.2330490011768451</v>
      </c>
      <c r="S162" s="17">
        <f t="shared" si="18"/>
        <v>16.785</v>
      </c>
      <c r="T162" s="17">
        <f t="shared" ca="1" si="19"/>
        <v>2.0053291157364148</v>
      </c>
      <c r="U162" s="17">
        <f t="shared" si="20"/>
        <v>35.6</v>
      </c>
      <c r="V162" s="17">
        <v>93.4</v>
      </c>
    </row>
    <row r="163" spans="1:22">
      <c r="A163" s="11">
        <v>162</v>
      </c>
      <c r="B163" s="11" t="s">
        <v>178</v>
      </c>
      <c r="C163" s="11">
        <f>VLOOKUP(D163,CITY!A:F,2,FALSE)</f>
        <v>32</v>
      </c>
      <c r="D163" s="11" t="s">
        <v>33</v>
      </c>
      <c r="E163" s="13">
        <f t="shared" si="14"/>
        <v>5</v>
      </c>
      <c r="F163" s="11">
        <f>VLOOKUP(G163,CITY!A:F,2,FALSE)</f>
        <v>38</v>
      </c>
      <c r="G163" s="11" t="s">
        <v>36</v>
      </c>
      <c r="H163" s="11">
        <v>86.54</v>
      </c>
      <c r="I163" s="11">
        <v>1.48</v>
      </c>
      <c r="J163" s="11">
        <v>8.65</v>
      </c>
      <c r="K163" s="11">
        <v>1.7</v>
      </c>
      <c r="L163" s="11">
        <v>14.8</v>
      </c>
      <c r="M163" s="11" t="s">
        <v>201</v>
      </c>
      <c r="N163" s="17">
        <f t="shared" ca="1" si="16"/>
        <v>0.91779817079419068</v>
      </c>
      <c r="O163" s="17">
        <f t="shared" ca="1" si="16"/>
        <v>0.88780142004085438</v>
      </c>
      <c r="P163" s="17">
        <f t="shared" ca="1" si="16"/>
        <v>0.16598830367829054</v>
      </c>
      <c r="Q163" s="17">
        <f t="shared" ca="1" si="17"/>
        <v>57.361145262790082</v>
      </c>
      <c r="R163" s="17">
        <f t="shared" ca="1" si="15"/>
        <v>1.4694570695559885</v>
      </c>
      <c r="S163" s="17">
        <f t="shared" si="18"/>
        <v>8.6539999999999999</v>
      </c>
      <c r="T163" s="17">
        <f t="shared" ca="1" si="19"/>
        <v>1.1149111690122957</v>
      </c>
      <c r="U163" s="17">
        <f t="shared" si="20"/>
        <v>14.8</v>
      </c>
      <c r="V163" s="17">
        <v>54.2</v>
      </c>
    </row>
    <row r="164" spans="1:22">
      <c r="A164" s="11">
        <v>163</v>
      </c>
      <c r="B164" s="11" t="s">
        <v>178</v>
      </c>
      <c r="C164" s="11">
        <f>VLOOKUP(D164,CITY!A:F,2,FALSE)</f>
        <v>32</v>
      </c>
      <c r="D164" s="11" t="s">
        <v>33</v>
      </c>
      <c r="E164" s="13">
        <f t="shared" si="14"/>
        <v>5</v>
      </c>
      <c r="F164" s="11">
        <f>VLOOKUP(G164,CITY!A:F,2,FALSE)</f>
        <v>118</v>
      </c>
      <c r="G164" s="11" t="s">
        <v>96</v>
      </c>
      <c r="H164" s="11">
        <v>76.959999999999994</v>
      </c>
      <c r="I164" s="11">
        <v>1.05</v>
      </c>
      <c r="J164" s="11">
        <v>7.7</v>
      </c>
      <c r="K164" s="11">
        <v>1.27</v>
      </c>
      <c r="L164" s="11">
        <v>10.5</v>
      </c>
      <c r="M164" s="11" t="s">
        <v>201</v>
      </c>
      <c r="N164" s="17">
        <f t="shared" ca="1" si="16"/>
        <v>0.12703377892101442</v>
      </c>
      <c r="O164" s="17">
        <f t="shared" ca="1" si="16"/>
        <v>3.1408141538312728E-2</v>
      </c>
      <c r="P164" s="17">
        <f t="shared" ca="1" si="16"/>
        <v>0.16401871956032088</v>
      </c>
      <c r="Q164" s="17">
        <f t="shared" ca="1" si="17"/>
        <v>128.26832558740995</v>
      </c>
      <c r="R164" s="17">
        <f t="shared" ca="1" si="15"/>
        <v>1.6246397365575924</v>
      </c>
      <c r="S164" s="17">
        <f t="shared" si="18"/>
        <v>7.6959999999999997</v>
      </c>
      <c r="T164" s="17">
        <f t="shared" ca="1" si="19"/>
        <v>0.71369968022884978</v>
      </c>
      <c r="U164" s="17">
        <f t="shared" si="20"/>
        <v>10.5</v>
      </c>
      <c r="V164" s="17">
        <v>69.3</v>
      </c>
    </row>
    <row r="165" spans="1:22">
      <c r="A165" s="11">
        <v>164</v>
      </c>
      <c r="B165" s="11" t="s">
        <v>178</v>
      </c>
      <c r="C165" s="11">
        <f>VLOOKUP(D165,CITY!A:F,2,FALSE)</f>
        <v>32</v>
      </c>
      <c r="D165" s="11" t="s">
        <v>33</v>
      </c>
      <c r="E165" s="13">
        <f t="shared" si="14"/>
        <v>5</v>
      </c>
      <c r="F165" s="11">
        <f>VLOOKUP(G165,CITY!A:F,2,FALSE)</f>
        <v>102</v>
      </c>
      <c r="G165" s="11" t="s">
        <v>158</v>
      </c>
      <c r="H165" s="11">
        <v>133.83000000000001</v>
      </c>
      <c r="I165" s="11">
        <v>2.19</v>
      </c>
      <c r="J165" s="11">
        <v>13.38</v>
      </c>
      <c r="K165" s="11">
        <v>1.45</v>
      </c>
      <c r="L165" s="11">
        <v>21.9</v>
      </c>
      <c r="M165" s="11" t="s">
        <v>201</v>
      </c>
      <c r="N165" s="17">
        <f t="shared" ca="1" si="16"/>
        <v>0.30692773728982659</v>
      </c>
      <c r="O165" s="17">
        <f t="shared" ca="1" si="16"/>
        <v>0.49058945163721412</v>
      </c>
      <c r="P165" s="17">
        <f t="shared" ca="1" si="16"/>
        <v>0.37631849759573854</v>
      </c>
      <c r="Q165" s="17">
        <f t="shared" ca="1" si="17"/>
        <v>100.4256054023586</v>
      </c>
      <c r="R165" s="17">
        <f t="shared" ca="1" si="15"/>
        <v>3.2639883584874463</v>
      </c>
      <c r="S165" s="17">
        <f t="shared" si="18"/>
        <v>13.383000000000001</v>
      </c>
      <c r="T165" s="17">
        <f t="shared" ca="1" si="19"/>
        <v>1.174803951639467</v>
      </c>
      <c r="U165" s="17">
        <f t="shared" si="20"/>
        <v>21.9</v>
      </c>
      <c r="V165" s="17">
        <v>89.5</v>
      </c>
    </row>
    <row r="166" spans="1:22">
      <c r="A166" s="11">
        <v>165</v>
      </c>
      <c r="B166" s="11" t="s">
        <v>178</v>
      </c>
      <c r="C166" s="11">
        <f>VLOOKUP(D166,CITY!A:F,2,FALSE)</f>
        <v>89</v>
      </c>
      <c r="D166" s="11" t="s">
        <v>179</v>
      </c>
      <c r="E166" s="13">
        <f t="shared" si="14"/>
        <v>3</v>
      </c>
      <c r="F166" s="11">
        <f>VLOOKUP(G166,CITY!A:F,2,FALSE)</f>
        <v>32</v>
      </c>
      <c r="G166" s="11" t="s">
        <v>33</v>
      </c>
      <c r="H166" s="11">
        <v>62.87</v>
      </c>
      <c r="I166" s="11">
        <v>0.93</v>
      </c>
      <c r="J166" s="11">
        <v>6.29</v>
      </c>
      <c r="K166" s="11">
        <v>1.66</v>
      </c>
      <c r="L166" s="11">
        <v>9.3000000000000007</v>
      </c>
      <c r="M166" s="11" t="s">
        <v>201</v>
      </c>
      <c r="N166" s="17">
        <f t="shared" ca="1" si="16"/>
        <v>0.28477170329897405</v>
      </c>
      <c r="O166" s="17">
        <f t="shared" ca="1" si="16"/>
        <v>0.75883059105948392</v>
      </c>
      <c r="P166" s="17">
        <f t="shared" ca="1" si="16"/>
        <v>4.6686082075311885E-2</v>
      </c>
      <c r="Q166" s="17">
        <f t="shared" ca="1" si="17"/>
        <v>42.442561964957335</v>
      </c>
      <c r="R166" s="17">
        <f t="shared" ca="1" si="15"/>
        <v>1.2090576966533042</v>
      </c>
      <c r="S166" s="17">
        <f t="shared" si="18"/>
        <v>6.2869999999999999</v>
      </c>
      <c r="T166" s="17">
        <f t="shared" ca="1" si="19"/>
        <v>1.4933581642055902</v>
      </c>
      <c r="U166" s="17">
        <f t="shared" si="20"/>
        <v>9.3000000000000007</v>
      </c>
      <c r="V166" s="17">
        <v>36.200000000000003</v>
      </c>
    </row>
    <row r="167" spans="1:22">
      <c r="A167" s="11">
        <v>166</v>
      </c>
      <c r="B167" s="11" t="s">
        <v>178</v>
      </c>
      <c r="C167" s="11">
        <f>VLOOKUP(D167,CITY!A:F,2,FALSE)</f>
        <v>89</v>
      </c>
      <c r="D167" s="11" t="s">
        <v>179</v>
      </c>
      <c r="E167" s="13">
        <f t="shared" si="14"/>
        <v>3</v>
      </c>
      <c r="F167" s="11">
        <f>VLOOKUP(G167,CITY!A:F,2,FALSE)</f>
        <v>1</v>
      </c>
      <c r="G167" s="11" t="s">
        <v>2</v>
      </c>
      <c r="H167" s="11">
        <v>92.44</v>
      </c>
      <c r="I167" s="11">
        <v>1.85</v>
      </c>
      <c r="J167" s="11">
        <v>9.24</v>
      </c>
      <c r="K167" s="11">
        <v>0.98</v>
      </c>
      <c r="L167" s="11">
        <v>18.5</v>
      </c>
      <c r="M167" s="11" t="s">
        <v>201</v>
      </c>
      <c r="N167" s="17">
        <f t="shared" ca="1" si="16"/>
        <v>0.51861713640094209</v>
      </c>
      <c r="O167" s="17">
        <f t="shared" ca="1" si="16"/>
        <v>0.47431486535010681</v>
      </c>
      <c r="P167" s="17">
        <f t="shared" ca="1" si="16"/>
        <v>7.3601674850614751E-2</v>
      </c>
      <c r="Q167" s="17">
        <f t="shared" ca="1" si="17"/>
        <v>93.924353617584273</v>
      </c>
      <c r="R167" s="17">
        <f t="shared" ca="1" si="15"/>
        <v>1.1918252583323257</v>
      </c>
      <c r="S167" s="17">
        <f t="shared" si="18"/>
        <v>9.2439999999999998</v>
      </c>
      <c r="T167" s="17">
        <f t="shared" ca="1" si="19"/>
        <v>1.3076602129348229</v>
      </c>
      <c r="U167" s="17">
        <f t="shared" si="20"/>
        <v>18.5</v>
      </c>
      <c r="V167" s="17">
        <v>59.4</v>
      </c>
    </row>
    <row r="168" spans="1:22">
      <c r="A168" s="11">
        <v>167</v>
      </c>
      <c r="B168" s="11" t="s">
        <v>178</v>
      </c>
      <c r="C168" s="11">
        <f>VLOOKUP(D168,CITY!A:F,2,FALSE)</f>
        <v>89</v>
      </c>
      <c r="D168" s="11" t="s">
        <v>179</v>
      </c>
      <c r="E168" s="13">
        <f t="shared" si="14"/>
        <v>3</v>
      </c>
      <c r="F168" s="11">
        <f>VLOOKUP(G168,CITY!A:F,2,FALSE)</f>
        <v>112</v>
      </c>
      <c r="G168" s="11" t="s">
        <v>38</v>
      </c>
      <c r="H168" s="11">
        <v>87.29</v>
      </c>
      <c r="I168" s="11">
        <v>1.58</v>
      </c>
      <c r="J168" s="11">
        <v>8.73</v>
      </c>
      <c r="K168" s="11">
        <v>0.14000000000000001</v>
      </c>
      <c r="L168" s="11">
        <v>15.8</v>
      </c>
      <c r="M168" s="11" t="s">
        <v>201</v>
      </c>
      <c r="N168" s="17">
        <f t="shared" ca="1" si="16"/>
        <v>0.30934433829291197</v>
      </c>
      <c r="O168" s="17">
        <f t="shared" ca="1" si="16"/>
        <v>0.41140756544983714</v>
      </c>
      <c r="P168" s="17">
        <f t="shared" ca="1" si="16"/>
        <v>0.44585404538437945</v>
      </c>
      <c r="Q168" s="17">
        <f t="shared" ca="1" si="17"/>
        <v>71.83285538562933</v>
      </c>
      <c r="R168" s="17">
        <f t="shared" ca="1" si="15"/>
        <v>1.5205324497525352</v>
      </c>
      <c r="S168" s="17">
        <f t="shared" si="18"/>
        <v>8.729000000000001</v>
      </c>
      <c r="T168" s="17">
        <f t="shared" ca="1" si="19"/>
        <v>0.99946822128031765</v>
      </c>
      <c r="U168" s="17">
        <f t="shared" si="20"/>
        <v>15.8</v>
      </c>
      <c r="V168" s="17">
        <v>48.2</v>
      </c>
    </row>
    <row r="169" spans="1:22">
      <c r="A169" s="11">
        <v>168</v>
      </c>
      <c r="B169" s="11" t="s">
        <v>180</v>
      </c>
      <c r="C169" s="11">
        <f>VLOOKUP(D169,CITY!A:F,2,FALSE)</f>
        <v>28</v>
      </c>
      <c r="D169" s="11" t="s">
        <v>29</v>
      </c>
      <c r="E169" s="13">
        <f t="shared" si="14"/>
        <v>4</v>
      </c>
      <c r="F169" s="11">
        <f>VLOOKUP(G169,CITY!A:F,2,FALSE)</f>
        <v>87</v>
      </c>
      <c r="G169" s="11" t="s">
        <v>150</v>
      </c>
      <c r="H169" s="11">
        <v>48.92</v>
      </c>
      <c r="I169" s="11">
        <v>0.69</v>
      </c>
      <c r="J169" s="11">
        <v>4.8899999999999997</v>
      </c>
      <c r="K169" s="11">
        <v>0.77</v>
      </c>
      <c r="L169" s="11">
        <v>6.9</v>
      </c>
      <c r="M169" s="11" t="s">
        <v>201</v>
      </c>
      <c r="N169" s="17">
        <f t="shared" ca="1" si="16"/>
        <v>0.78355844849132039</v>
      </c>
      <c r="O169" s="17">
        <f t="shared" ca="1" si="16"/>
        <v>0.62796658205749312</v>
      </c>
      <c r="P169" s="17">
        <f t="shared" ca="1" si="16"/>
        <v>0.78360862547637911</v>
      </c>
      <c r="Q169" s="17">
        <f t="shared" ca="1" si="17"/>
        <v>51.432132415062149</v>
      </c>
      <c r="R169" s="17">
        <f t="shared" ca="1" si="15"/>
        <v>0.76974382738480829</v>
      </c>
      <c r="S169" s="17">
        <f t="shared" si="18"/>
        <v>4.8920000000000003</v>
      </c>
      <c r="T169" s="17">
        <f t="shared" ca="1" si="19"/>
        <v>1.0905616447193132</v>
      </c>
      <c r="U169" s="17">
        <f t="shared" si="20"/>
        <v>6.8999999999999995</v>
      </c>
      <c r="V169" s="17">
        <v>32.700000000000003</v>
      </c>
    </row>
    <row r="170" spans="1:22">
      <c r="A170" s="11">
        <v>169</v>
      </c>
      <c r="B170" s="11" t="s">
        <v>180</v>
      </c>
      <c r="C170" s="11">
        <f>VLOOKUP(D170,CITY!A:F,2,FALSE)</f>
        <v>28</v>
      </c>
      <c r="D170" s="11" t="s">
        <v>29</v>
      </c>
      <c r="E170" s="13">
        <f t="shared" si="14"/>
        <v>4</v>
      </c>
      <c r="F170" s="11">
        <f>VLOOKUP(G170,CITY!A:F,2,FALSE)</f>
        <v>22</v>
      </c>
      <c r="G170" s="11" t="s">
        <v>149</v>
      </c>
      <c r="H170" s="11">
        <v>70.17</v>
      </c>
      <c r="I170" s="11">
        <v>0.95</v>
      </c>
      <c r="J170" s="11">
        <v>7.02</v>
      </c>
      <c r="K170" s="11">
        <v>0.81</v>
      </c>
      <c r="L170" s="11">
        <v>9.5</v>
      </c>
      <c r="M170" s="11" t="s">
        <v>201</v>
      </c>
      <c r="N170" s="17">
        <f t="shared" ca="1" si="16"/>
        <v>0.70727073071567803</v>
      </c>
      <c r="O170" s="17">
        <f t="shared" ca="1" si="16"/>
        <v>0.68733001893627443</v>
      </c>
      <c r="P170" s="17">
        <f t="shared" ca="1" si="16"/>
        <v>0.97049357857216567</v>
      </c>
      <c r="Q170" s="17">
        <f t="shared" ca="1" si="17"/>
        <v>51.511439502454763</v>
      </c>
      <c r="R170" s="17">
        <f t="shared" ca="1" si="15"/>
        <v>1.4961898167126662</v>
      </c>
      <c r="S170" s="17">
        <f t="shared" si="18"/>
        <v>7.0170000000000003</v>
      </c>
      <c r="T170" s="17">
        <f t="shared" ca="1" si="19"/>
        <v>1.1462858688169155</v>
      </c>
      <c r="U170" s="17">
        <f t="shared" si="20"/>
        <v>9.5</v>
      </c>
      <c r="V170" s="17">
        <v>39.1</v>
      </c>
    </row>
    <row r="171" spans="1:22">
      <c r="A171" s="11">
        <v>170</v>
      </c>
      <c r="B171" s="11" t="s">
        <v>180</v>
      </c>
      <c r="C171" s="11">
        <f>VLOOKUP(D171,CITY!A:F,2,FALSE)</f>
        <v>28</v>
      </c>
      <c r="D171" s="11" t="s">
        <v>29</v>
      </c>
      <c r="E171" s="13">
        <f t="shared" si="14"/>
        <v>4</v>
      </c>
      <c r="F171" s="11">
        <f>VLOOKUP(G171,CITY!A:F,2,FALSE)</f>
        <v>117</v>
      </c>
      <c r="G171" s="11" t="s">
        <v>95</v>
      </c>
      <c r="H171" s="11">
        <v>43.62</v>
      </c>
      <c r="I171" s="11">
        <v>1.0900000000000001</v>
      </c>
      <c r="J171" s="11">
        <v>4.3600000000000003</v>
      </c>
      <c r="K171" s="11">
        <v>0.99</v>
      </c>
      <c r="L171" s="11">
        <v>10.9</v>
      </c>
      <c r="M171" s="11" t="s">
        <v>201</v>
      </c>
      <c r="N171" s="17">
        <f t="shared" ca="1" si="16"/>
        <v>0.82665400972251801</v>
      </c>
      <c r="O171" s="17">
        <f t="shared" ca="1" si="16"/>
        <v>0.95992993195209675</v>
      </c>
      <c r="P171" s="17">
        <f t="shared" ca="1" si="16"/>
        <v>0.99113050857876761</v>
      </c>
      <c r="Q171" s="17">
        <f t="shared" ca="1" si="17"/>
        <v>67.665646617544866</v>
      </c>
      <c r="R171" s="17">
        <f t="shared" ca="1" si="15"/>
        <v>0.76436081243400156</v>
      </c>
      <c r="S171" s="17">
        <f t="shared" si="18"/>
        <v>4.3620000000000001</v>
      </c>
      <c r="T171" s="17">
        <f t="shared" ca="1" si="19"/>
        <v>1.56682933707965</v>
      </c>
      <c r="U171" s="17">
        <f t="shared" si="20"/>
        <v>10.9</v>
      </c>
      <c r="V171" s="17">
        <v>36.799999999999997</v>
      </c>
    </row>
    <row r="172" spans="1:22">
      <c r="A172" s="11">
        <v>171</v>
      </c>
      <c r="B172" s="11" t="s">
        <v>180</v>
      </c>
      <c r="C172" s="11">
        <f>VLOOKUP(D172,CITY!A:F,2,FALSE)</f>
        <v>28</v>
      </c>
      <c r="D172" s="11" t="s">
        <v>29</v>
      </c>
      <c r="E172" s="13">
        <f t="shared" si="14"/>
        <v>4</v>
      </c>
      <c r="F172" s="11">
        <f>VLOOKUP(G172,CITY!A:F,2,FALSE)</f>
        <v>90</v>
      </c>
      <c r="G172" s="11" t="s">
        <v>151</v>
      </c>
      <c r="H172" s="11">
        <v>15.25</v>
      </c>
      <c r="I172" s="11">
        <v>0.19</v>
      </c>
      <c r="J172" s="11">
        <v>1.53</v>
      </c>
      <c r="K172" s="11">
        <v>1.08</v>
      </c>
      <c r="L172" s="11">
        <v>1.9</v>
      </c>
      <c r="M172" s="11" t="s">
        <v>201</v>
      </c>
      <c r="N172" s="17">
        <f t="shared" ca="1" si="16"/>
        <v>0.33050117307982985</v>
      </c>
      <c r="O172" s="17">
        <f t="shared" ca="1" si="16"/>
        <v>0.65834210172732688</v>
      </c>
      <c r="P172" s="17">
        <f t="shared" ca="1" si="16"/>
        <v>0.24688249372068038</v>
      </c>
      <c r="Q172" s="17">
        <f t="shared" ca="1" si="17"/>
        <v>14.573932435488205</v>
      </c>
      <c r="R172" s="17">
        <f t="shared" ca="1" si="15"/>
        <v>0.3419217792411039</v>
      </c>
      <c r="S172" s="17">
        <f t="shared" si="18"/>
        <v>1.5249999999999999</v>
      </c>
      <c r="T172" s="17">
        <f t="shared" ca="1" si="19"/>
        <v>1.283206637275661</v>
      </c>
      <c r="U172" s="17">
        <f t="shared" si="20"/>
        <v>1.9</v>
      </c>
      <c r="V172" s="17">
        <v>12.6</v>
      </c>
    </row>
    <row r="173" spans="1:22">
      <c r="A173" s="11">
        <v>172</v>
      </c>
      <c r="B173" s="11" t="s">
        <v>180</v>
      </c>
      <c r="C173" s="11">
        <f>VLOOKUP(D173,CITY!A:F,2,FALSE)</f>
        <v>90</v>
      </c>
      <c r="D173" s="11" t="s">
        <v>151</v>
      </c>
      <c r="E173" s="13">
        <f t="shared" si="14"/>
        <v>3</v>
      </c>
      <c r="F173" s="11">
        <f>VLOOKUP(G173,CITY!A:F,2,FALSE)</f>
        <v>28</v>
      </c>
      <c r="G173" s="11" t="s">
        <v>29</v>
      </c>
      <c r="H173" s="11">
        <v>17.28</v>
      </c>
      <c r="I173" s="11">
        <v>0.4</v>
      </c>
      <c r="J173" s="11">
        <v>1.73</v>
      </c>
      <c r="K173" s="11">
        <v>0.92</v>
      </c>
      <c r="L173" s="11">
        <v>4</v>
      </c>
      <c r="M173" s="11" t="s">
        <v>201</v>
      </c>
      <c r="N173" s="17">
        <f t="shared" ca="1" si="16"/>
        <v>0.30143275022317995</v>
      </c>
      <c r="O173" s="17">
        <f t="shared" ca="1" si="16"/>
        <v>0.37467894358932374</v>
      </c>
      <c r="P173" s="17">
        <f t="shared" ca="1" si="16"/>
        <v>0.43517629187861107</v>
      </c>
      <c r="Q173" s="17">
        <f t="shared" ca="1" si="17"/>
        <v>23.193019306173436</v>
      </c>
      <c r="R173" s="17">
        <f t="shared" ca="1" si="15"/>
        <v>0.4204600435273016</v>
      </c>
      <c r="S173" s="17">
        <f t="shared" si="18"/>
        <v>1.7280000000000002</v>
      </c>
      <c r="T173" s="17">
        <f t="shared" ca="1" si="19"/>
        <v>1.4362822875285559</v>
      </c>
      <c r="U173" s="17">
        <f t="shared" si="20"/>
        <v>4</v>
      </c>
      <c r="V173" s="17">
        <v>16.399999999999999</v>
      </c>
    </row>
    <row r="174" spans="1:22">
      <c r="A174" s="11">
        <v>173</v>
      </c>
      <c r="B174" s="11" t="s">
        <v>180</v>
      </c>
      <c r="C174" s="11">
        <f>VLOOKUP(D174,CITY!A:F,2,FALSE)</f>
        <v>90</v>
      </c>
      <c r="D174" s="11" t="s">
        <v>151</v>
      </c>
      <c r="E174" s="13">
        <f t="shared" si="14"/>
        <v>3</v>
      </c>
      <c r="F174" s="11">
        <f>VLOOKUP(G174,CITY!A:F,2,FALSE)</f>
        <v>117</v>
      </c>
      <c r="G174" s="11" t="s">
        <v>95</v>
      </c>
      <c r="H174" s="11">
        <v>86.35</v>
      </c>
      <c r="I174" s="11">
        <v>1.87</v>
      </c>
      <c r="J174" s="11">
        <v>8.64</v>
      </c>
      <c r="K174" s="11">
        <v>1.4</v>
      </c>
      <c r="L174" s="11">
        <v>18.7</v>
      </c>
      <c r="M174" s="11" t="s">
        <v>201</v>
      </c>
      <c r="N174" s="17">
        <f t="shared" ca="1" si="16"/>
        <v>0.99753605624807706</v>
      </c>
      <c r="O174" s="17">
        <f t="shared" ca="1" si="16"/>
        <v>0.24832138603051712</v>
      </c>
      <c r="P174" s="17">
        <f t="shared" ca="1" si="16"/>
        <v>0.53272366885102151</v>
      </c>
      <c r="Q174" s="17">
        <f t="shared" ca="1" si="17"/>
        <v>60.833337654617893</v>
      </c>
      <c r="R174" s="17">
        <f t="shared" ca="1" si="15"/>
        <v>1.9944239021966834</v>
      </c>
      <c r="S174" s="17">
        <f t="shared" si="18"/>
        <v>8.6349999999999998</v>
      </c>
      <c r="T174" s="17">
        <f t="shared" ca="1" si="19"/>
        <v>1.9776453946766557</v>
      </c>
      <c r="U174" s="17">
        <f t="shared" si="20"/>
        <v>18.700000000000003</v>
      </c>
      <c r="V174" s="17">
        <v>58.3</v>
      </c>
    </row>
    <row r="175" spans="1:22">
      <c r="A175" s="11">
        <v>174</v>
      </c>
      <c r="B175" s="11" t="s">
        <v>180</v>
      </c>
      <c r="C175" s="11">
        <f>VLOOKUP(D175,CITY!A:F,2,FALSE)</f>
        <v>90</v>
      </c>
      <c r="D175" s="11" t="s">
        <v>151</v>
      </c>
      <c r="E175" s="13">
        <f t="shared" si="14"/>
        <v>3</v>
      </c>
      <c r="F175" s="11">
        <f>VLOOKUP(G175,CITY!A:F,2,FALSE)</f>
        <v>138</v>
      </c>
      <c r="G175" s="11" t="s">
        <v>110</v>
      </c>
      <c r="H175" s="11">
        <v>116.44</v>
      </c>
      <c r="I175" s="11">
        <v>2.21</v>
      </c>
      <c r="J175" s="11">
        <v>11.64</v>
      </c>
      <c r="K175" s="11">
        <v>1.24</v>
      </c>
      <c r="L175" s="11">
        <v>22.1</v>
      </c>
      <c r="M175" s="11" t="s">
        <v>201</v>
      </c>
      <c r="N175" s="17">
        <f t="shared" ca="1" si="16"/>
        <v>0.7149747371302706</v>
      </c>
      <c r="O175" s="17">
        <f t="shared" ca="1" si="16"/>
        <v>0.73849221006002685</v>
      </c>
      <c r="P175" s="17">
        <f t="shared" ca="1" si="16"/>
        <v>0.13721212031610575</v>
      </c>
      <c r="Q175" s="17">
        <f t="shared" ca="1" si="17"/>
        <v>116.63977105744502</v>
      </c>
      <c r="R175" s="17">
        <f t="shared" ca="1" si="15"/>
        <v>1.9515162860885054</v>
      </c>
      <c r="S175" s="17">
        <f t="shared" si="18"/>
        <v>11.644</v>
      </c>
      <c r="T175" s="17">
        <f t="shared" ca="1" si="19"/>
        <v>1.3171010963359757</v>
      </c>
      <c r="U175" s="17">
        <f t="shared" si="20"/>
        <v>22.1</v>
      </c>
      <c r="V175" s="17">
        <v>60.1</v>
      </c>
    </row>
    <row r="176" spans="1:22">
      <c r="A176" s="11">
        <v>175</v>
      </c>
      <c r="B176" s="11" t="s">
        <v>180</v>
      </c>
      <c r="C176" s="11">
        <f>VLOOKUP(D176,CITY!A:F,2,FALSE)</f>
        <v>138</v>
      </c>
      <c r="D176" s="11" t="s">
        <v>110</v>
      </c>
      <c r="E176" s="13">
        <f t="shared" si="14"/>
        <v>2</v>
      </c>
      <c r="F176" s="11">
        <f>VLOOKUP(G176,CITY!A:F,2,FALSE)</f>
        <v>90</v>
      </c>
      <c r="G176" s="11" t="s">
        <v>151</v>
      </c>
      <c r="H176" s="11">
        <v>90.21</v>
      </c>
      <c r="I176" s="11">
        <v>1.24</v>
      </c>
      <c r="J176" s="11">
        <v>9.02</v>
      </c>
      <c r="K176" s="11">
        <v>0.89</v>
      </c>
      <c r="L176" s="11">
        <v>12.4</v>
      </c>
      <c r="M176" s="11" t="s">
        <v>201</v>
      </c>
      <c r="N176" s="17">
        <f t="shared" ca="1" si="16"/>
        <v>0.20857624163027566</v>
      </c>
      <c r="O176" s="17">
        <f t="shared" ca="1" si="16"/>
        <v>0.39574955090071962</v>
      </c>
      <c r="P176" s="17">
        <f t="shared" ca="1" si="16"/>
        <v>0.56261167817476676</v>
      </c>
      <c r="Q176" s="17">
        <f t="shared" ca="1" si="17"/>
        <v>86.815934990959036</v>
      </c>
      <c r="R176" s="17">
        <f t="shared" ca="1" si="15"/>
        <v>1.6602470536273293</v>
      </c>
      <c r="S176" s="17">
        <f t="shared" si="18"/>
        <v>9.020999999999999</v>
      </c>
      <c r="T176" s="17">
        <f t="shared" ca="1" si="19"/>
        <v>2.2606108081828786</v>
      </c>
      <c r="U176" s="17">
        <f t="shared" si="20"/>
        <v>12.4</v>
      </c>
      <c r="V176" s="17">
        <v>58.3</v>
      </c>
    </row>
    <row r="177" spans="1:22">
      <c r="A177" s="11">
        <v>176</v>
      </c>
      <c r="B177" s="11" t="s">
        <v>180</v>
      </c>
      <c r="C177" s="11">
        <f>VLOOKUP(D177,CITY!A:F,2,FALSE)</f>
        <v>138</v>
      </c>
      <c r="D177" s="11" t="s">
        <v>110</v>
      </c>
      <c r="E177" s="13">
        <f t="shared" si="14"/>
        <v>2</v>
      </c>
      <c r="F177" s="11">
        <f>VLOOKUP(G177,CITY!A:F,2,FALSE)</f>
        <v>70</v>
      </c>
      <c r="G177" s="11" t="s">
        <v>147</v>
      </c>
      <c r="H177" s="11">
        <v>54.14</v>
      </c>
      <c r="I177" s="11">
        <v>1</v>
      </c>
      <c r="J177" s="11">
        <v>5.41</v>
      </c>
      <c r="K177" s="11">
        <v>0.57999999999999996</v>
      </c>
      <c r="L177" s="11">
        <v>10</v>
      </c>
      <c r="M177" s="11" t="s">
        <v>201</v>
      </c>
      <c r="N177" s="17">
        <f t="shared" ca="1" si="16"/>
        <v>6.3690891612172007E-2</v>
      </c>
      <c r="O177" s="17">
        <f t="shared" ca="1" si="16"/>
        <v>0.3661240209656812</v>
      </c>
      <c r="P177" s="17">
        <f t="shared" ca="1" si="16"/>
        <v>0.85593452780641921</v>
      </c>
      <c r="Q177" s="17">
        <f t="shared" ca="1" si="17"/>
        <v>73.122328924200843</v>
      </c>
      <c r="R177" s="17">
        <f t="shared" ca="1" si="15"/>
        <v>0.7756519955725969</v>
      </c>
      <c r="S177" s="17">
        <f t="shared" si="18"/>
        <v>5.4139999999999997</v>
      </c>
      <c r="T177" s="17">
        <f t="shared" ca="1" si="19"/>
        <v>1.4212367563003836</v>
      </c>
      <c r="U177" s="17">
        <f t="shared" si="20"/>
        <v>10</v>
      </c>
      <c r="V177" s="17">
        <v>42.8</v>
      </c>
    </row>
    <row r="178" spans="1:22">
      <c r="A178" s="11">
        <v>177</v>
      </c>
      <c r="B178" s="11" t="s">
        <v>180</v>
      </c>
      <c r="C178" s="11">
        <f>VLOOKUP(D178,CITY!A:F,2,FALSE)</f>
        <v>70</v>
      </c>
      <c r="D178" s="11" t="s">
        <v>147</v>
      </c>
      <c r="E178" s="13">
        <f t="shared" si="14"/>
        <v>3</v>
      </c>
      <c r="F178" s="11">
        <f>VLOOKUP(G178,CITY!A:F,2,FALSE)</f>
        <v>138</v>
      </c>
      <c r="G178" s="11" t="s">
        <v>110</v>
      </c>
      <c r="H178" s="11">
        <v>68.55</v>
      </c>
      <c r="I178" s="11">
        <v>0.91</v>
      </c>
      <c r="J178" s="11">
        <v>6.86</v>
      </c>
      <c r="K178" s="11">
        <v>1.42</v>
      </c>
      <c r="L178" s="11">
        <v>9.1</v>
      </c>
      <c r="M178" s="11" t="s">
        <v>201</v>
      </c>
      <c r="N178" s="17">
        <f t="shared" ca="1" si="16"/>
        <v>8.6102628099820055E-2</v>
      </c>
      <c r="O178" s="17">
        <f t="shared" ca="1" si="16"/>
        <v>3.9828406928216875E-2</v>
      </c>
      <c r="P178" s="17">
        <f t="shared" ca="1" si="16"/>
        <v>0.75790216076294581</v>
      </c>
      <c r="Q178" s="17">
        <f t="shared" ca="1" si="17"/>
        <v>65.724229701758162</v>
      </c>
      <c r="R178" s="17">
        <f t="shared" ca="1" si="15"/>
        <v>1.3733367102358855</v>
      </c>
      <c r="S178" s="17">
        <f t="shared" si="18"/>
        <v>6.8549999999999995</v>
      </c>
      <c r="T178" s="17">
        <f t="shared" ca="1" si="19"/>
        <v>1.1907712852339167</v>
      </c>
      <c r="U178" s="17">
        <f t="shared" si="20"/>
        <v>9.1</v>
      </c>
      <c r="V178" s="17">
        <v>44.6</v>
      </c>
    </row>
    <row r="179" spans="1:22">
      <c r="A179" s="11">
        <v>178</v>
      </c>
      <c r="B179" s="11" t="s">
        <v>180</v>
      </c>
      <c r="C179" s="11">
        <f>VLOOKUP(D179,CITY!A:F,2,FALSE)</f>
        <v>70</v>
      </c>
      <c r="D179" s="11" t="s">
        <v>147</v>
      </c>
      <c r="E179" s="13">
        <f t="shared" si="14"/>
        <v>3</v>
      </c>
      <c r="F179" s="11">
        <f>VLOOKUP(G179,CITY!A:F,2,FALSE)</f>
        <v>152</v>
      </c>
      <c r="G179" s="11" t="s">
        <v>92</v>
      </c>
      <c r="H179" s="11">
        <v>73.05</v>
      </c>
      <c r="I179" s="11">
        <v>1.06</v>
      </c>
      <c r="J179" s="11">
        <v>7.31</v>
      </c>
      <c r="K179" s="11">
        <v>1.77</v>
      </c>
      <c r="L179" s="11">
        <v>10.6</v>
      </c>
      <c r="M179" s="11" t="s">
        <v>201</v>
      </c>
      <c r="N179" s="17">
        <f t="shared" ca="1" si="16"/>
        <v>0.55560910612783887</v>
      </c>
      <c r="O179" s="17">
        <f t="shared" ca="1" si="16"/>
        <v>0.94119705911197404</v>
      </c>
      <c r="P179" s="17">
        <f t="shared" ca="1" si="16"/>
        <v>0.67690594547265814</v>
      </c>
      <c r="Q179" s="17">
        <f t="shared" ca="1" si="17"/>
        <v>77.333825083025175</v>
      </c>
      <c r="R179" s="17">
        <f t="shared" ca="1" si="15"/>
        <v>1.762602986578961</v>
      </c>
      <c r="S179" s="17">
        <f t="shared" si="18"/>
        <v>7.3049999999999997</v>
      </c>
      <c r="T179" s="17">
        <f t="shared" ca="1" si="19"/>
        <v>0.68189996441568435</v>
      </c>
      <c r="U179" s="17">
        <f t="shared" si="20"/>
        <v>10.600000000000001</v>
      </c>
      <c r="V179" s="17">
        <v>60.3</v>
      </c>
    </row>
    <row r="180" spans="1:22">
      <c r="A180" s="11">
        <v>179</v>
      </c>
      <c r="B180" s="11" t="s">
        <v>180</v>
      </c>
      <c r="C180" s="11">
        <f>VLOOKUP(D180,CITY!A:F,2,FALSE)</f>
        <v>70</v>
      </c>
      <c r="D180" s="11" t="s">
        <v>147</v>
      </c>
      <c r="E180" s="13">
        <f t="shared" si="14"/>
        <v>3</v>
      </c>
      <c r="F180" s="11">
        <f>VLOOKUP(G180,CITY!A:F,2,FALSE)</f>
        <v>131</v>
      </c>
      <c r="G180" s="11" t="s">
        <v>4</v>
      </c>
      <c r="H180" s="11">
        <v>62.26</v>
      </c>
      <c r="I180" s="11">
        <v>1.36</v>
      </c>
      <c r="J180" s="11">
        <v>6.23</v>
      </c>
      <c r="K180" s="11">
        <v>1.61</v>
      </c>
      <c r="L180" s="11">
        <v>13.6</v>
      </c>
      <c r="M180" s="11" t="s">
        <v>201</v>
      </c>
      <c r="N180" s="17">
        <f t="shared" ca="1" si="16"/>
        <v>6.9113290847337638E-2</v>
      </c>
      <c r="O180" s="17">
        <f t="shared" ca="1" si="16"/>
        <v>0.5454724696425578</v>
      </c>
      <c r="P180" s="17">
        <f t="shared" ca="1" si="16"/>
        <v>0.15118347463908532</v>
      </c>
      <c r="Q180" s="17">
        <f t="shared" ca="1" si="17"/>
        <v>88.742118810078125</v>
      </c>
      <c r="R180" s="17">
        <f t="shared" ca="1" si="15"/>
        <v>1.5143648024277749</v>
      </c>
      <c r="S180" s="17">
        <f t="shared" si="18"/>
        <v>6.226</v>
      </c>
      <c r="T180" s="17">
        <f t="shared" ca="1" si="19"/>
        <v>0.86478868905399098</v>
      </c>
      <c r="U180" s="17">
        <f t="shared" si="20"/>
        <v>13.600000000000001</v>
      </c>
      <c r="V180" s="17">
        <v>54.9</v>
      </c>
    </row>
    <row r="181" spans="1:22">
      <c r="A181" s="11">
        <v>180</v>
      </c>
      <c r="B181" s="11" t="s">
        <v>180</v>
      </c>
      <c r="C181" s="11">
        <f>VLOOKUP(D181,CITY!A:F,2,FALSE)</f>
        <v>131</v>
      </c>
      <c r="D181" s="11" t="s">
        <v>4</v>
      </c>
      <c r="E181" s="13">
        <f t="shared" si="14"/>
        <v>4</v>
      </c>
      <c r="F181" s="11">
        <f>VLOOKUP(G181,CITY!A:F,2,FALSE)</f>
        <v>31</v>
      </c>
      <c r="G181" s="11" t="s">
        <v>146</v>
      </c>
      <c r="H181" s="11">
        <v>16.63</v>
      </c>
      <c r="I181" s="11">
        <v>0.27</v>
      </c>
      <c r="J181" s="11">
        <v>1.66</v>
      </c>
      <c r="K181" s="11">
        <v>0.5</v>
      </c>
      <c r="L181" s="11">
        <v>2.7</v>
      </c>
      <c r="M181" s="11" t="s">
        <v>201</v>
      </c>
      <c r="N181" s="17">
        <f t="shared" ca="1" si="16"/>
        <v>0.45522360459707301</v>
      </c>
      <c r="O181" s="17">
        <f t="shared" ca="1" si="16"/>
        <v>0.15043312222414273</v>
      </c>
      <c r="P181" s="17">
        <f t="shared" ca="1" si="16"/>
        <v>0.54392829724388536</v>
      </c>
      <c r="Q181" s="17">
        <f t="shared" ca="1" si="17"/>
        <v>28.405392524222577</v>
      </c>
      <c r="R181" s="17">
        <f t="shared" ca="1" si="15"/>
        <v>0.29427974294913561</v>
      </c>
      <c r="S181" s="17">
        <f t="shared" si="18"/>
        <v>1.6629999999999998</v>
      </c>
      <c r="T181" s="17">
        <f t="shared" ca="1" si="19"/>
        <v>1.1597266581790249</v>
      </c>
      <c r="U181" s="17">
        <f t="shared" si="20"/>
        <v>2.7</v>
      </c>
      <c r="V181" s="17">
        <v>15.3</v>
      </c>
    </row>
    <row r="182" spans="1:22">
      <c r="A182" s="11">
        <v>181</v>
      </c>
      <c r="B182" s="11" t="s">
        <v>180</v>
      </c>
      <c r="C182" s="11">
        <f>VLOOKUP(D182,CITY!A:F,2,FALSE)</f>
        <v>131</v>
      </c>
      <c r="D182" s="11" t="s">
        <v>4</v>
      </c>
      <c r="E182" s="13">
        <f t="shared" si="14"/>
        <v>4</v>
      </c>
      <c r="F182" s="11">
        <f>VLOOKUP(G182,CITY!A:F,2,FALSE)</f>
        <v>11</v>
      </c>
      <c r="G182" s="11" t="s">
        <v>18</v>
      </c>
      <c r="H182" s="11">
        <v>44.02</v>
      </c>
      <c r="I182" s="11">
        <v>1.01</v>
      </c>
      <c r="J182" s="11">
        <v>4.4000000000000004</v>
      </c>
      <c r="K182" s="11">
        <v>2.39</v>
      </c>
      <c r="L182" s="11">
        <v>10.1</v>
      </c>
      <c r="M182" s="11" t="s">
        <v>201</v>
      </c>
      <c r="N182" s="17">
        <f t="shared" ca="1" si="16"/>
        <v>0.86444087303687944</v>
      </c>
      <c r="O182" s="17">
        <f t="shared" ca="1" si="16"/>
        <v>0.71389895003561021</v>
      </c>
      <c r="P182" s="17">
        <f t="shared" ca="1" si="16"/>
        <v>0.1885018953903117</v>
      </c>
      <c r="Q182" s="17">
        <f t="shared" ca="1" si="17"/>
        <v>52.45982034360604</v>
      </c>
      <c r="R182" s="17">
        <f t="shared" ca="1" si="15"/>
        <v>0.8214793374999485</v>
      </c>
      <c r="S182" s="17">
        <f t="shared" si="18"/>
        <v>4.4020000000000001</v>
      </c>
      <c r="T182" s="17">
        <f t="shared" ca="1" si="19"/>
        <v>1.0505960700652384</v>
      </c>
      <c r="U182" s="17">
        <f t="shared" si="20"/>
        <v>10.1</v>
      </c>
      <c r="V182" s="17">
        <v>29.5</v>
      </c>
    </row>
    <row r="183" spans="1:22">
      <c r="A183" s="11">
        <v>182</v>
      </c>
      <c r="B183" s="11" t="s">
        <v>180</v>
      </c>
      <c r="C183" s="11">
        <f>VLOOKUP(D183,CITY!A:F,2,FALSE)</f>
        <v>131</v>
      </c>
      <c r="D183" s="11" t="s">
        <v>4</v>
      </c>
      <c r="E183" s="13">
        <f t="shared" si="14"/>
        <v>4</v>
      </c>
      <c r="F183" s="11">
        <f>VLOOKUP(G183,CITY!A:F,2,FALSE)</f>
        <v>70</v>
      </c>
      <c r="G183" s="11" t="s">
        <v>147</v>
      </c>
      <c r="H183" s="11">
        <v>63.12</v>
      </c>
      <c r="I183" s="11">
        <v>0.81</v>
      </c>
      <c r="J183" s="11">
        <v>6.31</v>
      </c>
      <c r="K183" s="11">
        <v>0.45</v>
      </c>
      <c r="L183" s="11">
        <v>8.1</v>
      </c>
      <c r="M183" s="11" t="s">
        <v>201</v>
      </c>
      <c r="N183" s="17">
        <f t="shared" ca="1" si="16"/>
        <v>6.8577417738522661E-2</v>
      </c>
      <c r="O183" s="17">
        <f t="shared" ca="1" si="16"/>
        <v>0.92002265971449038</v>
      </c>
      <c r="P183" s="17">
        <f t="shared" ca="1" si="16"/>
        <v>0.76961457918781728</v>
      </c>
      <c r="Q183" s="17">
        <f t="shared" ca="1" si="17"/>
        <v>81.975173256859193</v>
      </c>
      <c r="R183" s="17">
        <f t="shared" ca="1" si="15"/>
        <v>1.2992005608130421</v>
      </c>
      <c r="S183" s="17">
        <f t="shared" si="18"/>
        <v>6.3119999999999994</v>
      </c>
      <c r="T183" s="17">
        <f t="shared" ca="1" si="19"/>
        <v>2.0507388508460691</v>
      </c>
      <c r="U183" s="17">
        <f t="shared" si="20"/>
        <v>8.1000000000000014</v>
      </c>
      <c r="V183" s="17">
        <v>52.1</v>
      </c>
    </row>
    <row r="184" spans="1:22">
      <c r="A184" s="11">
        <v>183</v>
      </c>
      <c r="B184" s="11" t="s">
        <v>180</v>
      </c>
      <c r="C184" s="11">
        <f>VLOOKUP(D184,CITY!A:F,2,FALSE)</f>
        <v>131</v>
      </c>
      <c r="D184" s="11" t="s">
        <v>4</v>
      </c>
      <c r="E184" s="13">
        <f t="shared" si="14"/>
        <v>4</v>
      </c>
      <c r="F184" s="11">
        <f>VLOOKUP(G184,CITY!A:F,2,FALSE)</f>
        <v>68</v>
      </c>
      <c r="G184" s="11" t="s">
        <v>66</v>
      </c>
      <c r="H184" s="11">
        <v>56.87</v>
      </c>
      <c r="I184" s="11">
        <v>1.29</v>
      </c>
      <c r="J184" s="11">
        <v>5.69</v>
      </c>
      <c r="K184" s="11">
        <v>1.04</v>
      </c>
      <c r="L184" s="11">
        <v>12.9</v>
      </c>
      <c r="M184" s="11" t="s">
        <v>201</v>
      </c>
      <c r="N184" s="17">
        <f t="shared" ca="1" si="16"/>
        <v>0.72446638682260267</v>
      </c>
      <c r="O184" s="17">
        <f t="shared" ca="1" si="16"/>
        <v>0.50688617139240388</v>
      </c>
      <c r="P184" s="17">
        <f t="shared" ca="1" si="16"/>
        <v>0.70844042572911803</v>
      </c>
      <c r="Q184" s="17">
        <f t="shared" ca="1" si="17"/>
        <v>65.598449421034033</v>
      </c>
      <c r="R184" s="17">
        <f t="shared" ca="1" si="15"/>
        <v>0.79080791209443513</v>
      </c>
      <c r="S184" s="17">
        <f t="shared" si="18"/>
        <v>5.6869999999999994</v>
      </c>
      <c r="T184" s="17">
        <f t="shared" ca="1" si="19"/>
        <v>1.3874971237383842</v>
      </c>
      <c r="U184" s="17">
        <f t="shared" si="20"/>
        <v>12.9</v>
      </c>
      <c r="V184" s="17">
        <v>37.4</v>
      </c>
    </row>
    <row r="185" spans="1:22">
      <c r="A185" s="11">
        <v>184</v>
      </c>
      <c r="B185" s="11" t="s">
        <v>180</v>
      </c>
      <c r="C185" s="11">
        <f>VLOOKUP(D185,CITY!A:F,2,FALSE)</f>
        <v>31</v>
      </c>
      <c r="D185" s="11" t="s">
        <v>146</v>
      </c>
      <c r="E185" s="13">
        <f t="shared" si="14"/>
        <v>2</v>
      </c>
      <c r="F185" s="11">
        <f>VLOOKUP(G185,CITY!A:F,2,FALSE)</f>
        <v>131</v>
      </c>
      <c r="G185" s="11" t="s">
        <v>4</v>
      </c>
      <c r="H185" s="11">
        <v>30.99</v>
      </c>
      <c r="I185" s="11">
        <v>0.45</v>
      </c>
      <c r="J185" s="11">
        <v>3.1</v>
      </c>
      <c r="K185" s="11">
        <v>0.54</v>
      </c>
      <c r="L185" s="11">
        <v>4.5</v>
      </c>
      <c r="M185" s="11" t="s">
        <v>201</v>
      </c>
      <c r="N185" s="17">
        <f t="shared" ca="1" si="16"/>
        <v>0.50797070416821577</v>
      </c>
      <c r="O185" s="17">
        <f t="shared" ca="1" si="16"/>
        <v>0.83962091389810289</v>
      </c>
      <c r="P185" s="17">
        <f t="shared" ca="1" si="16"/>
        <v>0.56092328712912898</v>
      </c>
      <c r="Q185" s="17">
        <f t="shared" ca="1" si="17"/>
        <v>21.020651562700323</v>
      </c>
      <c r="R185" s="17">
        <f t="shared" ca="1" si="15"/>
        <v>0.5228351647013969</v>
      </c>
      <c r="S185" s="17">
        <f t="shared" si="18"/>
        <v>3.0989999999999998</v>
      </c>
      <c r="T185" s="17">
        <f t="shared" ca="1" si="19"/>
        <v>1.3053249380849827</v>
      </c>
      <c r="U185" s="17">
        <f t="shared" si="20"/>
        <v>4.5</v>
      </c>
      <c r="V185" s="17">
        <v>16.100000000000001</v>
      </c>
    </row>
    <row r="186" spans="1:22">
      <c r="A186" s="11">
        <v>185</v>
      </c>
      <c r="B186" s="11" t="s">
        <v>180</v>
      </c>
      <c r="C186" s="11">
        <f>VLOOKUP(D186,CITY!A:F,2,FALSE)</f>
        <v>31</v>
      </c>
      <c r="D186" s="11" t="s">
        <v>146</v>
      </c>
      <c r="E186" s="13">
        <f t="shared" si="14"/>
        <v>2</v>
      </c>
      <c r="F186" s="11">
        <f>VLOOKUP(G186,CITY!A:F,2,FALSE)</f>
        <v>66</v>
      </c>
      <c r="G186" s="11" t="s">
        <v>5</v>
      </c>
      <c r="H186" s="11">
        <v>55.27</v>
      </c>
      <c r="I186" s="11">
        <v>0.79</v>
      </c>
      <c r="J186" s="11">
        <v>5.53</v>
      </c>
      <c r="K186" s="11">
        <v>1.08</v>
      </c>
      <c r="L186" s="11">
        <v>7.9</v>
      </c>
      <c r="M186" s="11" t="s">
        <v>201</v>
      </c>
      <c r="N186" s="17">
        <f t="shared" ca="1" si="16"/>
        <v>0.90539737835102596</v>
      </c>
      <c r="O186" s="17">
        <f t="shared" ca="1" si="16"/>
        <v>0.55277386434885312</v>
      </c>
      <c r="P186" s="17">
        <f t="shared" ca="1" si="16"/>
        <v>2.0540003394913908E-2</v>
      </c>
      <c r="Q186" s="17">
        <f t="shared" ca="1" si="17"/>
        <v>47.413036974244292</v>
      </c>
      <c r="R186" s="17">
        <f t="shared" ca="1" si="15"/>
        <v>1.0428882623614659</v>
      </c>
      <c r="S186" s="17">
        <f t="shared" si="18"/>
        <v>5.5270000000000001</v>
      </c>
      <c r="T186" s="17">
        <f t="shared" ca="1" si="19"/>
        <v>1.9440278153989912</v>
      </c>
      <c r="U186" s="17">
        <f t="shared" si="20"/>
        <v>7.9</v>
      </c>
      <c r="V186" s="17">
        <v>32.200000000000003</v>
      </c>
    </row>
    <row r="187" spans="1:22">
      <c r="A187" s="11">
        <v>186</v>
      </c>
      <c r="B187" s="11" t="s">
        <v>180</v>
      </c>
      <c r="C187" s="11">
        <f>VLOOKUP(D187,CITY!A:F,2,FALSE)</f>
        <v>66</v>
      </c>
      <c r="D187" s="11" t="s">
        <v>5</v>
      </c>
      <c r="E187" s="13">
        <f t="shared" si="14"/>
        <v>4</v>
      </c>
      <c r="F187" s="11">
        <f>VLOOKUP(G187,CITY!A:F,2,FALSE)</f>
        <v>31</v>
      </c>
      <c r="G187" s="11" t="s">
        <v>146</v>
      </c>
      <c r="H187" s="11">
        <v>36.9</v>
      </c>
      <c r="I187" s="11">
        <v>0.46</v>
      </c>
      <c r="J187" s="11">
        <v>3.69</v>
      </c>
      <c r="K187" s="11">
        <v>0.17</v>
      </c>
      <c r="L187" s="11">
        <v>4.5999999999999996</v>
      </c>
      <c r="M187" s="11" t="s">
        <v>201</v>
      </c>
      <c r="N187" s="17">
        <f t="shared" ca="1" si="16"/>
        <v>0.90569550141926247</v>
      </c>
      <c r="O187" s="17">
        <f t="shared" ca="1" si="16"/>
        <v>0.15062606221747976</v>
      </c>
      <c r="P187" s="17">
        <f t="shared" ca="1" si="16"/>
        <v>0.73783585957521447</v>
      </c>
      <c r="Q187" s="17">
        <f t="shared" ca="1" si="17"/>
        <v>35.869100338190002</v>
      </c>
      <c r="R187" s="17">
        <f t="shared" ca="1" si="15"/>
        <v>0.88060721821575028</v>
      </c>
      <c r="S187" s="17">
        <f t="shared" si="18"/>
        <v>3.69</v>
      </c>
      <c r="T187" s="17">
        <f t="shared" ca="1" si="19"/>
        <v>1.3852668074361163</v>
      </c>
      <c r="U187" s="17">
        <f t="shared" si="20"/>
        <v>4.6000000000000005</v>
      </c>
      <c r="V187" s="17">
        <v>31.4</v>
      </c>
    </row>
    <row r="188" spans="1:22">
      <c r="A188" s="11">
        <v>187</v>
      </c>
      <c r="B188" s="11" t="s">
        <v>180</v>
      </c>
      <c r="C188" s="11">
        <f>VLOOKUP(D188,CITY!A:F,2,FALSE)</f>
        <v>66</v>
      </c>
      <c r="D188" s="11" t="s">
        <v>5</v>
      </c>
      <c r="E188" s="13">
        <f t="shared" si="14"/>
        <v>4</v>
      </c>
      <c r="F188" s="11">
        <f>VLOOKUP(G188,CITY!A:F,2,FALSE)</f>
        <v>11</v>
      </c>
      <c r="G188" s="11" t="s">
        <v>18</v>
      </c>
      <c r="H188" s="11">
        <v>41.45</v>
      </c>
      <c r="I188" s="11">
        <v>0.72</v>
      </c>
      <c r="J188" s="11">
        <v>4.1500000000000004</v>
      </c>
      <c r="K188" s="11">
        <v>1.39</v>
      </c>
      <c r="L188" s="11">
        <v>7.2</v>
      </c>
      <c r="M188" s="11" t="s">
        <v>201</v>
      </c>
      <c r="N188" s="17">
        <f t="shared" ca="1" si="16"/>
        <v>0.63192411435861529</v>
      </c>
      <c r="O188" s="17">
        <f t="shared" ca="1" si="16"/>
        <v>0.50433410716553762</v>
      </c>
      <c r="P188" s="17">
        <f t="shared" ca="1" si="16"/>
        <v>0.83540781462171954</v>
      </c>
      <c r="Q188" s="17">
        <f t="shared" ca="1" si="17"/>
        <v>34.363545191939593</v>
      </c>
      <c r="R188" s="17">
        <f t="shared" ca="1" si="15"/>
        <v>0.59828630511111314</v>
      </c>
      <c r="S188" s="17">
        <f t="shared" si="18"/>
        <v>4.1450000000000005</v>
      </c>
      <c r="T188" s="17">
        <f t="shared" ca="1" si="19"/>
        <v>0.6897441561551988</v>
      </c>
      <c r="U188" s="17">
        <f t="shared" si="20"/>
        <v>7.1999999999999993</v>
      </c>
      <c r="V188" s="17">
        <v>21.6</v>
      </c>
    </row>
    <row r="189" spans="1:22">
      <c r="A189" s="11">
        <v>188</v>
      </c>
      <c r="B189" s="11" t="s">
        <v>180</v>
      </c>
      <c r="C189" s="11">
        <f>VLOOKUP(D189,CITY!A:F,2,FALSE)</f>
        <v>66</v>
      </c>
      <c r="D189" s="11" t="s">
        <v>5</v>
      </c>
      <c r="E189" s="13">
        <f t="shared" si="14"/>
        <v>4</v>
      </c>
      <c r="F189" s="11">
        <f>VLOOKUP(G189,CITY!A:F,2,FALSE)</f>
        <v>68</v>
      </c>
      <c r="G189" s="11" t="s">
        <v>66</v>
      </c>
      <c r="H189" s="11">
        <v>48.12</v>
      </c>
      <c r="I189" s="11">
        <v>0.92</v>
      </c>
      <c r="J189" s="11">
        <v>4.8099999999999996</v>
      </c>
      <c r="K189" s="11">
        <v>0.63</v>
      </c>
      <c r="L189" s="11">
        <v>9.1999999999999993</v>
      </c>
      <c r="M189" s="11" t="s">
        <v>201</v>
      </c>
      <c r="N189" s="17">
        <f t="shared" ca="1" si="16"/>
        <v>0.89021893831712795</v>
      </c>
      <c r="O189" s="17">
        <f t="shared" ca="1" si="16"/>
        <v>0.21305591768355436</v>
      </c>
      <c r="P189" s="17">
        <f t="shared" ca="1" si="16"/>
        <v>0.25184835568313224</v>
      </c>
      <c r="Q189" s="17">
        <f t="shared" ca="1" si="17"/>
        <v>48.5687606517467</v>
      </c>
      <c r="R189" s="17">
        <f t="shared" ca="1" si="15"/>
        <v>0.66826670666514187</v>
      </c>
      <c r="S189" s="17">
        <f t="shared" si="18"/>
        <v>4.8119999999999994</v>
      </c>
      <c r="T189" s="17">
        <f t="shared" ca="1" si="19"/>
        <v>0.87663442022874405</v>
      </c>
      <c r="U189" s="17">
        <f t="shared" si="20"/>
        <v>9.2000000000000011</v>
      </c>
      <c r="V189" s="17">
        <v>27.5</v>
      </c>
    </row>
    <row r="190" spans="1:22">
      <c r="A190" s="11">
        <v>189</v>
      </c>
      <c r="B190" s="11" t="s">
        <v>180</v>
      </c>
      <c r="C190" s="11">
        <f>VLOOKUP(D190,CITY!A:F,2,FALSE)</f>
        <v>66</v>
      </c>
      <c r="D190" s="11" t="s">
        <v>5</v>
      </c>
      <c r="E190" s="13">
        <f t="shared" si="14"/>
        <v>4</v>
      </c>
      <c r="F190" s="11">
        <f>VLOOKUP(G190,CITY!A:F,2,FALSE)</f>
        <v>8</v>
      </c>
      <c r="G190" s="11" t="s">
        <v>16</v>
      </c>
      <c r="H190" s="11">
        <v>30.97</v>
      </c>
      <c r="I190" s="11">
        <v>0.64</v>
      </c>
      <c r="J190" s="11">
        <v>3.1</v>
      </c>
      <c r="K190" s="11">
        <v>0.42</v>
      </c>
      <c r="L190" s="11">
        <v>6.4</v>
      </c>
      <c r="M190" s="11" t="s">
        <v>201</v>
      </c>
      <c r="N190" s="17">
        <f t="shared" ca="1" si="16"/>
        <v>0.66783092632409313</v>
      </c>
      <c r="O190" s="17">
        <f t="shared" ca="1" si="16"/>
        <v>0.51742624337503751</v>
      </c>
      <c r="P190" s="17">
        <f t="shared" ca="1" si="16"/>
        <v>0.72168676908451868</v>
      </c>
      <c r="Q190" s="17">
        <f t="shared" ca="1" si="17"/>
        <v>34.696309641779223</v>
      </c>
      <c r="R190" s="17">
        <f t="shared" ca="1" si="15"/>
        <v>0.67649220811033273</v>
      </c>
      <c r="S190" s="17">
        <f t="shared" si="18"/>
        <v>3.097</v>
      </c>
      <c r="T190" s="17">
        <f t="shared" ca="1" si="19"/>
        <v>1.5181545981416371</v>
      </c>
      <c r="U190" s="17">
        <f t="shared" si="20"/>
        <v>6.4</v>
      </c>
      <c r="V190" s="17">
        <v>23.9</v>
      </c>
    </row>
    <row r="191" spans="1:22">
      <c r="A191" s="11">
        <v>190</v>
      </c>
      <c r="B191" s="11" t="s">
        <v>180</v>
      </c>
      <c r="C191" s="11">
        <f>VLOOKUP(D191,CITY!A:F,2,FALSE)</f>
        <v>8</v>
      </c>
      <c r="D191" s="11" t="s">
        <v>16</v>
      </c>
      <c r="E191" s="13">
        <f t="shared" si="14"/>
        <v>2</v>
      </c>
      <c r="F191" s="11">
        <f>VLOOKUP(G191,CITY!A:F,2,FALSE)</f>
        <v>66</v>
      </c>
      <c r="G191" s="11" t="s">
        <v>5</v>
      </c>
      <c r="H191" s="11">
        <v>41.38</v>
      </c>
      <c r="I191" s="11">
        <v>0.74</v>
      </c>
      <c r="J191" s="11">
        <v>4.1399999999999997</v>
      </c>
      <c r="K191" s="11">
        <v>0.99</v>
      </c>
      <c r="L191" s="11">
        <v>7.4</v>
      </c>
      <c r="M191" s="11" t="s">
        <v>201</v>
      </c>
      <c r="N191" s="17">
        <f t="shared" ca="1" si="16"/>
        <v>0.3331669840723227</v>
      </c>
      <c r="O191" s="17">
        <f t="shared" ca="1" si="16"/>
        <v>0.40259143431043176</v>
      </c>
      <c r="P191" s="17">
        <f t="shared" ca="1" si="16"/>
        <v>0.2404359550259455</v>
      </c>
      <c r="Q191" s="17">
        <f t="shared" ca="1" si="17"/>
        <v>29.219081282039831</v>
      </c>
      <c r="R191" s="17">
        <f t="shared" ca="1" si="15"/>
        <v>0.78654806680252332</v>
      </c>
      <c r="S191" s="17">
        <f t="shared" si="18"/>
        <v>4.1379999999999999</v>
      </c>
      <c r="T191" s="17">
        <f t="shared" ca="1" si="19"/>
        <v>2.3788596408994587</v>
      </c>
      <c r="U191" s="17">
        <f t="shared" si="20"/>
        <v>7.4</v>
      </c>
      <c r="V191" s="17">
        <v>22.5</v>
      </c>
    </row>
    <row r="192" spans="1:22">
      <c r="A192" s="11">
        <v>191</v>
      </c>
      <c r="B192" s="11" t="s">
        <v>180</v>
      </c>
      <c r="C192" s="11">
        <f>VLOOKUP(D192,CITY!A:F,2,FALSE)</f>
        <v>8</v>
      </c>
      <c r="D192" s="11" t="s">
        <v>16</v>
      </c>
      <c r="E192" s="13">
        <f t="shared" si="14"/>
        <v>2</v>
      </c>
      <c r="F192" s="11">
        <f>VLOOKUP(G192,CITY!A:F,2,FALSE)</f>
        <v>128</v>
      </c>
      <c r="G192" s="11" t="s">
        <v>11</v>
      </c>
      <c r="H192" s="11">
        <v>20.95</v>
      </c>
      <c r="I192" s="11">
        <v>0.5</v>
      </c>
      <c r="J192" s="11">
        <v>2.1</v>
      </c>
      <c r="K192" s="11">
        <v>1.49</v>
      </c>
      <c r="L192" s="11">
        <v>5</v>
      </c>
      <c r="M192" s="11" t="s">
        <v>201</v>
      </c>
      <c r="N192" s="17">
        <f t="shared" ca="1" si="16"/>
        <v>0.26193583712977564</v>
      </c>
      <c r="O192" s="17">
        <f t="shared" ca="1" si="16"/>
        <v>0.96905340258048844</v>
      </c>
      <c r="P192" s="17">
        <f t="shared" ca="1" si="16"/>
        <v>0.67386025312256514</v>
      </c>
      <c r="Q192" s="17">
        <f t="shared" ca="1" si="17"/>
        <v>22.598087259984609</v>
      </c>
      <c r="R192" s="17">
        <f t="shared" ca="1" si="15"/>
        <v>0.36444858611125391</v>
      </c>
      <c r="S192" s="17">
        <f t="shared" si="18"/>
        <v>2.0949999999999998</v>
      </c>
      <c r="T192" s="17">
        <f t="shared" ca="1" si="19"/>
        <v>1.2396319266554245</v>
      </c>
      <c r="U192" s="17">
        <f t="shared" si="20"/>
        <v>5</v>
      </c>
      <c r="V192" s="17">
        <v>17.399999999999999</v>
      </c>
    </row>
    <row r="193" spans="1:22">
      <c r="A193" s="11">
        <v>192</v>
      </c>
      <c r="B193" s="11" t="s">
        <v>180</v>
      </c>
      <c r="C193" s="11">
        <f>VLOOKUP(D193,CITY!A:F,2,FALSE)</f>
        <v>128</v>
      </c>
      <c r="D193" s="11" t="s">
        <v>11</v>
      </c>
      <c r="E193" s="13">
        <f t="shared" si="14"/>
        <v>3</v>
      </c>
      <c r="F193" s="11">
        <f>VLOOKUP(G193,CITY!A:F,2,FALSE)</f>
        <v>8</v>
      </c>
      <c r="G193" s="11" t="s">
        <v>16</v>
      </c>
      <c r="H193" s="11">
        <v>21.44</v>
      </c>
      <c r="I193" s="11">
        <v>0.51</v>
      </c>
      <c r="J193" s="11">
        <v>2.14</v>
      </c>
      <c r="K193" s="11">
        <v>2.31</v>
      </c>
      <c r="L193" s="11">
        <v>5.0999999999999996</v>
      </c>
      <c r="M193" s="11" t="s">
        <v>201</v>
      </c>
      <c r="N193" s="17">
        <f t="shared" ca="1" si="16"/>
        <v>0.44367399049858536</v>
      </c>
      <c r="O193" s="17">
        <f t="shared" ca="1" si="16"/>
        <v>0.41888766152520007</v>
      </c>
      <c r="P193" s="17">
        <f t="shared" ca="1" si="16"/>
        <v>0.92867379090968694</v>
      </c>
      <c r="Q193" s="17">
        <f t="shared" ca="1" si="17"/>
        <v>26.692306008319747</v>
      </c>
      <c r="R193" s="17">
        <f t="shared" ca="1" si="15"/>
        <v>0.40496898047241348</v>
      </c>
      <c r="S193" s="17">
        <f t="shared" si="18"/>
        <v>2.1440000000000001</v>
      </c>
      <c r="T193" s="17">
        <f t="shared" ca="1" si="19"/>
        <v>1.3253277037423699</v>
      </c>
      <c r="U193" s="17">
        <f t="shared" si="20"/>
        <v>5.0999999999999996</v>
      </c>
      <c r="V193" s="17">
        <v>18.3</v>
      </c>
    </row>
    <row r="194" spans="1:22">
      <c r="A194" s="11">
        <v>193</v>
      </c>
      <c r="B194" s="11" t="s">
        <v>180</v>
      </c>
      <c r="C194" s="11">
        <f>VLOOKUP(D194,CITY!A:F,2,FALSE)</f>
        <v>128</v>
      </c>
      <c r="D194" s="11" t="s">
        <v>11</v>
      </c>
      <c r="E194" s="13">
        <f t="shared" ref="E194:E257" si="21">COUNTIFS(D:D,D194)</f>
        <v>3</v>
      </c>
      <c r="F194" s="11">
        <f>VLOOKUP(G194,CITY!A:F,2,FALSE)</f>
        <v>84</v>
      </c>
      <c r="G194" s="11" t="s">
        <v>78</v>
      </c>
      <c r="H194" s="11">
        <v>68.77</v>
      </c>
      <c r="I194" s="11">
        <v>1.17</v>
      </c>
      <c r="J194" s="11">
        <v>6.88</v>
      </c>
      <c r="K194" s="11">
        <v>1.1499999999999999</v>
      </c>
      <c r="L194" s="11">
        <v>11.7</v>
      </c>
      <c r="M194" s="11" t="s">
        <v>201</v>
      </c>
      <c r="N194" s="17">
        <f t="shared" ca="1" si="16"/>
        <v>0.16655221387120067</v>
      </c>
      <c r="O194" s="17">
        <f t="shared" ca="1" si="16"/>
        <v>0.88535923106590997</v>
      </c>
      <c r="P194" s="17">
        <f t="shared" ca="1" si="16"/>
        <v>9.3961864702015951E-2</v>
      </c>
      <c r="Q194" s="17">
        <f t="shared" ca="1" si="17"/>
        <v>49.913216715411295</v>
      </c>
      <c r="R194" s="17">
        <f t="shared" ref="R194:R257" ca="1" si="22">H194/80+(H194/80*RAND())</f>
        <v>1.3385407420098838</v>
      </c>
      <c r="S194" s="17">
        <f t="shared" si="18"/>
        <v>6.8769999999999998</v>
      </c>
      <c r="T194" s="17">
        <f t="shared" ca="1" si="19"/>
        <v>0.74995766489582782</v>
      </c>
      <c r="U194" s="17">
        <f t="shared" si="20"/>
        <v>11.7</v>
      </c>
      <c r="V194" s="17">
        <v>36.200000000000003</v>
      </c>
    </row>
    <row r="195" spans="1:22">
      <c r="A195" s="11">
        <v>194</v>
      </c>
      <c r="B195" s="11" t="s">
        <v>180</v>
      </c>
      <c r="C195" s="11">
        <f>VLOOKUP(D195,CITY!A:F,2,FALSE)</f>
        <v>128</v>
      </c>
      <c r="D195" s="11" t="s">
        <v>11</v>
      </c>
      <c r="E195" s="13">
        <f t="shared" si="21"/>
        <v>3</v>
      </c>
      <c r="F195" s="11">
        <f>VLOOKUP(G195,CITY!A:F,2,FALSE)</f>
        <v>4</v>
      </c>
      <c r="G195" s="11" t="s">
        <v>10</v>
      </c>
      <c r="H195" s="11">
        <v>57.28</v>
      </c>
      <c r="I195" s="11">
        <v>1.1599999999999999</v>
      </c>
      <c r="J195" s="11">
        <v>5.73</v>
      </c>
      <c r="K195" s="11">
        <v>1.66</v>
      </c>
      <c r="L195" s="11">
        <v>11.6</v>
      </c>
      <c r="M195" s="11" t="s">
        <v>201</v>
      </c>
      <c r="N195" s="17">
        <f t="shared" ref="N195:P226" ca="1" si="23">RAND()</f>
        <v>0.3665658516260234</v>
      </c>
      <c r="O195" s="17">
        <f t="shared" ca="1" si="23"/>
        <v>0.57071602929748388</v>
      </c>
      <c r="P195" s="17">
        <f t="shared" ca="1" si="23"/>
        <v>1.5390077720579098E-2</v>
      </c>
      <c r="Q195" s="17">
        <f t="shared" ref="Q195:Q258" ca="1" si="24">V195+(V195*RAND())</f>
        <v>60.694653045328252</v>
      </c>
      <c r="R195" s="17">
        <f t="shared" ca="1" si="22"/>
        <v>0.8907626223604328</v>
      </c>
      <c r="S195" s="17">
        <f t="shared" ref="S195:S258" si="25">H195/10</f>
        <v>5.7279999999999998</v>
      </c>
      <c r="T195" s="17">
        <f t="shared" ref="T195:T258" ca="1" si="26">RAND()+RAND()+IF(RAND()&gt;0.5,RAND(),0)</f>
        <v>1.0138313618540677</v>
      </c>
      <c r="U195" s="17">
        <f t="shared" ref="U195:U258" si="27">I195*10</f>
        <v>11.6</v>
      </c>
      <c r="V195" s="17">
        <v>39.700000000000003</v>
      </c>
    </row>
    <row r="196" spans="1:22">
      <c r="A196" s="11">
        <v>195</v>
      </c>
      <c r="B196" s="11" t="s">
        <v>180</v>
      </c>
      <c r="C196" s="11">
        <f>VLOOKUP(D196,CITY!A:F,2,FALSE)</f>
        <v>11</v>
      </c>
      <c r="D196" s="11" t="s">
        <v>18</v>
      </c>
      <c r="E196" s="13">
        <f t="shared" si="21"/>
        <v>3</v>
      </c>
      <c r="F196" s="11">
        <f>VLOOKUP(G196,CITY!A:F,2,FALSE)</f>
        <v>131</v>
      </c>
      <c r="G196" s="11" t="s">
        <v>4</v>
      </c>
      <c r="H196" s="11">
        <v>40.08</v>
      </c>
      <c r="I196" s="11">
        <v>0.87</v>
      </c>
      <c r="J196" s="11">
        <v>4.01</v>
      </c>
      <c r="K196" s="11">
        <v>1.4</v>
      </c>
      <c r="L196" s="11">
        <v>8.6999999999999993</v>
      </c>
      <c r="M196" s="11" t="s">
        <v>201</v>
      </c>
      <c r="N196" s="17">
        <f t="shared" ca="1" si="23"/>
        <v>6.1167627039014349E-2</v>
      </c>
      <c r="O196" s="17">
        <f t="shared" ca="1" si="23"/>
        <v>0.37211914819932945</v>
      </c>
      <c r="P196" s="17">
        <f t="shared" ca="1" si="23"/>
        <v>0.97976673840438311</v>
      </c>
      <c r="Q196" s="17">
        <f t="shared" ca="1" si="24"/>
        <v>23.677402568063645</v>
      </c>
      <c r="R196" s="17">
        <f t="shared" ca="1" si="22"/>
        <v>0.98034975138011471</v>
      </c>
      <c r="S196" s="17">
        <f t="shared" si="25"/>
        <v>4.008</v>
      </c>
      <c r="T196" s="17">
        <f t="shared" ca="1" si="26"/>
        <v>1.2081695547899489</v>
      </c>
      <c r="U196" s="17">
        <f t="shared" si="27"/>
        <v>8.6999999999999993</v>
      </c>
      <c r="V196" s="17">
        <v>23.4</v>
      </c>
    </row>
    <row r="197" spans="1:22">
      <c r="A197" s="11">
        <v>196</v>
      </c>
      <c r="B197" s="11" t="s">
        <v>180</v>
      </c>
      <c r="C197" s="11">
        <f>VLOOKUP(D197,CITY!A:F,2,FALSE)</f>
        <v>11</v>
      </c>
      <c r="D197" s="11" t="s">
        <v>18</v>
      </c>
      <c r="E197" s="13">
        <f t="shared" si="21"/>
        <v>3</v>
      </c>
      <c r="F197" s="11">
        <f>VLOOKUP(G197,CITY!A:F,2,FALSE)</f>
        <v>68</v>
      </c>
      <c r="G197" s="11" t="s">
        <v>66</v>
      </c>
      <c r="H197" s="11">
        <v>29.31</v>
      </c>
      <c r="I197" s="11">
        <v>0.7</v>
      </c>
      <c r="J197" s="11">
        <v>2.93</v>
      </c>
      <c r="K197" s="11">
        <v>0.8</v>
      </c>
      <c r="L197" s="11">
        <v>7</v>
      </c>
      <c r="M197" s="11" t="s">
        <v>201</v>
      </c>
      <c r="N197" s="17">
        <f t="shared" ca="1" si="23"/>
        <v>0.91554460539728144</v>
      </c>
      <c r="O197" s="17">
        <f t="shared" ca="1" si="23"/>
        <v>0.91827018510206004</v>
      </c>
      <c r="P197" s="17">
        <f t="shared" ca="1" si="23"/>
        <v>0.51827320730468374</v>
      </c>
      <c r="Q197" s="17">
        <f t="shared" ca="1" si="24"/>
        <v>31.028861059797066</v>
      </c>
      <c r="R197" s="17">
        <f t="shared" ca="1" si="22"/>
        <v>0.6333699669773063</v>
      </c>
      <c r="S197" s="17">
        <f t="shared" si="25"/>
        <v>2.931</v>
      </c>
      <c r="T197" s="17">
        <f t="shared" ca="1" si="26"/>
        <v>0.96955923043174497</v>
      </c>
      <c r="U197" s="17">
        <f t="shared" si="27"/>
        <v>7</v>
      </c>
      <c r="V197" s="17">
        <v>22.1</v>
      </c>
    </row>
    <row r="198" spans="1:22">
      <c r="A198" s="11">
        <v>197</v>
      </c>
      <c r="B198" s="11" t="s">
        <v>180</v>
      </c>
      <c r="C198" s="11">
        <f>VLOOKUP(D198,CITY!A:F,2,FALSE)</f>
        <v>11</v>
      </c>
      <c r="D198" s="11" t="s">
        <v>18</v>
      </c>
      <c r="E198" s="13">
        <f t="shared" si="21"/>
        <v>3</v>
      </c>
      <c r="F198" s="11">
        <f>VLOOKUP(G198,CITY!A:F,2,FALSE)</f>
        <v>66</v>
      </c>
      <c r="G198" s="11" t="s">
        <v>5</v>
      </c>
      <c r="H198" s="11">
        <v>34.94</v>
      </c>
      <c r="I198" s="11">
        <v>0.51</v>
      </c>
      <c r="J198" s="11">
        <v>3.49</v>
      </c>
      <c r="K198" s="11">
        <v>1.36</v>
      </c>
      <c r="L198" s="11">
        <v>5.0999999999999996</v>
      </c>
      <c r="M198" s="11" t="s">
        <v>201</v>
      </c>
      <c r="N198" s="17">
        <f t="shared" ca="1" si="23"/>
        <v>0.58691541909190725</v>
      </c>
      <c r="O198" s="17">
        <f t="shared" ca="1" si="23"/>
        <v>0.88818784431755216</v>
      </c>
      <c r="P198" s="17">
        <f t="shared" ca="1" si="23"/>
        <v>0.51031137152282224</v>
      </c>
      <c r="Q198" s="17">
        <f t="shared" ca="1" si="24"/>
        <v>29.922306811975812</v>
      </c>
      <c r="R198" s="17">
        <f t="shared" ca="1" si="22"/>
        <v>0.56390707707706278</v>
      </c>
      <c r="S198" s="17">
        <f t="shared" si="25"/>
        <v>3.4939999999999998</v>
      </c>
      <c r="T198" s="17">
        <f t="shared" ca="1" si="26"/>
        <v>0.74649446403646558</v>
      </c>
      <c r="U198" s="17">
        <f t="shared" si="27"/>
        <v>5.0999999999999996</v>
      </c>
      <c r="V198" s="17">
        <v>21.4</v>
      </c>
    </row>
    <row r="199" spans="1:22">
      <c r="A199" s="11">
        <v>198</v>
      </c>
      <c r="B199" s="11" t="s">
        <v>180</v>
      </c>
      <c r="C199" s="11">
        <f>VLOOKUP(D199,CITY!A:F,2,FALSE)</f>
        <v>68</v>
      </c>
      <c r="D199" s="11" t="s">
        <v>66</v>
      </c>
      <c r="E199" s="13">
        <f t="shared" si="21"/>
        <v>4</v>
      </c>
      <c r="F199" s="11">
        <f>VLOOKUP(G199,CITY!A:F,2,FALSE)</f>
        <v>66</v>
      </c>
      <c r="G199" s="11" t="s">
        <v>5</v>
      </c>
      <c r="H199" s="11">
        <v>37.33</v>
      </c>
      <c r="I199" s="11">
        <v>0.82</v>
      </c>
      <c r="J199" s="11">
        <v>3.73</v>
      </c>
      <c r="K199" s="11">
        <v>1.1000000000000001</v>
      </c>
      <c r="L199" s="11">
        <v>8.1999999999999993</v>
      </c>
      <c r="M199" s="11" t="s">
        <v>201</v>
      </c>
      <c r="N199" s="17">
        <f t="shared" ca="1" si="23"/>
        <v>4.0340921238327776E-2</v>
      </c>
      <c r="O199" s="17">
        <f t="shared" ca="1" si="23"/>
        <v>0.2166430053714602</v>
      </c>
      <c r="P199" s="17">
        <f t="shared" ca="1" si="23"/>
        <v>0.31783841970762927</v>
      </c>
      <c r="Q199" s="17">
        <f t="shared" ca="1" si="24"/>
        <v>24.420317796585984</v>
      </c>
      <c r="R199" s="17">
        <f t="shared" ca="1" si="22"/>
        <v>0.56670293482624912</v>
      </c>
      <c r="S199" s="17">
        <f t="shared" si="25"/>
        <v>3.7329999999999997</v>
      </c>
      <c r="T199" s="17">
        <f t="shared" ca="1" si="26"/>
        <v>1.0422626033734756</v>
      </c>
      <c r="U199" s="17">
        <f t="shared" si="27"/>
        <v>8.1999999999999993</v>
      </c>
      <c r="V199" s="17">
        <v>24.2</v>
      </c>
    </row>
    <row r="200" spans="1:22">
      <c r="A200" s="11">
        <v>199</v>
      </c>
      <c r="B200" s="11" t="s">
        <v>180</v>
      </c>
      <c r="C200" s="11">
        <f>VLOOKUP(D200,CITY!A:F,2,FALSE)</f>
        <v>68</v>
      </c>
      <c r="D200" s="11" t="s">
        <v>66</v>
      </c>
      <c r="E200" s="13">
        <f t="shared" si="21"/>
        <v>4</v>
      </c>
      <c r="F200" s="11">
        <f>VLOOKUP(G200,CITY!A:F,2,FALSE)</f>
        <v>11</v>
      </c>
      <c r="G200" s="11" t="s">
        <v>18</v>
      </c>
      <c r="H200" s="11">
        <v>26.35</v>
      </c>
      <c r="I200" s="11">
        <v>0.41</v>
      </c>
      <c r="J200" s="11">
        <v>2.64</v>
      </c>
      <c r="K200" s="11">
        <v>0.92</v>
      </c>
      <c r="L200" s="11">
        <v>4.0999999999999996</v>
      </c>
      <c r="M200" s="11" t="s">
        <v>201</v>
      </c>
      <c r="N200" s="17">
        <f t="shared" ca="1" si="23"/>
        <v>0.52921159659429695</v>
      </c>
      <c r="O200" s="17">
        <f t="shared" ca="1" si="23"/>
        <v>0.70818963679895619</v>
      </c>
      <c r="P200" s="17">
        <f t="shared" ca="1" si="23"/>
        <v>0.51383757371588346</v>
      </c>
      <c r="Q200" s="17">
        <f t="shared" ca="1" si="24"/>
        <v>41.639562266369623</v>
      </c>
      <c r="R200" s="17">
        <f t="shared" ca="1" si="22"/>
        <v>0.51613453846244151</v>
      </c>
      <c r="S200" s="17">
        <f t="shared" si="25"/>
        <v>2.6350000000000002</v>
      </c>
      <c r="T200" s="17">
        <f t="shared" ca="1" si="26"/>
        <v>2.2367221893651967</v>
      </c>
      <c r="U200" s="17">
        <f t="shared" si="27"/>
        <v>4.0999999999999996</v>
      </c>
      <c r="V200" s="17">
        <v>23.2</v>
      </c>
    </row>
    <row r="201" spans="1:22">
      <c r="A201" s="11">
        <v>200</v>
      </c>
      <c r="B201" s="11" t="s">
        <v>180</v>
      </c>
      <c r="C201" s="11">
        <f>VLOOKUP(D201,CITY!A:F,2,FALSE)</f>
        <v>68</v>
      </c>
      <c r="D201" s="11" t="s">
        <v>66</v>
      </c>
      <c r="E201" s="13">
        <f t="shared" si="21"/>
        <v>4</v>
      </c>
      <c r="F201" s="11">
        <f>VLOOKUP(G201,CITY!A:F,2,FALSE)</f>
        <v>131</v>
      </c>
      <c r="G201" s="11" t="s">
        <v>4</v>
      </c>
      <c r="H201" s="11">
        <v>32.32</v>
      </c>
      <c r="I201" s="11">
        <v>0.76</v>
      </c>
      <c r="J201" s="11">
        <v>3.23</v>
      </c>
      <c r="K201" s="11">
        <v>1.87</v>
      </c>
      <c r="L201" s="11">
        <v>7.6</v>
      </c>
      <c r="M201" s="11" t="s">
        <v>201</v>
      </c>
      <c r="N201" s="17">
        <f t="shared" ca="1" si="23"/>
        <v>0.71341581589629377</v>
      </c>
      <c r="O201" s="17">
        <f t="shared" ca="1" si="23"/>
        <v>0.84255922024413188</v>
      </c>
      <c r="P201" s="17">
        <f t="shared" ca="1" si="23"/>
        <v>0.73523726334553052</v>
      </c>
      <c r="Q201" s="17">
        <f t="shared" ca="1" si="24"/>
        <v>38.679271940033153</v>
      </c>
      <c r="R201" s="17">
        <f t="shared" ca="1" si="22"/>
        <v>0.76654407163658145</v>
      </c>
      <c r="S201" s="17">
        <f t="shared" si="25"/>
        <v>3.2320000000000002</v>
      </c>
      <c r="T201" s="17">
        <f t="shared" ca="1" si="26"/>
        <v>0.71163767901399833</v>
      </c>
      <c r="U201" s="17">
        <f t="shared" si="27"/>
        <v>7.6</v>
      </c>
      <c r="V201" s="17">
        <v>25.1</v>
      </c>
    </row>
    <row r="202" spans="1:22">
      <c r="A202" s="11">
        <v>201</v>
      </c>
      <c r="B202" s="11" t="s">
        <v>180</v>
      </c>
      <c r="C202" s="11">
        <f>VLOOKUP(D202,CITY!A:F,2,FALSE)</f>
        <v>68</v>
      </c>
      <c r="D202" s="11" t="s">
        <v>66</v>
      </c>
      <c r="E202" s="13">
        <f t="shared" si="21"/>
        <v>4</v>
      </c>
      <c r="F202" s="11">
        <f>VLOOKUP(G202,CITY!A:F,2,FALSE)</f>
        <v>152</v>
      </c>
      <c r="G202" s="11" t="s">
        <v>92</v>
      </c>
      <c r="H202" s="11">
        <v>29.16</v>
      </c>
      <c r="I202" s="11">
        <v>0.38</v>
      </c>
      <c r="J202" s="11">
        <v>2.92</v>
      </c>
      <c r="K202" s="11">
        <v>0.55000000000000004</v>
      </c>
      <c r="L202" s="11">
        <v>3.8</v>
      </c>
      <c r="M202" s="11" t="s">
        <v>201</v>
      </c>
      <c r="N202" s="17">
        <f t="shared" ca="1" si="23"/>
        <v>0.14396715292621887</v>
      </c>
      <c r="O202" s="17">
        <f t="shared" ca="1" si="23"/>
        <v>0.29668422079052814</v>
      </c>
      <c r="P202" s="17">
        <f t="shared" ca="1" si="23"/>
        <v>0.95430988038850262</v>
      </c>
      <c r="Q202" s="17">
        <f t="shared" ca="1" si="24"/>
        <v>24.387730388233013</v>
      </c>
      <c r="R202" s="17">
        <f t="shared" ca="1" si="22"/>
        <v>0.44469446595076068</v>
      </c>
      <c r="S202" s="17">
        <f t="shared" si="25"/>
        <v>2.9159999999999999</v>
      </c>
      <c r="T202" s="17">
        <f t="shared" ca="1" si="26"/>
        <v>2.1251768352147673</v>
      </c>
      <c r="U202" s="17">
        <f t="shared" si="27"/>
        <v>3.8</v>
      </c>
      <c r="V202" s="17">
        <v>17.2</v>
      </c>
    </row>
    <row r="203" spans="1:22">
      <c r="A203" s="11">
        <v>202</v>
      </c>
      <c r="B203" s="11" t="s">
        <v>180</v>
      </c>
      <c r="C203" s="11">
        <f>VLOOKUP(D203,CITY!A:F,2,FALSE)</f>
        <v>152</v>
      </c>
      <c r="D203" s="11" t="s">
        <v>92</v>
      </c>
      <c r="E203" s="13">
        <f t="shared" si="21"/>
        <v>4</v>
      </c>
      <c r="F203" s="11">
        <f>VLOOKUP(G203,CITY!A:F,2,FALSE)</f>
        <v>68</v>
      </c>
      <c r="G203" s="11" t="s">
        <v>66</v>
      </c>
      <c r="H203" s="11">
        <v>23.42</v>
      </c>
      <c r="I203" s="11">
        <v>0.46</v>
      </c>
      <c r="J203" s="11">
        <v>2.34</v>
      </c>
      <c r="K203" s="11">
        <v>0.32</v>
      </c>
      <c r="L203" s="11">
        <v>4.5999999999999996</v>
      </c>
      <c r="M203" s="11" t="s">
        <v>201</v>
      </c>
      <c r="N203" s="17">
        <f t="shared" ca="1" si="23"/>
        <v>0.98873245069422788</v>
      </c>
      <c r="O203" s="17">
        <f t="shared" ca="1" si="23"/>
        <v>0.37949382302405732</v>
      </c>
      <c r="P203" s="17">
        <f t="shared" ca="1" si="23"/>
        <v>0.68170398748476757</v>
      </c>
      <c r="Q203" s="17">
        <f t="shared" ca="1" si="24"/>
        <v>23.061857938671366</v>
      </c>
      <c r="R203" s="17">
        <f t="shared" ca="1" si="22"/>
        <v>0.57577540285296003</v>
      </c>
      <c r="S203" s="17">
        <f t="shared" si="25"/>
        <v>2.3420000000000001</v>
      </c>
      <c r="T203" s="17">
        <f t="shared" ca="1" si="26"/>
        <v>0.90579402578674861</v>
      </c>
      <c r="U203" s="17">
        <f t="shared" si="27"/>
        <v>4.6000000000000005</v>
      </c>
      <c r="V203" s="17">
        <v>19.600000000000001</v>
      </c>
    </row>
    <row r="204" spans="1:22">
      <c r="A204" s="11">
        <v>203</v>
      </c>
      <c r="B204" s="11" t="s">
        <v>180</v>
      </c>
      <c r="C204" s="11">
        <f>VLOOKUP(D204,CITY!A:F,2,FALSE)</f>
        <v>152</v>
      </c>
      <c r="D204" s="11" t="s">
        <v>92</v>
      </c>
      <c r="E204" s="13">
        <f t="shared" si="21"/>
        <v>4</v>
      </c>
      <c r="F204" s="11">
        <f>VLOOKUP(G204,CITY!A:F,2,FALSE)</f>
        <v>84</v>
      </c>
      <c r="G204" s="11" t="s">
        <v>78</v>
      </c>
      <c r="H204" s="11">
        <v>74.67</v>
      </c>
      <c r="I204" s="11">
        <v>1.07</v>
      </c>
      <c r="J204" s="11">
        <v>7.47</v>
      </c>
      <c r="K204" s="11">
        <v>2.63</v>
      </c>
      <c r="L204" s="11">
        <v>10.7</v>
      </c>
      <c r="M204" s="11" t="s">
        <v>201</v>
      </c>
      <c r="N204" s="17">
        <f t="shared" ca="1" si="23"/>
        <v>0.26822602528072437</v>
      </c>
      <c r="O204" s="17">
        <f t="shared" ca="1" si="23"/>
        <v>0.91588198975831203</v>
      </c>
      <c r="P204" s="17">
        <f t="shared" ca="1" si="23"/>
        <v>0.70663196245907034</v>
      </c>
      <c r="Q204" s="17">
        <f t="shared" ca="1" si="24"/>
        <v>55.060124500993631</v>
      </c>
      <c r="R204" s="17">
        <f t="shared" ca="1" si="22"/>
        <v>1.4428635614923835</v>
      </c>
      <c r="S204" s="17">
        <f t="shared" si="25"/>
        <v>7.4670000000000005</v>
      </c>
      <c r="T204" s="17">
        <f t="shared" ca="1" si="26"/>
        <v>1.1277399632129241</v>
      </c>
      <c r="U204" s="17">
        <f t="shared" si="27"/>
        <v>10.700000000000001</v>
      </c>
      <c r="V204" s="17">
        <v>40.200000000000003</v>
      </c>
    </row>
    <row r="205" spans="1:22">
      <c r="A205" s="11">
        <v>204</v>
      </c>
      <c r="B205" s="11" t="s">
        <v>180</v>
      </c>
      <c r="C205" s="11">
        <f>VLOOKUP(D205,CITY!A:F,2,FALSE)</f>
        <v>152</v>
      </c>
      <c r="D205" s="11" t="s">
        <v>92</v>
      </c>
      <c r="E205" s="13">
        <f t="shared" si="21"/>
        <v>4</v>
      </c>
      <c r="F205" s="11">
        <f>VLOOKUP(G205,CITY!A:F,2,FALSE)</f>
        <v>121</v>
      </c>
      <c r="G205" s="11" t="s">
        <v>3</v>
      </c>
      <c r="H205" s="11">
        <v>96.87</v>
      </c>
      <c r="I205" s="11">
        <v>1.64</v>
      </c>
      <c r="J205" s="11">
        <v>9.69</v>
      </c>
      <c r="K205" s="11">
        <v>1.35</v>
      </c>
      <c r="L205" s="11">
        <v>16.399999999999999</v>
      </c>
      <c r="M205" s="11" t="s">
        <v>201</v>
      </c>
      <c r="N205" s="17">
        <f t="shared" ca="1" si="23"/>
        <v>0.85828830117713162</v>
      </c>
      <c r="O205" s="17">
        <f t="shared" ca="1" si="23"/>
        <v>0.76130077166283361</v>
      </c>
      <c r="P205" s="17">
        <f t="shared" ca="1" si="23"/>
        <v>0.6102481371903854</v>
      </c>
      <c r="Q205" s="17">
        <f t="shared" ca="1" si="24"/>
        <v>103.70873539816137</v>
      </c>
      <c r="R205" s="17">
        <f t="shared" ca="1" si="22"/>
        <v>2.2262580396457969</v>
      </c>
      <c r="S205" s="17">
        <f t="shared" si="25"/>
        <v>9.6870000000000012</v>
      </c>
      <c r="T205" s="17">
        <f t="shared" ca="1" si="26"/>
        <v>0.73922859529860263</v>
      </c>
      <c r="U205" s="17">
        <f t="shared" si="27"/>
        <v>16.399999999999999</v>
      </c>
      <c r="V205" s="17">
        <v>69.2</v>
      </c>
    </row>
    <row r="206" spans="1:22">
      <c r="A206" s="11">
        <v>205</v>
      </c>
      <c r="B206" s="11" t="s">
        <v>180</v>
      </c>
      <c r="C206" s="11">
        <f>VLOOKUP(D206,CITY!A:F,2,FALSE)</f>
        <v>152</v>
      </c>
      <c r="D206" s="11" t="s">
        <v>92</v>
      </c>
      <c r="E206" s="13">
        <f t="shared" si="21"/>
        <v>4</v>
      </c>
      <c r="F206" s="11">
        <f>VLOOKUP(G206,CITY!A:F,2,FALSE)</f>
        <v>70</v>
      </c>
      <c r="G206" s="11" t="s">
        <v>147</v>
      </c>
      <c r="H206" s="11">
        <v>52</v>
      </c>
      <c r="I206" s="11">
        <v>0.76</v>
      </c>
      <c r="J206" s="11">
        <v>5.2</v>
      </c>
      <c r="K206" s="11">
        <v>1.1100000000000001</v>
      </c>
      <c r="L206" s="11">
        <v>7.6</v>
      </c>
      <c r="M206" s="11" t="s">
        <v>201</v>
      </c>
      <c r="N206" s="17">
        <f t="shared" ca="1" si="23"/>
        <v>0.21431051414612934</v>
      </c>
      <c r="O206" s="17">
        <f t="shared" ca="1" si="23"/>
        <v>8.8526585273097647E-2</v>
      </c>
      <c r="P206" s="17">
        <f t="shared" ca="1" si="23"/>
        <v>0.93272297048046748</v>
      </c>
      <c r="Q206" s="17">
        <f t="shared" ca="1" si="24"/>
        <v>42.104849670065605</v>
      </c>
      <c r="R206" s="17">
        <f t="shared" ca="1" si="22"/>
        <v>0.99465966264743055</v>
      </c>
      <c r="S206" s="17">
        <f t="shared" si="25"/>
        <v>5.2</v>
      </c>
      <c r="T206" s="17">
        <f t="shared" ca="1" si="26"/>
        <v>1.7843607590963508</v>
      </c>
      <c r="U206" s="17">
        <f t="shared" si="27"/>
        <v>7.6</v>
      </c>
      <c r="V206" s="17">
        <v>38.1</v>
      </c>
    </row>
    <row r="207" spans="1:22">
      <c r="A207" s="11">
        <v>206</v>
      </c>
      <c r="B207" s="11" t="s">
        <v>180</v>
      </c>
      <c r="C207" s="11">
        <f>VLOOKUP(D207,CITY!A:F,2,FALSE)</f>
        <v>117</v>
      </c>
      <c r="D207" s="11" t="s">
        <v>95</v>
      </c>
      <c r="E207" s="13">
        <f t="shared" si="21"/>
        <v>3</v>
      </c>
      <c r="F207" s="11">
        <f>VLOOKUP(G207,CITY!A:F,2,FALSE)</f>
        <v>121</v>
      </c>
      <c r="G207" s="11" t="s">
        <v>3</v>
      </c>
      <c r="H207" s="11">
        <v>46.66</v>
      </c>
      <c r="I207" s="11">
        <v>0.94</v>
      </c>
      <c r="J207" s="11">
        <v>4.67</v>
      </c>
      <c r="K207" s="11">
        <v>1.86</v>
      </c>
      <c r="L207" s="11">
        <v>9.4</v>
      </c>
      <c r="M207" s="11" t="s">
        <v>201</v>
      </c>
      <c r="N207" s="17">
        <f t="shared" ca="1" si="23"/>
        <v>0.59319350964661854</v>
      </c>
      <c r="O207" s="17">
        <f t="shared" ca="1" si="23"/>
        <v>0.76595467647473059</v>
      </c>
      <c r="P207" s="17">
        <f t="shared" ca="1" si="23"/>
        <v>0.80445847757468036</v>
      </c>
      <c r="Q207" s="17">
        <f t="shared" ca="1" si="24"/>
        <v>62.715904169208862</v>
      </c>
      <c r="R207" s="17">
        <f t="shared" ca="1" si="22"/>
        <v>1.1449570336266568</v>
      </c>
      <c r="S207" s="17">
        <f t="shared" si="25"/>
        <v>4.6659999999999995</v>
      </c>
      <c r="T207" s="17">
        <f t="shared" ca="1" si="26"/>
        <v>1.9338996677811553</v>
      </c>
      <c r="U207" s="17">
        <f t="shared" si="27"/>
        <v>9.3999999999999986</v>
      </c>
      <c r="V207" s="17">
        <v>35.5</v>
      </c>
    </row>
    <row r="208" spans="1:22">
      <c r="A208" s="11">
        <v>207</v>
      </c>
      <c r="B208" s="11" t="s">
        <v>180</v>
      </c>
      <c r="C208" s="11">
        <f>VLOOKUP(D208,CITY!A:F,2,FALSE)</f>
        <v>117</v>
      </c>
      <c r="D208" s="11" t="s">
        <v>95</v>
      </c>
      <c r="E208" s="13">
        <f t="shared" si="21"/>
        <v>3</v>
      </c>
      <c r="F208" s="11">
        <f>VLOOKUP(G208,CITY!A:F,2,FALSE)</f>
        <v>28</v>
      </c>
      <c r="G208" s="11" t="s">
        <v>29</v>
      </c>
      <c r="H208" s="11">
        <v>59.26</v>
      </c>
      <c r="I208" s="11">
        <v>0.83</v>
      </c>
      <c r="J208" s="11">
        <v>5.93</v>
      </c>
      <c r="K208" s="11">
        <v>1.41</v>
      </c>
      <c r="L208" s="11">
        <v>8.3000000000000007</v>
      </c>
      <c r="M208" s="11" t="s">
        <v>201</v>
      </c>
      <c r="N208" s="17">
        <f t="shared" ca="1" si="23"/>
        <v>0.81112846090448454</v>
      </c>
      <c r="O208" s="17">
        <f t="shared" ca="1" si="23"/>
        <v>0.23384427266236163</v>
      </c>
      <c r="P208" s="17">
        <f t="shared" ca="1" si="23"/>
        <v>0.43066899285853866</v>
      </c>
      <c r="Q208" s="17">
        <f t="shared" ca="1" si="24"/>
        <v>33.621426103955912</v>
      </c>
      <c r="R208" s="17">
        <f t="shared" ca="1" si="22"/>
        <v>1.1158612690250846</v>
      </c>
      <c r="S208" s="17">
        <f t="shared" si="25"/>
        <v>5.9260000000000002</v>
      </c>
      <c r="T208" s="17">
        <f t="shared" ca="1" si="26"/>
        <v>1.5227805948356798</v>
      </c>
      <c r="U208" s="17">
        <f t="shared" si="27"/>
        <v>8.2999999999999989</v>
      </c>
      <c r="V208" s="17">
        <v>31.9</v>
      </c>
    </row>
    <row r="209" spans="1:22">
      <c r="A209" s="11">
        <v>208</v>
      </c>
      <c r="B209" s="11" t="s">
        <v>180</v>
      </c>
      <c r="C209" s="11">
        <f>VLOOKUP(D209,CITY!A:F,2,FALSE)</f>
        <v>117</v>
      </c>
      <c r="D209" s="11" t="s">
        <v>95</v>
      </c>
      <c r="E209" s="13">
        <f t="shared" si="21"/>
        <v>3</v>
      </c>
      <c r="F209" s="11">
        <f>VLOOKUP(G209,CITY!A:F,2,FALSE)</f>
        <v>90</v>
      </c>
      <c r="G209" s="11" t="s">
        <v>151</v>
      </c>
      <c r="H209" s="11">
        <v>33.880000000000003</v>
      </c>
      <c r="I209" s="11">
        <v>0.77</v>
      </c>
      <c r="J209" s="11">
        <v>3.39</v>
      </c>
      <c r="K209" s="11">
        <v>0.88</v>
      </c>
      <c r="L209" s="11">
        <v>7.7</v>
      </c>
      <c r="M209" s="11" t="s">
        <v>201</v>
      </c>
      <c r="N209" s="17">
        <f t="shared" ca="1" si="23"/>
        <v>0.69737885451245696</v>
      </c>
      <c r="O209" s="17">
        <f t="shared" ca="1" si="23"/>
        <v>0.84904700201806138</v>
      </c>
      <c r="P209" s="17">
        <f t="shared" ca="1" si="23"/>
        <v>0.94180160808580382</v>
      </c>
      <c r="Q209" s="17">
        <f t="shared" ca="1" si="24"/>
        <v>43.185085643276516</v>
      </c>
      <c r="R209" s="17">
        <f t="shared" ca="1" si="22"/>
        <v>0.46831522711074819</v>
      </c>
      <c r="S209" s="17">
        <f t="shared" si="25"/>
        <v>3.3880000000000003</v>
      </c>
      <c r="T209" s="17">
        <f t="shared" ca="1" si="26"/>
        <v>1.390097721664814</v>
      </c>
      <c r="U209" s="17">
        <f t="shared" si="27"/>
        <v>7.7</v>
      </c>
      <c r="V209" s="17">
        <v>32.4</v>
      </c>
    </row>
    <row r="210" spans="1:22">
      <c r="A210" s="11">
        <v>209</v>
      </c>
      <c r="B210" s="11" t="s">
        <v>180</v>
      </c>
      <c r="C210" s="11">
        <f>VLOOKUP(D210,CITY!A:F,2,FALSE)</f>
        <v>121</v>
      </c>
      <c r="D210" s="11" t="s">
        <v>3</v>
      </c>
      <c r="E210" s="13">
        <f t="shared" si="21"/>
        <v>5</v>
      </c>
      <c r="F210" s="11">
        <f>VLOOKUP(G210,CITY!A:F,2,FALSE)</f>
        <v>135</v>
      </c>
      <c r="G210" s="11" t="s">
        <v>107</v>
      </c>
      <c r="H210" s="11">
        <v>47.85</v>
      </c>
      <c r="I210" s="11">
        <v>0.9</v>
      </c>
      <c r="J210" s="11">
        <v>4.79</v>
      </c>
      <c r="K210" s="11">
        <v>1.0900000000000001</v>
      </c>
      <c r="L210" s="11">
        <v>9</v>
      </c>
      <c r="M210" s="11" t="s">
        <v>201</v>
      </c>
      <c r="N210" s="17">
        <f t="shared" ca="1" si="23"/>
        <v>0.52399304230258481</v>
      </c>
      <c r="O210" s="17">
        <f t="shared" ca="1" si="23"/>
        <v>0.12332241677690725</v>
      </c>
      <c r="P210" s="17">
        <f t="shared" ca="1" si="23"/>
        <v>0.20524225518576034</v>
      </c>
      <c r="Q210" s="17">
        <f t="shared" ca="1" si="24"/>
        <v>52.703555179102757</v>
      </c>
      <c r="R210" s="17">
        <f t="shared" ca="1" si="22"/>
        <v>0.8015832951262154</v>
      </c>
      <c r="S210" s="17">
        <f t="shared" si="25"/>
        <v>4.7850000000000001</v>
      </c>
      <c r="T210" s="17">
        <f t="shared" ca="1" si="26"/>
        <v>1.4395337349827768</v>
      </c>
      <c r="U210" s="17">
        <f t="shared" si="27"/>
        <v>9</v>
      </c>
      <c r="V210" s="17">
        <v>31.9</v>
      </c>
    </row>
    <row r="211" spans="1:22">
      <c r="A211" s="11">
        <v>210</v>
      </c>
      <c r="B211" s="11" t="s">
        <v>180</v>
      </c>
      <c r="C211" s="11">
        <f>VLOOKUP(D211,CITY!A:F,2,FALSE)</f>
        <v>121</v>
      </c>
      <c r="D211" s="11" t="s">
        <v>3</v>
      </c>
      <c r="E211" s="13">
        <f t="shared" si="21"/>
        <v>5</v>
      </c>
      <c r="F211" s="11">
        <f>VLOOKUP(G211,CITY!A:F,2,FALSE)</f>
        <v>22</v>
      </c>
      <c r="G211" s="11" t="s">
        <v>149</v>
      </c>
      <c r="H211" s="11">
        <v>108.27</v>
      </c>
      <c r="I211" s="11">
        <v>2.54</v>
      </c>
      <c r="J211" s="11">
        <v>10.83</v>
      </c>
      <c r="K211" s="11">
        <v>1.28</v>
      </c>
      <c r="L211" s="11">
        <v>25.4</v>
      </c>
      <c r="M211" s="11" t="s">
        <v>201</v>
      </c>
      <c r="N211" s="17">
        <f t="shared" ca="1" si="23"/>
        <v>2.5008218222766887E-2</v>
      </c>
      <c r="O211" s="17">
        <f t="shared" ca="1" si="23"/>
        <v>0.39746870884303842</v>
      </c>
      <c r="P211" s="17">
        <f t="shared" ca="1" si="23"/>
        <v>0.71431684472450274</v>
      </c>
      <c r="Q211" s="17">
        <f t="shared" ca="1" si="24"/>
        <v>118.62106688064497</v>
      </c>
      <c r="R211" s="17">
        <f t="shared" ca="1" si="22"/>
        <v>2.156388797183844</v>
      </c>
      <c r="S211" s="17">
        <f t="shared" si="25"/>
        <v>10.827</v>
      </c>
      <c r="T211" s="17">
        <f t="shared" ca="1" si="26"/>
        <v>0.87513511706029534</v>
      </c>
      <c r="U211" s="17">
        <f t="shared" si="27"/>
        <v>25.4</v>
      </c>
      <c r="V211" s="17">
        <v>69.3</v>
      </c>
    </row>
    <row r="212" spans="1:22">
      <c r="A212" s="11">
        <v>211</v>
      </c>
      <c r="B212" s="11" t="s">
        <v>180</v>
      </c>
      <c r="C212" s="11">
        <f>VLOOKUP(D212,CITY!A:F,2,FALSE)</f>
        <v>121</v>
      </c>
      <c r="D212" s="11" t="s">
        <v>3</v>
      </c>
      <c r="E212" s="13">
        <f t="shared" si="21"/>
        <v>5</v>
      </c>
      <c r="F212" s="11">
        <f>VLOOKUP(G212,CITY!A:F,2,FALSE)</f>
        <v>34</v>
      </c>
      <c r="G212" s="11" t="s">
        <v>181</v>
      </c>
      <c r="H212" s="11">
        <v>89.21</v>
      </c>
      <c r="I212" s="11">
        <v>1.24</v>
      </c>
      <c r="J212" s="11">
        <v>8.92</v>
      </c>
      <c r="K212" s="11">
        <v>1.38</v>
      </c>
      <c r="L212" s="11">
        <v>12.4</v>
      </c>
      <c r="M212" s="11" t="s">
        <v>201</v>
      </c>
      <c r="N212" s="17">
        <f t="shared" ca="1" si="23"/>
        <v>8.9295378352201249E-2</v>
      </c>
      <c r="O212" s="17">
        <f t="shared" ca="1" si="23"/>
        <v>0.25425634425558596</v>
      </c>
      <c r="P212" s="17">
        <f t="shared" ca="1" si="23"/>
        <v>0.21476443232254461</v>
      </c>
      <c r="Q212" s="17">
        <f t="shared" ca="1" si="24"/>
        <v>79.851414328430508</v>
      </c>
      <c r="R212" s="17">
        <f t="shared" ca="1" si="22"/>
        <v>1.273651896320525</v>
      </c>
      <c r="S212" s="17">
        <f t="shared" si="25"/>
        <v>8.9209999999999994</v>
      </c>
      <c r="T212" s="17">
        <f t="shared" ca="1" si="26"/>
        <v>1.2023194672682957</v>
      </c>
      <c r="U212" s="17">
        <f t="shared" si="27"/>
        <v>12.4</v>
      </c>
      <c r="V212" s="17">
        <v>59.3</v>
      </c>
    </row>
    <row r="213" spans="1:22">
      <c r="A213" s="11">
        <v>212</v>
      </c>
      <c r="B213" s="11" t="s">
        <v>180</v>
      </c>
      <c r="C213" s="11">
        <f>VLOOKUP(D213,CITY!A:F,2,FALSE)</f>
        <v>121</v>
      </c>
      <c r="D213" s="11" t="s">
        <v>3</v>
      </c>
      <c r="E213" s="13">
        <f t="shared" si="21"/>
        <v>5</v>
      </c>
      <c r="F213" s="11">
        <f>VLOOKUP(G213,CITY!A:F,2,FALSE)</f>
        <v>117</v>
      </c>
      <c r="G213" s="11" t="s">
        <v>95</v>
      </c>
      <c r="H213" s="11">
        <v>58.79</v>
      </c>
      <c r="I213" s="11">
        <v>1.33</v>
      </c>
      <c r="J213" s="11">
        <v>5.88</v>
      </c>
      <c r="K213" s="11">
        <v>1.52</v>
      </c>
      <c r="L213" s="11">
        <v>13.3</v>
      </c>
      <c r="M213" s="11" t="s">
        <v>201</v>
      </c>
      <c r="N213" s="17">
        <f t="shared" ca="1" si="23"/>
        <v>0.2574008832928355</v>
      </c>
      <c r="O213" s="17">
        <f t="shared" ca="1" si="23"/>
        <v>0.41833444659790875</v>
      </c>
      <c r="P213" s="17">
        <f t="shared" ca="1" si="23"/>
        <v>0.30546103775133682</v>
      </c>
      <c r="Q213" s="17">
        <f t="shared" ca="1" si="24"/>
        <v>65.155486696200342</v>
      </c>
      <c r="R213" s="17">
        <f t="shared" ca="1" si="22"/>
        <v>0.96616561137961243</v>
      </c>
      <c r="S213" s="17">
        <f t="shared" si="25"/>
        <v>5.8789999999999996</v>
      </c>
      <c r="T213" s="17">
        <f t="shared" ca="1" si="26"/>
        <v>1.4648851159771823</v>
      </c>
      <c r="U213" s="17">
        <f t="shared" si="27"/>
        <v>13.3</v>
      </c>
      <c r="V213" s="17">
        <v>36.200000000000003</v>
      </c>
    </row>
    <row r="214" spans="1:22">
      <c r="A214" s="11">
        <v>213</v>
      </c>
      <c r="B214" s="11" t="s">
        <v>180</v>
      </c>
      <c r="C214" s="11">
        <f>VLOOKUP(D214,CITY!A:F,2,FALSE)</f>
        <v>121</v>
      </c>
      <c r="D214" s="11" t="s">
        <v>3</v>
      </c>
      <c r="E214" s="13">
        <f t="shared" si="21"/>
        <v>5</v>
      </c>
      <c r="F214" s="11">
        <f>VLOOKUP(G214,CITY!A:F,2,FALSE)</f>
        <v>152</v>
      </c>
      <c r="G214" s="11" t="s">
        <v>92</v>
      </c>
      <c r="H214" s="11">
        <v>137.21</v>
      </c>
      <c r="I214" s="11">
        <v>1.78</v>
      </c>
      <c r="J214" s="11">
        <v>13.72</v>
      </c>
      <c r="K214" s="11">
        <v>1.33</v>
      </c>
      <c r="L214" s="11">
        <v>17.8</v>
      </c>
      <c r="M214" s="11" t="s">
        <v>201</v>
      </c>
      <c r="N214" s="17">
        <f t="shared" ca="1" si="23"/>
        <v>0.11978295259369032</v>
      </c>
      <c r="O214" s="17">
        <f t="shared" ca="1" si="23"/>
        <v>0.97038052217487047</v>
      </c>
      <c r="P214" s="17">
        <f t="shared" ca="1" si="23"/>
        <v>0.62314485831963351</v>
      </c>
      <c r="Q214" s="17">
        <f t="shared" ca="1" si="24"/>
        <v>103.98565274986854</v>
      </c>
      <c r="R214" s="17">
        <f t="shared" ca="1" si="22"/>
        <v>2.022417272345105</v>
      </c>
      <c r="S214" s="17">
        <f t="shared" si="25"/>
        <v>13.721</v>
      </c>
      <c r="T214" s="17">
        <f t="shared" ca="1" si="26"/>
        <v>1.1338431347444127</v>
      </c>
      <c r="U214" s="17">
        <f t="shared" si="27"/>
        <v>17.8</v>
      </c>
      <c r="V214" s="17">
        <v>71.7</v>
      </c>
    </row>
    <row r="215" spans="1:22">
      <c r="A215" s="11">
        <v>214</v>
      </c>
      <c r="B215" s="11" t="s">
        <v>180</v>
      </c>
      <c r="C215" s="11">
        <f>VLOOKUP(D215,CITY!A:F,2,FALSE)</f>
        <v>135</v>
      </c>
      <c r="D215" s="11" t="s">
        <v>107</v>
      </c>
      <c r="E215" s="13">
        <f t="shared" si="21"/>
        <v>5</v>
      </c>
      <c r="F215" s="11">
        <f>VLOOKUP(G215,CITY!A:F,2,FALSE)</f>
        <v>150</v>
      </c>
      <c r="G215" s="11" t="s">
        <v>177</v>
      </c>
      <c r="H215" s="11">
        <v>53.8</v>
      </c>
      <c r="I215" s="11">
        <v>1.21</v>
      </c>
      <c r="J215" s="11">
        <v>5.38</v>
      </c>
      <c r="K215" s="11">
        <v>1.1599999999999999</v>
      </c>
      <c r="L215" s="11">
        <v>12.1</v>
      </c>
      <c r="M215" s="11" t="s">
        <v>201</v>
      </c>
      <c r="N215" s="17">
        <f t="shared" ca="1" si="23"/>
        <v>0.81960246024693328</v>
      </c>
      <c r="O215" s="17">
        <f t="shared" ca="1" si="23"/>
        <v>0.87220752696502668</v>
      </c>
      <c r="P215" s="17">
        <f t="shared" ca="1" si="23"/>
        <v>0.51493128056579984</v>
      </c>
      <c r="Q215" s="17">
        <f t="shared" ca="1" si="24"/>
        <v>41.918814293789204</v>
      </c>
      <c r="R215" s="17">
        <f t="shared" ca="1" si="22"/>
        <v>0.99931718102036959</v>
      </c>
      <c r="S215" s="17">
        <f t="shared" si="25"/>
        <v>5.38</v>
      </c>
      <c r="T215" s="17">
        <f t="shared" ca="1" si="26"/>
        <v>0.68381549224314098</v>
      </c>
      <c r="U215" s="17">
        <f t="shared" si="27"/>
        <v>12.1</v>
      </c>
      <c r="V215" s="17">
        <v>29.4</v>
      </c>
    </row>
    <row r="216" spans="1:22">
      <c r="A216" s="11">
        <v>215</v>
      </c>
      <c r="B216" s="11" t="s">
        <v>180</v>
      </c>
      <c r="C216" s="11">
        <f>VLOOKUP(D216,CITY!A:F,2,FALSE)</f>
        <v>135</v>
      </c>
      <c r="D216" s="11" t="s">
        <v>107</v>
      </c>
      <c r="E216" s="13">
        <f t="shared" si="21"/>
        <v>5</v>
      </c>
      <c r="F216" s="11">
        <f>VLOOKUP(G216,CITY!A:F,2,FALSE)</f>
        <v>98</v>
      </c>
      <c r="G216" s="11" t="s">
        <v>49</v>
      </c>
      <c r="H216" s="11">
        <v>66.290000000000006</v>
      </c>
      <c r="I216" s="11">
        <v>1.5</v>
      </c>
      <c r="J216" s="11">
        <v>6.63</v>
      </c>
      <c r="K216" s="11">
        <v>0.46</v>
      </c>
      <c r="L216" s="11">
        <v>15</v>
      </c>
      <c r="M216" s="11" t="s">
        <v>201</v>
      </c>
      <c r="N216" s="17">
        <f t="shared" ca="1" si="23"/>
        <v>0.59852058367270333</v>
      </c>
      <c r="O216" s="17">
        <f t="shared" ca="1" si="23"/>
        <v>0.55598898552870979</v>
      </c>
      <c r="P216" s="17">
        <f t="shared" ca="1" si="23"/>
        <v>0.77709323640946038</v>
      </c>
      <c r="Q216" s="17">
        <f t="shared" ca="1" si="24"/>
        <v>57.12263403581575</v>
      </c>
      <c r="R216" s="17">
        <f t="shared" ca="1" si="22"/>
        <v>1.0836414478898748</v>
      </c>
      <c r="S216" s="17">
        <f t="shared" si="25"/>
        <v>6.6290000000000004</v>
      </c>
      <c r="T216" s="17">
        <f t="shared" ca="1" si="26"/>
        <v>1.5713970764419212</v>
      </c>
      <c r="U216" s="17">
        <f t="shared" si="27"/>
        <v>15</v>
      </c>
      <c r="V216" s="17">
        <v>53.5</v>
      </c>
    </row>
    <row r="217" spans="1:22">
      <c r="A217" s="11">
        <v>216</v>
      </c>
      <c r="B217" s="11" t="s">
        <v>180</v>
      </c>
      <c r="C217" s="11">
        <f>VLOOKUP(D217,CITY!A:F,2,FALSE)</f>
        <v>135</v>
      </c>
      <c r="D217" s="11" t="s">
        <v>107</v>
      </c>
      <c r="E217" s="13">
        <f t="shared" si="21"/>
        <v>5</v>
      </c>
      <c r="F217" s="11">
        <f>VLOOKUP(G217,CITY!A:F,2,FALSE)</f>
        <v>121</v>
      </c>
      <c r="G217" s="11" t="s">
        <v>3</v>
      </c>
      <c r="H217" s="11">
        <v>50.46</v>
      </c>
      <c r="I217" s="11">
        <v>1.19</v>
      </c>
      <c r="J217" s="11">
        <v>5.05</v>
      </c>
      <c r="K217" s="11">
        <v>1.56</v>
      </c>
      <c r="L217" s="11">
        <v>11.9</v>
      </c>
      <c r="M217" s="11" t="s">
        <v>201</v>
      </c>
      <c r="N217" s="17">
        <f t="shared" ca="1" si="23"/>
        <v>0.83555069752482736</v>
      </c>
      <c r="O217" s="17">
        <f t="shared" ca="1" si="23"/>
        <v>0.68016683069456341</v>
      </c>
      <c r="P217" s="17">
        <f t="shared" ca="1" si="23"/>
        <v>0.90041914534265333</v>
      </c>
      <c r="Q217" s="17">
        <f t="shared" ca="1" si="24"/>
        <v>48.005253276612457</v>
      </c>
      <c r="R217" s="17">
        <f t="shared" ca="1" si="22"/>
        <v>1.0020336007704609</v>
      </c>
      <c r="S217" s="17">
        <f t="shared" si="25"/>
        <v>5.0460000000000003</v>
      </c>
      <c r="T217" s="17">
        <f t="shared" ca="1" si="26"/>
        <v>1.7315573252750176</v>
      </c>
      <c r="U217" s="17">
        <f t="shared" si="27"/>
        <v>11.899999999999999</v>
      </c>
      <c r="V217" s="17">
        <v>25.4</v>
      </c>
    </row>
    <row r="218" spans="1:22">
      <c r="A218" s="11">
        <v>217</v>
      </c>
      <c r="B218" s="11" t="s">
        <v>180</v>
      </c>
      <c r="C218" s="11">
        <f>VLOOKUP(D218,CITY!A:F,2,FALSE)</f>
        <v>135</v>
      </c>
      <c r="D218" s="11" t="s">
        <v>107</v>
      </c>
      <c r="E218" s="13">
        <f t="shared" si="21"/>
        <v>5</v>
      </c>
      <c r="F218" s="11">
        <f>VLOOKUP(G218,CITY!A:F,2,FALSE)</f>
        <v>34</v>
      </c>
      <c r="G218" s="11" t="s">
        <v>181</v>
      </c>
      <c r="H218" s="11">
        <v>65.09</v>
      </c>
      <c r="I218" s="11">
        <v>1.1299999999999999</v>
      </c>
      <c r="J218" s="11">
        <v>6.51</v>
      </c>
      <c r="K218" s="11">
        <v>0.8</v>
      </c>
      <c r="L218" s="11">
        <v>11.3</v>
      </c>
      <c r="M218" s="11" t="s">
        <v>201</v>
      </c>
      <c r="N218" s="17">
        <f t="shared" ca="1" si="23"/>
        <v>0.16790153860721568</v>
      </c>
      <c r="O218" s="17">
        <f t="shared" ca="1" si="23"/>
        <v>0.71925820330128476</v>
      </c>
      <c r="P218" s="17">
        <f t="shared" ca="1" si="23"/>
        <v>0.53097437653142243</v>
      </c>
      <c r="Q218" s="17">
        <f t="shared" ca="1" si="24"/>
        <v>73.578871023012169</v>
      </c>
      <c r="R218" s="17">
        <f t="shared" ca="1" si="22"/>
        <v>1.4253424358904265</v>
      </c>
      <c r="S218" s="17">
        <f t="shared" si="25"/>
        <v>6.5090000000000003</v>
      </c>
      <c r="T218" s="17">
        <f t="shared" ca="1" si="26"/>
        <v>0.74247309656889049</v>
      </c>
      <c r="U218" s="17">
        <f t="shared" si="27"/>
        <v>11.299999999999999</v>
      </c>
      <c r="V218" s="17">
        <v>39.200000000000003</v>
      </c>
    </row>
    <row r="219" spans="1:22">
      <c r="A219" s="11">
        <v>218</v>
      </c>
      <c r="B219" s="11" t="s">
        <v>180</v>
      </c>
      <c r="C219" s="11">
        <f>VLOOKUP(D219,CITY!A:F,2,FALSE)</f>
        <v>135</v>
      </c>
      <c r="D219" s="11" t="s">
        <v>107</v>
      </c>
      <c r="E219" s="13">
        <f t="shared" si="21"/>
        <v>5</v>
      </c>
      <c r="F219" s="11">
        <f>VLOOKUP(G219,CITY!A:F,2,FALSE)</f>
        <v>22</v>
      </c>
      <c r="G219" s="11" t="s">
        <v>149</v>
      </c>
      <c r="H219" s="11">
        <v>98.86</v>
      </c>
      <c r="I219" s="11">
        <v>1.73</v>
      </c>
      <c r="J219" s="11">
        <v>9.89</v>
      </c>
      <c r="K219" s="11">
        <v>1.45</v>
      </c>
      <c r="L219" s="11">
        <v>17.3</v>
      </c>
      <c r="M219" s="11" t="s">
        <v>201</v>
      </c>
      <c r="N219" s="17">
        <f t="shared" ca="1" si="23"/>
        <v>0.81404439899773962</v>
      </c>
      <c r="O219" s="17">
        <f t="shared" ca="1" si="23"/>
        <v>0.3552063927145972</v>
      </c>
      <c r="P219" s="17">
        <f t="shared" ca="1" si="23"/>
        <v>0.18996824885947439</v>
      </c>
      <c r="Q219" s="17">
        <f t="shared" ca="1" si="24"/>
        <v>98.970644747379254</v>
      </c>
      <c r="R219" s="17">
        <f t="shared" ca="1" si="22"/>
        <v>2.2382134718424913</v>
      </c>
      <c r="S219" s="17">
        <f t="shared" si="25"/>
        <v>9.8859999999999992</v>
      </c>
      <c r="T219" s="17">
        <f t="shared" ca="1" si="26"/>
        <v>1.6486585808513718</v>
      </c>
      <c r="U219" s="17">
        <f t="shared" si="27"/>
        <v>17.3</v>
      </c>
      <c r="V219" s="17">
        <v>52.6</v>
      </c>
    </row>
    <row r="220" spans="1:22">
      <c r="A220" s="11">
        <v>219</v>
      </c>
      <c r="B220" s="11" t="s">
        <v>180</v>
      </c>
      <c r="C220" s="11">
        <f>VLOOKUP(D220,CITY!A:F,2,FALSE)</f>
        <v>84</v>
      </c>
      <c r="D220" s="11" t="s">
        <v>78</v>
      </c>
      <c r="E220" s="13">
        <f t="shared" si="21"/>
        <v>4</v>
      </c>
      <c r="F220" s="11">
        <f>VLOOKUP(G220,CITY!A:F,2,FALSE)</f>
        <v>145</v>
      </c>
      <c r="G220" s="11" t="s">
        <v>116</v>
      </c>
      <c r="H220" s="11">
        <v>69.02</v>
      </c>
      <c r="I220" s="11">
        <v>1.1499999999999999</v>
      </c>
      <c r="J220" s="11">
        <v>6.9</v>
      </c>
      <c r="K220" s="11">
        <v>2.0099999999999998</v>
      </c>
      <c r="L220" s="11">
        <v>11.5</v>
      </c>
      <c r="M220" s="11" t="s">
        <v>201</v>
      </c>
      <c r="N220" s="17">
        <f t="shared" ca="1" si="23"/>
        <v>0.75268365274172344</v>
      </c>
      <c r="O220" s="17">
        <f t="shared" ca="1" si="23"/>
        <v>0.93031790761224242</v>
      </c>
      <c r="P220" s="17">
        <f t="shared" ca="1" si="23"/>
        <v>0.12355582150348798</v>
      </c>
      <c r="Q220" s="17">
        <f t="shared" ca="1" si="24"/>
        <v>58.238489916968803</v>
      </c>
      <c r="R220" s="17">
        <f t="shared" ca="1" si="22"/>
        <v>1.5226645517306947</v>
      </c>
      <c r="S220" s="17">
        <f t="shared" si="25"/>
        <v>6.9019999999999992</v>
      </c>
      <c r="T220" s="17">
        <f t="shared" ca="1" si="26"/>
        <v>1.6255642107828181</v>
      </c>
      <c r="U220" s="17">
        <f t="shared" si="27"/>
        <v>11.5</v>
      </c>
      <c r="V220" s="17">
        <v>44.2</v>
      </c>
    </row>
    <row r="221" spans="1:22">
      <c r="A221" s="11">
        <v>220</v>
      </c>
      <c r="B221" s="11" t="s">
        <v>180</v>
      </c>
      <c r="C221" s="11">
        <f>VLOOKUP(D221,CITY!A:F,2,FALSE)</f>
        <v>84</v>
      </c>
      <c r="D221" s="11" t="s">
        <v>78</v>
      </c>
      <c r="E221" s="13">
        <f t="shared" si="21"/>
        <v>4</v>
      </c>
      <c r="F221" s="11">
        <f>VLOOKUP(G221,CITY!A:F,2,FALSE)</f>
        <v>152</v>
      </c>
      <c r="G221" s="11" t="s">
        <v>92</v>
      </c>
      <c r="H221" s="11">
        <v>52.43</v>
      </c>
      <c r="I221" s="11">
        <v>0.73</v>
      </c>
      <c r="J221" s="11">
        <v>5.24</v>
      </c>
      <c r="K221" s="11">
        <v>1.51</v>
      </c>
      <c r="L221" s="11">
        <v>7.3</v>
      </c>
      <c r="M221" s="11" t="s">
        <v>201</v>
      </c>
      <c r="N221" s="17">
        <f t="shared" ca="1" si="23"/>
        <v>0.54810453005549864</v>
      </c>
      <c r="O221" s="17">
        <f t="shared" ca="1" si="23"/>
        <v>0.77680876726766346</v>
      </c>
      <c r="P221" s="17">
        <f t="shared" ca="1" si="23"/>
        <v>0.13685718320579365</v>
      </c>
      <c r="Q221" s="17">
        <f t="shared" ca="1" si="24"/>
        <v>44.142126893536314</v>
      </c>
      <c r="R221" s="17">
        <f t="shared" ca="1" si="22"/>
        <v>0.85733814300786693</v>
      </c>
      <c r="S221" s="17">
        <f t="shared" si="25"/>
        <v>5.2430000000000003</v>
      </c>
      <c r="T221" s="17">
        <f t="shared" ca="1" si="26"/>
        <v>0.45211171293166807</v>
      </c>
      <c r="U221" s="17">
        <f t="shared" si="27"/>
        <v>7.3</v>
      </c>
      <c r="V221" s="17">
        <v>43.7</v>
      </c>
    </row>
    <row r="222" spans="1:22">
      <c r="A222" s="11">
        <v>221</v>
      </c>
      <c r="B222" s="11" t="s">
        <v>180</v>
      </c>
      <c r="C222" s="11">
        <f>VLOOKUP(D222,CITY!A:F,2,FALSE)</f>
        <v>84</v>
      </c>
      <c r="D222" s="11" t="s">
        <v>78</v>
      </c>
      <c r="E222" s="13">
        <f t="shared" si="21"/>
        <v>4</v>
      </c>
      <c r="F222" s="11">
        <f>VLOOKUP(G222,CITY!A:F,2,FALSE)</f>
        <v>128</v>
      </c>
      <c r="G222" s="11" t="s">
        <v>11</v>
      </c>
      <c r="H222" s="11">
        <v>87.48</v>
      </c>
      <c r="I222" s="11">
        <v>1.45</v>
      </c>
      <c r="J222" s="11">
        <v>8.75</v>
      </c>
      <c r="K222" s="11">
        <v>2.12</v>
      </c>
      <c r="L222" s="11">
        <v>14.5</v>
      </c>
      <c r="M222" s="11" t="s">
        <v>201</v>
      </c>
      <c r="N222" s="17">
        <f t="shared" ca="1" si="23"/>
        <v>0.39767907346037856</v>
      </c>
      <c r="O222" s="17">
        <f t="shared" ca="1" si="23"/>
        <v>0.62686241966889333</v>
      </c>
      <c r="P222" s="17">
        <f t="shared" ca="1" si="23"/>
        <v>0.62407166572760331</v>
      </c>
      <c r="Q222" s="17">
        <f t="shared" ca="1" si="24"/>
        <v>61.471973971200569</v>
      </c>
      <c r="R222" s="17">
        <f t="shared" ca="1" si="22"/>
        <v>1.3691900280206979</v>
      </c>
      <c r="S222" s="17">
        <f t="shared" si="25"/>
        <v>8.7480000000000011</v>
      </c>
      <c r="T222" s="17">
        <f t="shared" ca="1" si="26"/>
        <v>1.314425713230098</v>
      </c>
      <c r="U222" s="17">
        <f t="shared" si="27"/>
        <v>14.5</v>
      </c>
      <c r="V222" s="17">
        <v>47.8</v>
      </c>
    </row>
    <row r="223" spans="1:22">
      <c r="A223" s="11">
        <v>222</v>
      </c>
      <c r="B223" s="11" t="s">
        <v>180</v>
      </c>
      <c r="C223" s="11">
        <f>VLOOKUP(D223,CITY!A:F,2,FALSE)</f>
        <v>84</v>
      </c>
      <c r="D223" s="11" t="s">
        <v>78</v>
      </c>
      <c r="E223" s="13">
        <f t="shared" si="21"/>
        <v>4</v>
      </c>
      <c r="F223" s="11">
        <f>VLOOKUP(G223,CITY!A:F,2,FALSE)</f>
        <v>4</v>
      </c>
      <c r="G223" s="11" t="s">
        <v>10</v>
      </c>
      <c r="H223" s="11">
        <v>61.38</v>
      </c>
      <c r="I223" s="11">
        <v>1.39</v>
      </c>
      <c r="J223" s="11">
        <v>6.14</v>
      </c>
      <c r="K223" s="11">
        <v>0.56999999999999995</v>
      </c>
      <c r="L223" s="11">
        <v>13.9</v>
      </c>
      <c r="M223" s="11" t="s">
        <v>201</v>
      </c>
      <c r="N223" s="17">
        <f t="shared" ca="1" si="23"/>
        <v>0.46013904161531682</v>
      </c>
      <c r="O223" s="17">
        <f t="shared" ca="1" si="23"/>
        <v>0.11391828371047241</v>
      </c>
      <c r="P223" s="17">
        <f t="shared" ca="1" si="23"/>
        <v>0.24677465863054959</v>
      </c>
      <c r="Q223" s="17">
        <f t="shared" ca="1" si="24"/>
        <v>72.766158279583308</v>
      </c>
      <c r="R223" s="17">
        <f t="shared" ca="1" si="22"/>
        <v>0.92049869233406545</v>
      </c>
      <c r="S223" s="17">
        <f t="shared" si="25"/>
        <v>6.1379999999999999</v>
      </c>
      <c r="T223" s="17">
        <f t="shared" ca="1" si="26"/>
        <v>1.254811434580372</v>
      </c>
      <c r="U223" s="17">
        <f t="shared" si="27"/>
        <v>13.899999999999999</v>
      </c>
      <c r="V223" s="17">
        <v>41.3</v>
      </c>
    </row>
    <row r="224" spans="1:22">
      <c r="A224" s="11">
        <v>223</v>
      </c>
      <c r="B224" s="11" t="s">
        <v>182</v>
      </c>
      <c r="C224" s="11">
        <f>VLOOKUP(D224,CITY!A:F,2,FALSE)</f>
        <v>1</v>
      </c>
      <c r="D224" s="11" t="s">
        <v>2</v>
      </c>
      <c r="E224" s="13">
        <f t="shared" si="21"/>
        <v>3</v>
      </c>
      <c r="F224" s="11">
        <f>VLOOKUP(G224,CITY!A:F,2,FALSE)</f>
        <v>150</v>
      </c>
      <c r="G224" s="11" t="s">
        <v>177</v>
      </c>
      <c r="H224" s="11">
        <v>45.4</v>
      </c>
      <c r="I224" s="11">
        <v>0.65</v>
      </c>
      <c r="J224" s="11">
        <v>4.54</v>
      </c>
      <c r="K224" s="11">
        <v>0.88</v>
      </c>
      <c r="L224" s="11">
        <v>6.5</v>
      </c>
      <c r="M224" s="11" t="s">
        <v>201</v>
      </c>
      <c r="N224" s="17">
        <f t="shared" ca="1" si="23"/>
        <v>8.7968789716897922E-2</v>
      </c>
      <c r="O224" s="17">
        <f t="shared" ca="1" si="23"/>
        <v>0.55247243639894261</v>
      </c>
      <c r="P224" s="17">
        <f t="shared" ca="1" si="23"/>
        <v>0.98453628542070959</v>
      </c>
      <c r="Q224" s="17">
        <f t="shared" ca="1" si="24"/>
        <v>60.109825093185137</v>
      </c>
      <c r="R224" s="17">
        <f t="shared" ca="1" si="22"/>
        <v>0.77292989962995329</v>
      </c>
      <c r="S224" s="17">
        <f t="shared" si="25"/>
        <v>4.54</v>
      </c>
      <c r="T224" s="17">
        <f t="shared" ca="1" si="26"/>
        <v>1.3964616063803099</v>
      </c>
      <c r="U224" s="17">
        <f t="shared" si="27"/>
        <v>6.5</v>
      </c>
      <c r="V224" s="17">
        <v>32.1</v>
      </c>
    </row>
    <row r="225" spans="1:22">
      <c r="A225" s="11">
        <v>224</v>
      </c>
      <c r="B225" s="11" t="s">
        <v>182</v>
      </c>
      <c r="C225" s="11">
        <f>VLOOKUP(D225,CITY!A:F,2,FALSE)</f>
        <v>1</v>
      </c>
      <c r="D225" s="11" t="s">
        <v>2</v>
      </c>
      <c r="E225" s="13">
        <f t="shared" si="21"/>
        <v>3</v>
      </c>
      <c r="F225" s="11">
        <f>VLOOKUP(G225,CITY!A:F,2,FALSE)</f>
        <v>89</v>
      </c>
      <c r="G225" s="11" t="s">
        <v>179</v>
      </c>
      <c r="H225" s="11">
        <v>95.07</v>
      </c>
      <c r="I225" s="11">
        <v>1.84</v>
      </c>
      <c r="J225" s="11">
        <v>9.51</v>
      </c>
      <c r="K225" s="11">
        <v>1</v>
      </c>
      <c r="L225" s="11">
        <v>18.399999999999999</v>
      </c>
      <c r="M225" s="11" t="s">
        <v>201</v>
      </c>
      <c r="N225" s="17">
        <f t="shared" ca="1" si="23"/>
        <v>0.89814310853690926</v>
      </c>
      <c r="O225" s="17">
        <f t="shared" ca="1" si="23"/>
        <v>0.56857051210765819</v>
      </c>
      <c r="P225" s="17">
        <f t="shared" ca="1" si="23"/>
        <v>0.82035587035638546</v>
      </c>
      <c r="Q225" s="17">
        <f t="shared" ca="1" si="24"/>
        <v>69.017066928273351</v>
      </c>
      <c r="R225" s="17">
        <f t="shared" ca="1" si="22"/>
        <v>2.0622736404337818</v>
      </c>
      <c r="S225" s="17">
        <f t="shared" si="25"/>
        <v>9.5069999999999997</v>
      </c>
      <c r="T225" s="17">
        <f t="shared" ca="1" si="26"/>
        <v>1.4355459644874302</v>
      </c>
      <c r="U225" s="17">
        <f t="shared" si="27"/>
        <v>18.400000000000002</v>
      </c>
      <c r="V225" s="17">
        <v>64.599999999999994</v>
      </c>
    </row>
    <row r="226" spans="1:22">
      <c r="A226" s="11">
        <v>225</v>
      </c>
      <c r="B226" s="11" t="s">
        <v>182</v>
      </c>
      <c r="C226" s="11">
        <f>VLOOKUP(D226,CITY!A:F,2,FALSE)</f>
        <v>1</v>
      </c>
      <c r="D226" s="11" t="s">
        <v>2</v>
      </c>
      <c r="E226" s="13">
        <f t="shared" si="21"/>
        <v>3</v>
      </c>
      <c r="F226" s="11">
        <f>VLOOKUP(G226,CITY!A:F,2,FALSE)</f>
        <v>34</v>
      </c>
      <c r="G226" s="11" t="s">
        <v>181</v>
      </c>
      <c r="H226" s="11">
        <v>59.53</v>
      </c>
      <c r="I226" s="11">
        <v>1.26</v>
      </c>
      <c r="J226" s="11">
        <v>5.95</v>
      </c>
      <c r="K226" s="11">
        <v>0.61</v>
      </c>
      <c r="L226" s="11">
        <v>12.6</v>
      </c>
      <c r="M226" s="11" t="s">
        <v>201</v>
      </c>
      <c r="N226" s="17">
        <f t="shared" ca="1" si="23"/>
        <v>0.90579487158318672</v>
      </c>
      <c r="O226" s="17">
        <f t="shared" ca="1" si="23"/>
        <v>0.21063305685470457</v>
      </c>
      <c r="P226" s="17">
        <f t="shared" ca="1" si="23"/>
        <v>0.60164940740445194</v>
      </c>
      <c r="Q226" s="17">
        <f t="shared" ca="1" si="24"/>
        <v>51.415260094424696</v>
      </c>
      <c r="R226" s="17">
        <f t="shared" ca="1" si="22"/>
        <v>0.78824124542423468</v>
      </c>
      <c r="S226" s="17">
        <f t="shared" si="25"/>
        <v>5.9530000000000003</v>
      </c>
      <c r="T226" s="17">
        <f t="shared" ca="1" si="26"/>
        <v>0.39593458447719421</v>
      </c>
      <c r="U226" s="17">
        <f t="shared" si="27"/>
        <v>12.6</v>
      </c>
      <c r="V226" s="17">
        <v>30.2</v>
      </c>
    </row>
    <row r="227" spans="1:22">
      <c r="A227" s="11">
        <v>226</v>
      </c>
      <c r="B227" s="11" t="s">
        <v>182</v>
      </c>
      <c r="C227" s="11">
        <f>VLOOKUP(D227,CITY!A:F,2,FALSE)</f>
        <v>34</v>
      </c>
      <c r="D227" s="11" t="s">
        <v>181</v>
      </c>
      <c r="E227" s="13">
        <f t="shared" si="21"/>
        <v>5</v>
      </c>
      <c r="F227" s="11">
        <f>VLOOKUP(G227,CITY!A:F,2,FALSE)</f>
        <v>121</v>
      </c>
      <c r="G227" s="11" t="s">
        <v>3</v>
      </c>
      <c r="H227" s="11">
        <v>84.92</v>
      </c>
      <c r="I227" s="11">
        <v>2.0699999999999998</v>
      </c>
      <c r="J227" s="11">
        <v>8.49</v>
      </c>
      <c r="K227" s="11">
        <v>1.06</v>
      </c>
      <c r="L227" s="11">
        <v>20.7</v>
      </c>
      <c r="M227" s="11" t="s">
        <v>201</v>
      </c>
      <c r="N227" s="17">
        <f t="shared" ref="N227:P258" ca="1" si="28">RAND()</f>
        <v>0.52305544607968302</v>
      </c>
      <c r="O227" s="17">
        <f t="shared" ca="1" si="28"/>
        <v>0.43284000378104182</v>
      </c>
      <c r="P227" s="17">
        <f t="shared" ca="1" si="28"/>
        <v>8.9178148406456881E-2</v>
      </c>
      <c r="Q227" s="17">
        <f t="shared" ca="1" si="24"/>
        <v>76.017552292024462</v>
      </c>
      <c r="R227" s="17">
        <f t="shared" ca="1" si="22"/>
        <v>2.1202103495698883</v>
      </c>
      <c r="S227" s="17">
        <f t="shared" si="25"/>
        <v>8.4920000000000009</v>
      </c>
      <c r="T227" s="17">
        <f t="shared" ca="1" si="26"/>
        <v>1.2342784963684887</v>
      </c>
      <c r="U227" s="17">
        <f t="shared" si="27"/>
        <v>20.7</v>
      </c>
      <c r="V227" s="17">
        <v>45.2</v>
      </c>
    </row>
    <row r="228" spans="1:22">
      <c r="A228" s="11">
        <v>227</v>
      </c>
      <c r="B228" s="11" t="s">
        <v>182</v>
      </c>
      <c r="C228" s="11">
        <f>VLOOKUP(D228,CITY!A:F,2,FALSE)</f>
        <v>34</v>
      </c>
      <c r="D228" s="11" t="s">
        <v>181</v>
      </c>
      <c r="E228" s="13">
        <f t="shared" si="21"/>
        <v>5</v>
      </c>
      <c r="F228" s="11">
        <f>VLOOKUP(G228,CITY!A:F,2,FALSE)</f>
        <v>135</v>
      </c>
      <c r="G228" s="11" t="s">
        <v>107</v>
      </c>
      <c r="H228" s="11">
        <v>53.18</v>
      </c>
      <c r="I228" s="11">
        <v>1.1399999999999999</v>
      </c>
      <c r="J228" s="11">
        <v>5.32</v>
      </c>
      <c r="K228" s="11">
        <v>1.71</v>
      </c>
      <c r="L228" s="11">
        <v>11.4</v>
      </c>
      <c r="M228" s="11" t="s">
        <v>201</v>
      </c>
      <c r="N228" s="17">
        <f t="shared" ca="1" si="28"/>
        <v>0.5465030118890335</v>
      </c>
      <c r="O228" s="17">
        <f t="shared" ca="1" si="28"/>
        <v>0.44464568336897026</v>
      </c>
      <c r="P228" s="17">
        <f t="shared" ca="1" si="28"/>
        <v>0.90309451884757519</v>
      </c>
      <c r="Q228" s="17">
        <f t="shared" ca="1" si="24"/>
        <v>51.128121954115855</v>
      </c>
      <c r="R228" s="17">
        <f t="shared" ca="1" si="22"/>
        <v>1.125038903982251</v>
      </c>
      <c r="S228" s="17">
        <f t="shared" si="25"/>
        <v>5.3179999999999996</v>
      </c>
      <c r="T228" s="17">
        <f t="shared" ca="1" si="26"/>
        <v>1.6364687539507612</v>
      </c>
      <c r="U228" s="17">
        <f t="shared" si="27"/>
        <v>11.399999999999999</v>
      </c>
      <c r="V228" s="17">
        <v>43.7</v>
      </c>
    </row>
    <row r="229" spans="1:22">
      <c r="A229" s="11">
        <v>228</v>
      </c>
      <c r="B229" s="11" t="s">
        <v>182</v>
      </c>
      <c r="C229" s="11">
        <f>VLOOKUP(D229,CITY!A:F,2,FALSE)</f>
        <v>34</v>
      </c>
      <c r="D229" s="11" t="s">
        <v>181</v>
      </c>
      <c r="E229" s="13">
        <f t="shared" si="21"/>
        <v>5</v>
      </c>
      <c r="F229" s="11">
        <f>VLOOKUP(G229,CITY!A:F,2,FALSE)</f>
        <v>1</v>
      </c>
      <c r="G229" s="11" t="s">
        <v>2</v>
      </c>
      <c r="H229" s="11">
        <v>72.459999999999994</v>
      </c>
      <c r="I229" s="11">
        <v>1.28</v>
      </c>
      <c r="J229" s="11">
        <v>7.25</v>
      </c>
      <c r="K229" s="11">
        <v>1.41</v>
      </c>
      <c r="L229" s="11">
        <v>12.8</v>
      </c>
      <c r="M229" s="11" t="s">
        <v>201</v>
      </c>
      <c r="N229" s="17">
        <f t="shared" ca="1" si="28"/>
        <v>1.8133235876693909E-2</v>
      </c>
      <c r="O229" s="17">
        <f t="shared" ca="1" si="28"/>
        <v>0.3216544424582185</v>
      </c>
      <c r="P229" s="17">
        <f t="shared" ca="1" si="28"/>
        <v>0.90512941295414207</v>
      </c>
      <c r="Q229" s="17">
        <f t="shared" ca="1" si="24"/>
        <v>91.671879502637253</v>
      </c>
      <c r="R229" s="17">
        <f t="shared" ca="1" si="22"/>
        <v>1.5204892194395705</v>
      </c>
      <c r="S229" s="17">
        <f t="shared" si="25"/>
        <v>7.2459999999999996</v>
      </c>
      <c r="T229" s="17">
        <f t="shared" ca="1" si="26"/>
        <v>0.44503061115196552</v>
      </c>
      <c r="U229" s="17">
        <f t="shared" si="27"/>
        <v>12.8</v>
      </c>
      <c r="V229" s="17">
        <v>46.8</v>
      </c>
    </row>
    <row r="230" spans="1:22">
      <c r="A230" s="11">
        <v>229</v>
      </c>
      <c r="B230" s="11" t="s">
        <v>182</v>
      </c>
      <c r="C230" s="11">
        <f>VLOOKUP(D230,CITY!A:F,2,FALSE)</f>
        <v>34</v>
      </c>
      <c r="D230" s="11" t="s">
        <v>181</v>
      </c>
      <c r="E230" s="13">
        <f t="shared" si="21"/>
        <v>5</v>
      </c>
      <c r="F230" s="11">
        <f>VLOOKUP(G230,CITY!A:F,2,FALSE)</f>
        <v>18</v>
      </c>
      <c r="G230" s="11" t="s">
        <v>155</v>
      </c>
      <c r="H230" s="11">
        <v>72.58</v>
      </c>
      <c r="I230" s="11">
        <v>1.72</v>
      </c>
      <c r="J230" s="11">
        <v>7.26</v>
      </c>
      <c r="K230" s="11">
        <v>1.78</v>
      </c>
      <c r="L230" s="11">
        <v>17.2</v>
      </c>
      <c r="M230" s="11" t="s">
        <v>201</v>
      </c>
      <c r="N230" s="17">
        <f t="shared" ca="1" si="28"/>
        <v>0.33724130438139022</v>
      </c>
      <c r="O230" s="17">
        <f t="shared" ca="1" si="28"/>
        <v>0.95313547209428262</v>
      </c>
      <c r="P230" s="17">
        <f t="shared" ca="1" si="28"/>
        <v>0.11764530481438218</v>
      </c>
      <c r="Q230" s="17">
        <f t="shared" ca="1" si="24"/>
        <v>81.081404197531555</v>
      </c>
      <c r="R230" s="17">
        <f t="shared" ca="1" si="22"/>
        <v>1.2972912476274994</v>
      </c>
      <c r="S230" s="17">
        <f t="shared" si="25"/>
        <v>7.258</v>
      </c>
      <c r="T230" s="17">
        <f t="shared" ca="1" si="26"/>
        <v>0.82297353333671353</v>
      </c>
      <c r="U230" s="17">
        <f t="shared" si="27"/>
        <v>17.2</v>
      </c>
      <c r="V230" s="17">
        <v>41.3</v>
      </c>
    </row>
    <row r="231" spans="1:22">
      <c r="A231" s="11">
        <v>230</v>
      </c>
      <c r="B231" s="11" t="s">
        <v>182</v>
      </c>
      <c r="C231" s="11">
        <f>VLOOKUP(D231,CITY!A:F,2,FALSE)</f>
        <v>34</v>
      </c>
      <c r="D231" s="11" t="s">
        <v>181</v>
      </c>
      <c r="E231" s="13">
        <f t="shared" si="21"/>
        <v>5</v>
      </c>
      <c r="F231" s="11">
        <f>VLOOKUP(G231,CITY!A:F,2,FALSE)</f>
        <v>37</v>
      </c>
      <c r="G231" s="11" t="s">
        <v>183</v>
      </c>
      <c r="H231" s="11">
        <v>44.24</v>
      </c>
      <c r="I231" s="11">
        <v>1.08</v>
      </c>
      <c r="J231" s="11">
        <v>4.42</v>
      </c>
      <c r="K231" s="11">
        <v>1.29</v>
      </c>
      <c r="L231" s="11">
        <v>10.8</v>
      </c>
      <c r="M231" s="11" t="s">
        <v>201</v>
      </c>
      <c r="N231" s="17">
        <f t="shared" ca="1" si="28"/>
        <v>0.32782728989043863</v>
      </c>
      <c r="O231" s="17">
        <f t="shared" ca="1" si="28"/>
        <v>0.91047289590933822</v>
      </c>
      <c r="P231" s="17">
        <f t="shared" ca="1" si="28"/>
        <v>0.95898486939636862</v>
      </c>
      <c r="Q231" s="17">
        <f t="shared" ca="1" si="24"/>
        <v>53.736187631822851</v>
      </c>
      <c r="R231" s="17">
        <f t="shared" ca="1" si="22"/>
        <v>0.7642332126772502</v>
      </c>
      <c r="S231" s="17">
        <f t="shared" si="25"/>
        <v>4.4240000000000004</v>
      </c>
      <c r="T231" s="17">
        <f t="shared" ca="1" si="26"/>
        <v>1.5816635512651129</v>
      </c>
      <c r="U231" s="17">
        <f t="shared" si="27"/>
        <v>10.8</v>
      </c>
      <c r="V231" s="17">
        <v>32.1</v>
      </c>
    </row>
    <row r="232" spans="1:22">
      <c r="A232" s="11">
        <v>231</v>
      </c>
      <c r="B232" s="11" t="s">
        <v>182</v>
      </c>
      <c r="C232" s="11">
        <f>VLOOKUP(D232,CITY!A:F,2,FALSE)</f>
        <v>37</v>
      </c>
      <c r="D232" s="11" t="s">
        <v>183</v>
      </c>
      <c r="E232" s="13">
        <f t="shared" si="21"/>
        <v>3</v>
      </c>
      <c r="F232" s="11">
        <f>VLOOKUP(G232,CITY!A:F,2,FALSE)</f>
        <v>34</v>
      </c>
      <c r="G232" s="11" t="s">
        <v>181</v>
      </c>
      <c r="H232" s="11">
        <v>43.46</v>
      </c>
      <c r="I232" s="11">
        <v>1.06</v>
      </c>
      <c r="J232" s="11">
        <v>4.3499999999999996</v>
      </c>
      <c r="K232" s="11">
        <v>2.29</v>
      </c>
      <c r="L232" s="11">
        <v>10.6</v>
      </c>
      <c r="M232" s="11" t="s">
        <v>201</v>
      </c>
      <c r="N232" s="17">
        <f t="shared" ca="1" si="28"/>
        <v>0.67858591666396373</v>
      </c>
      <c r="O232" s="17">
        <f t="shared" ca="1" si="28"/>
        <v>0.67214153030195356</v>
      </c>
      <c r="P232" s="17">
        <f t="shared" ca="1" si="28"/>
        <v>6.3494311980350382E-2</v>
      </c>
      <c r="Q232" s="17">
        <f t="shared" ca="1" si="24"/>
        <v>41.352201193071423</v>
      </c>
      <c r="R232" s="17">
        <f t="shared" ca="1" si="22"/>
        <v>1.0254344249836898</v>
      </c>
      <c r="S232" s="17">
        <f t="shared" si="25"/>
        <v>4.3460000000000001</v>
      </c>
      <c r="T232" s="17">
        <f t="shared" ca="1" si="26"/>
        <v>2.2028874891724728</v>
      </c>
      <c r="U232" s="17">
        <f t="shared" si="27"/>
        <v>10.600000000000001</v>
      </c>
      <c r="V232" s="17">
        <v>33.200000000000003</v>
      </c>
    </row>
    <row r="233" spans="1:22">
      <c r="A233" s="11">
        <v>232</v>
      </c>
      <c r="B233" s="11" t="s">
        <v>182</v>
      </c>
      <c r="C233" s="11">
        <f>VLOOKUP(D233,CITY!A:F,2,FALSE)</f>
        <v>37</v>
      </c>
      <c r="D233" s="11" t="s">
        <v>183</v>
      </c>
      <c r="E233" s="13">
        <f t="shared" si="21"/>
        <v>3</v>
      </c>
      <c r="F233" s="11">
        <f>VLOOKUP(G233,CITY!A:F,2,FALSE)</f>
        <v>145</v>
      </c>
      <c r="G233" s="11" t="s">
        <v>116</v>
      </c>
      <c r="H233" s="11">
        <v>59.48</v>
      </c>
      <c r="I233" s="11">
        <v>0.77</v>
      </c>
      <c r="J233" s="11">
        <v>5.95</v>
      </c>
      <c r="K233" s="11">
        <v>2.62</v>
      </c>
      <c r="L233" s="11">
        <v>7.7</v>
      </c>
      <c r="M233" s="11" t="s">
        <v>201</v>
      </c>
      <c r="N233" s="17">
        <f t="shared" ca="1" si="28"/>
        <v>0.96743678777004105</v>
      </c>
      <c r="O233" s="17">
        <f t="shared" ca="1" si="28"/>
        <v>0.78208850812698449</v>
      </c>
      <c r="P233" s="17">
        <f t="shared" ca="1" si="28"/>
        <v>0.799230911476012</v>
      </c>
      <c r="Q233" s="17">
        <f t="shared" ca="1" si="24"/>
        <v>41.506080485385269</v>
      </c>
      <c r="R233" s="17">
        <f t="shared" ca="1" si="22"/>
        <v>1.2944715769296384</v>
      </c>
      <c r="S233" s="17">
        <f t="shared" si="25"/>
        <v>5.9479999999999995</v>
      </c>
      <c r="T233" s="17">
        <f t="shared" ca="1" si="26"/>
        <v>0.45874216275950064</v>
      </c>
      <c r="U233" s="17">
        <f t="shared" si="27"/>
        <v>7.7</v>
      </c>
      <c r="V233" s="17">
        <v>35.1</v>
      </c>
    </row>
    <row r="234" spans="1:22">
      <c r="A234" s="11">
        <v>233</v>
      </c>
      <c r="B234" s="11" t="s">
        <v>182</v>
      </c>
      <c r="C234" s="11">
        <f>VLOOKUP(D234,CITY!A:F,2,FALSE)</f>
        <v>37</v>
      </c>
      <c r="D234" s="11" t="s">
        <v>183</v>
      </c>
      <c r="E234" s="13">
        <f t="shared" si="21"/>
        <v>3</v>
      </c>
      <c r="F234" s="11">
        <f>VLOOKUP(G234,CITY!A:F,2,FALSE)</f>
        <v>16</v>
      </c>
      <c r="G234" s="11" t="s">
        <v>184</v>
      </c>
      <c r="H234" s="11">
        <v>42.74</v>
      </c>
      <c r="I234" s="11">
        <v>1.05</v>
      </c>
      <c r="J234" s="11">
        <v>4.2699999999999996</v>
      </c>
      <c r="K234" s="11">
        <v>0.7</v>
      </c>
      <c r="L234" s="11">
        <v>10.5</v>
      </c>
      <c r="M234" s="11" t="s">
        <v>201</v>
      </c>
      <c r="N234" s="17">
        <f t="shared" ca="1" si="28"/>
        <v>0.32915432536308831</v>
      </c>
      <c r="O234" s="17">
        <f t="shared" ca="1" si="28"/>
        <v>0.15418236837590549</v>
      </c>
      <c r="P234" s="17">
        <f t="shared" ca="1" si="28"/>
        <v>0.5007092865414241</v>
      </c>
      <c r="Q234" s="17">
        <f t="shared" ca="1" si="24"/>
        <v>66.000258950774224</v>
      </c>
      <c r="R234" s="17">
        <f t="shared" ca="1" si="22"/>
        <v>0.96731424058903537</v>
      </c>
      <c r="S234" s="17">
        <f t="shared" si="25"/>
        <v>4.274</v>
      </c>
      <c r="T234" s="17">
        <f t="shared" ca="1" si="26"/>
        <v>0.70261656180395715</v>
      </c>
      <c r="U234" s="17">
        <f t="shared" si="27"/>
        <v>10.5</v>
      </c>
      <c r="V234" s="17">
        <v>37.9</v>
      </c>
    </row>
    <row r="235" spans="1:22">
      <c r="A235" s="11">
        <v>234</v>
      </c>
      <c r="B235" s="11" t="s">
        <v>182</v>
      </c>
      <c r="C235" s="11">
        <f>VLOOKUP(D235,CITY!A:F,2,FALSE)</f>
        <v>145</v>
      </c>
      <c r="D235" s="11" t="s">
        <v>116</v>
      </c>
      <c r="E235" s="13">
        <f t="shared" si="21"/>
        <v>4</v>
      </c>
      <c r="F235" s="11">
        <f>VLOOKUP(G235,CITY!A:F,2,FALSE)</f>
        <v>37</v>
      </c>
      <c r="G235" s="11" t="s">
        <v>183</v>
      </c>
      <c r="H235" s="11">
        <v>37.39</v>
      </c>
      <c r="I235" s="11">
        <v>0.92</v>
      </c>
      <c r="J235" s="11">
        <v>3.74</v>
      </c>
      <c r="K235" s="11">
        <v>1.6</v>
      </c>
      <c r="L235" s="11">
        <v>9.1999999999999993</v>
      </c>
      <c r="M235" s="11" t="s">
        <v>201</v>
      </c>
      <c r="N235" s="17">
        <f t="shared" ca="1" si="28"/>
        <v>3.86836711474291E-2</v>
      </c>
      <c r="O235" s="17">
        <f t="shared" ca="1" si="28"/>
        <v>0.87453642455323866</v>
      </c>
      <c r="P235" s="17">
        <f t="shared" ca="1" si="28"/>
        <v>0.23740945942865554</v>
      </c>
      <c r="Q235" s="17">
        <f t="shared" ca="1" si="24"/>
        <v>35.02861897287363</v>
      </c>
      <c r="R235" s="17">
        <f t="shared" ca="1" si="22"/>
        <v>0.91698266299936937</v>
      </c>
      <c r="S235" s="17">
        <f t="shared" si="25"/>
        <v>3.7389999999999999</v>
      </c>
      <c r="T235" s="17">
        <f t="shared" ca="1" si="26"/>
        <v>0.81369085028582566</v>
      </c>
      <c r="U235" s="17">
        <f t="shared" si="27"/>
        <v>9.2000000000000011</v>
      </c>
      <c r="V235" s="17">
        <v>31.3</v>
      </c>
    </row>
    <row r="236" spans="1:22">
      <c r="A236" s="11">
        <v>235</v>
      </c>
      <c r="B236" s="11" t="s">
        <v>182</v>
      </c>
      <c r="C236" s="11">
        <f>VLOOKUP(D236,CITY!A:F,2,FALSE)</f>
        <v>145</v>
      </c>
      <c r="D236" s="11" t="s">
        <v>116</v>
      </c>
      <c r="E236" s="13">
        <f t="shared" si="21"/>
        <v>4</v>
      </c>
      <c r="F236" s="11">
        <f>VLOOKUP(G236,CITY!A:F,2,FALSE)</f>
        <v>84</v>
      </c>
      <c r="G236" s="11" t="s">
        <v>78</v>
      </c>
      <c r="H236" s="11">
        <v>43.14</v>
      </c>
      <c r="I236" s="11">
        <v>0.7</v>
      </c>
      <c r="J236" s="11">
        <v>4.3099999999999996</v>
      </c>
      <c r="K236" s="11">
        <v>0.75</v>
      </c>
      <c r="L236" s="11">
        <v>7</v>
      </c>
      <c r="M236" s="11" t="s">
        <v>201</v>
      </c>
      <c r="N236" s="17">
        <f t="shared" ca="1" si="28"/>
        <v>0.18287872776671665</v>
      </c>
      <c r="O236" s="17">
        <f t="shared" ca="1" si="28"/>
        <v>7.5382144033961596E-2</v>
      </c>
      <c r="P236" s="17">
        <f t="shared" ca="1" si="28"/>
        <v>0.23234176092594916</v>
      </c>
      <c r="Q236" s="17">
        <f t="shared" ca="1" si="24"/>
        <v>54.344812017877814</v>
      </c>
      <c r="R236" s="17">
        <f t="shared" ca="1" si="22"/>
        <v>0.89410447832122775</v>
      </c>
      <c r="S236" s="17">
        <f t="shared" si="25"/>
        <v>4.3140000000000001</v>
      </c>
      <c r="T236" s="17">
        <f t="shared" ca="1" si="26"/>
        <v>1.8911744372240693</v>
      </c>
      <c r="U236" s="17">
        <f t="shared" si="27"/>
        <v>7</v>
      </c>
      <c r="V236" s="17">
        <v>42.5</v>
      </c>
    </row>
    <row r="237" spans="1:22">
      <c r="A237" s="11">
        <v>236</v>
      </c>
      <c r="B237" s="11" t="s">
        <v>182</v>
      </c>
      <c r="C237" s="11">
        <f>VLOOKUP(D237,CITY!A:F,2,FALSE)</f>
        <v>145</v>
      </c>
      <c r="D237" s="11" t="s">
        <v>116</v>
      </c>
      <c r="E237" s="13">
        <f t="shared" si="21"/>
        <v>4</v>
      </c>
      <c r="F237" s="11">
        <f>VLOOKUP(G237,CITY!A:F,2,FALSE)</f>
        <v>146</v>
      </c>
      <c r="G237" s="11" t="s">
        <v>185</v>
      </c>
      <c r="H237" s="11">
        <v>46.4</v>
      </c>
      <c r="I237" s="11">
        <v>1.07</v>
      </c>
      <c r="J237" s="11">
        <v>4.6399999999999997</v>
      </c>
      <c r="K237" s="11">
        <v>1.56</v>
      </c>
      <c r="L237" s="11">
        <v>10.7</v>
      </c>
      <c r="M237" s="11" t="s">
        <v>201</v>
      </c>
      <c r="N237" s="17">
        <f t="shared" ca="1" si="28"/>
        <v>0.89813186076281193</v>
      </c>
      <c r="O237" s="17">
        <f t="shared" ca="1" si="28"/>
        <v>0.13942523489915171</v>
      </c>
      <c r="P237" s="17">
        <f t="shared" ca="1" si="28"/>
        <v>5.1453661674132789E-2</v>
      </c>
      <c r="Q237" s="17">
        <f t="shared" ca="1" si="24"/>
        <v>51.945115939215313</v>
      </c>
      <c r="R237" s="17">
        <f t="shared" ca="1" si="22"/>
        <v>0.97539381760693811</v>
      </c>
      <c r="S237" s="17">
        <f t="shared" si="25"/>
        <v>4.6399999999999997</v>
      </c>
      <c r="T237" s="17">
        <f t="shared" ca="1" si="26"/>
        <v>1.43480830185965</v>
      </c>
      <c r="U237" s="17">
        <f t="shared" si="27"/>
        <v>10.700000000000001</v>
      </c>
      <c r="V237" s="17">
        <v>29.4</v>
      </c>
    </row>
    <row r="238" spans="1:22">
      <c r="A238" s="11">
        <v>237</v>
      </c>
      <c r="B238" s="11" t="s">
        <v>182</v>
      </c>
      <c r="C238" s="11">
        <f>VLOOKUP(D238,CITY!A:F,2,FALSE)</f>
        <v>145</v>
      </c>
      <c r="D238" s="11" t="s">
        <v>116</v>
      </c>
      <c r="E238" s="13">
        <f t="shared" si="21"/>
        <v>4</v>
      </c>
      <c r="F238" s="11">
        <f>VLOOKUP(G238,CITY!A:F,2,FALSE)</f>
        <v>47</v>
      </c>
      <c r="G238" s="11" t="s">
        <v>46</v>
      </c>
      <c r="H238" s="11">
        <v>86.57</v>
      </c>
      <c r="I238" s="11">
        <v>1.75</v>
      </c>
      <c r="J238" s="11">
        <v>8.66</v>
      </c>
      <c r="K238" s="11">
        <v>1.42</v>
      </c>
      <c r="L238" s="11">
        <v>17.5</v>
      </c>
      <c r="M238" s="11" t="s">
        <v>201</v>
      </c>
      <c r="N238" s="17">
        <f t="shared" ca="1" si="28"/>
        <v>0.90678807571262476</v>
      </c>
      <c r="O238" s="17">
        <f t="shared" ca="1" si="28"/>
        <v>1.5095704743579352E-2</v>
      </c>
      <c r="P238" s="17">
        <f t="shared" ca="1" si="28"/>
        <v>0.15448567379779699</v>
      </c>
      <c r="Q238" s="17">
        <f t="shared" ca="1" si="24"/>
        <v>110.59588431985097</v>
      </c>
      <c r="R238" s="17">
        <f t="shared" ca="1" si="22"/>
        <v>1.8314279451296562</v>
      </c>
      <c r="S238" s="17">
        <f t="shared" si="25"/>
        <v>8.657</v>
      </c>
      <c r="T238" s="17">
        <f t="shared" ca="1" si="26"/>
        <v>1.4194626559728887</v>
      </c>
      <c r="U238" s="17">
        <f t="shared" si="27"/>
        <v>17.5</v>
      </c>
      <c r="V238" s="17">
        <v>56.3</v>
      </c>
    </row>
    <row r="239" spans="1:22">
      <c r="A239" s="11">
        <v>238</v>
      </c>
      <c r="B239" s="11" t="s">
        <v>182</v>
      </c>
      <c r="C239" s="11">
        <f>VLOOKUP(D239,CITY!A:F,2,FALSE)</f>
        <v>146</v>
      </c>
      <c r="D239" s="11" t="s">
        <v>185</v>
      </c>
      <c r="E239" s="13">
        <f t="shared" si="21"/>
        <v>3</v>
      </c>
      <c r="F239" s="11">
        <f>VLOOKUP(G239,CITY!A:F,2,FALSE)</f>
        <v>52</v>
      </c>
      <c r="G239" s="11" t="s">
        <v>186</v>
      </c>
      <c r="H239" s="11">
        <v>48.59</v>
      </c>
      <c r="I239" s="11">
        <v>0.94</v>
      </c>
      <c r="J239" s="11">
        <v>4.8600000000000003</v>
      </c>
      <c r="K239" s="11">
        <v>0.79</v>
      </c>
      <c r="L239" s="11">
        <v>9.4</v>
      </c>
      <c r="M239" s="11" t="s">
        <v>201</v>
      </c>
      <c r="N239" s="17">
        <f t="shared" ca="1" si="28"/>
        <v>0.58739654822036802</v>
      </c>
      <c r="O239" s="17">
        <f t="shared" ca="1" si="28"/>
        <v>0.79532231149240162</v>
      </c>
      <c r="P239" s="17">
        <f t="shared" ca="1" si="28"/>
        <v>2.9394216565723497E-3</v>
      </c>
      <c r="Q239" s="17">
        <f t="shared" ca="1" si="24"/>
        <v>51.857781853990595</v>
      </c>
      <c r="R239" s="17">
        <f t="shared" ca="1" si="22"/>
        <v>1.0074964958456307</v>
      </c>
      <c r="S239" s="17">
        <f t="shared" si="25"/>
        <v>4.859</v>
      </c>
      <c r="T239" s="17">
        <f t="shared" ca="1" si="26"/>
        <v>1.1229133758344503</v>
      </c>
      <c r="U239" s="17">
        <f t="shared" si="27"/>
        <v>9.3999999999999986</v>
      </c>
      <c r="V239" s="17">
        <v>41.8</v>
      </c>
    </row>
    <row r="240" spans="1:22">
      <c r="A240" s="11">
        <v>239</v>
      </c>
      <c r="B240" s="11" t="s">
        <v>182</v>
      </c>
      <c r="C240" s="11">
        <f>VLOOKUP(D240,CITY!A:F,2,FALSE)</f>
        <v>146</v>
      </c>
      <c r="D240" s="11" t="s">
        <v>185</v>
      </c>
      <c r="E240" s="13">
        <f t="shared" si="21"/>
        <v>3</v>
      </c>
      <c r="F240" s="11">
        <f>VLOOKUP(G240,CITY!A:F,2,FALSE)</f>
        <v>145</v>
      </c>
      <c r="G240" s="11" t="s">
        <v>116</v>
      </c>
      <c r="H240" s="11">
        <v>51.17</v>
      </c>
      <c r="I240" s="11">
        <v>0.97</v>
      </c>
      <c r="J240" s="11">
        <v>5.12</v>
      </c>
      <c r="K240" s="11">
        <v>1.08</v>
      </c>
      <c r="L240" s="11">
        <v>9.6999999999999993</v>
      </c>
      <c r="M240" s="11" t="s">
        <v>201</v>
      </c>
      <c r="N240" s="17">
        <f t="shared" ca="1" si="28"/>
        <v>0.37175165613082772</v>
      </c>
      <c r="O240" s="17">
        <f t="shared" ca="1" si="28"/>
        <v>0.63552407569535851</v>
      </c>
      <c r="P240" s="17">
        <f t="shared" ca="1" si="28"/>
        <v>0.16602638932506941</v>
      </c>
      <c r="Q240" s="17">
        <f t="shared" ca="1" si="24"/>
        <v>75.942661137921419</v>
      </c>
      <c r="R240" s="17">
        <f t="shared" ca="1" si="22"/>
        <v>0.85657371785703762</v>
      </c>
      <c r="S240" s="17">
        <f t="shared" si="25"/>
        <v>5.117</v>
      </c>
      <c r="T240" s="17">
        <f t="shared" ca="1" si="26"/>
        <v>2.193603122387707</v>
      </c>
      <c r="U240" s="17">
        <f t="shared" si="27"/>
        <v>9.6999999999999993</v>
      </c>
      <c r="V240" s="17">
        <v>39.6</v>
      </c>
    </row>
    <row r="241" spans="1:22">
      <c r="A241" s="11">
        <v>240</v>
      </c>
      <c r="B241" s="11" t="s">
        <v>182</v>
      </c>
      <c r="C241" s="11">
        <f>VLOOKUP(D241,CITY!A:F,2,FALSE)</f>
        <v>146</v>
      </c>
      <c r="D241" s="11" t="s">
        <v>185</v>
      </c>
      <c r="E241" s="13">
        <f t="shared" si="21"/>
        <v>3</v>
      </c>
      <c r="F241" s="11">
        <f>VLOOKUP(G241,CITY!A:F,2,FALSE)</f>
        <v>39</v>
      </c>
      <c r="G241" s="11" t="s">
        <v>187</v>
      </c>
      <c r="H241" s="11">
        <v>59.02</v>
      </c>
      <c r="I241" s="11">
        <v>1.2</v>
      </c>
      <c r="J241" s="11">
        <v>5.9</v>
      </c>
      <c r="K241" s="11">
        <v>0.84</v>
      </c>
      <c r="L241" s="11">
        <v>12</v>
      </c>
      <c r="M241" s="11" t="s">
        <v>201</v>
      </c>
      <c r="N241" s="17">
        <f t="shared" ca="1" si="28"/>
        <v>0.31605160909192187</v>
      </c>
      <c r="O241" s="17">
        <f t="shared" ca="1" si="28"/>
        <v>0.47773428090751346</v>
      </c>
      <c r="P241" s="17">
        <f t="shared" ca="1" si="28"/>
        <v>0.67886326737978642</v>
      </c>
      <c r="Q241" s="17">
        <f t="shared" ca="1" si="24"/>
        <v>96.108260362743536</v>
      </c>
      <c r="R241" s="17">
        <f t="shared" ca="1" si="22"/>
        <v>1.2871033625271833</v>
      </c>
      <c r="S241" s="17">
        <f t="shared" si="25"/>
        <v>5.9020000000000001</v>
      </c>
      <c r="T241" s="17">
        <f t="shared" ca="1" si="26"/>
        <v>1.4098241466323693</v>
      </c>
      <c r="U241" s="17">
        <f t="shared" si="27"/>
        <v>12</v>
      </c>
      <c r="V241" s="17">
        <v>54.3</v>
      </c>
    </row>
    <row r="242" spans="1:22">
      <c r="A242" s="11">
        <v>241</v>
      </c>
      <c r="B242" s="11" t="s">
        <v>182</v>
      </c>
      <c r="C242" s="11">
        <f>VLOOKUP(D242,CITY!A:F,2,FALSE)</f>
        <v>47</v>
      </c>
      <c r="D242" s="11" t="s">
        <v>46</v>
      </c>
      <c r="E242" s="13">
        <f t="shared" si="21"/>
        <v>4</v>
      </c>
      <c r="F242" s="11">
        <f>VLOOKUP(G242,CITY!A:F,2,FALSE)</f>
        <v>39</v>
      </c>
      <c r="G242" s="11" t="s">
        <v>187</v>
      </c>
      <c r="H242" s="11">
        <v>24.09</v>
      </c>
      <c r="I242" s="11">
        <v>0.53</v>
      </c>
      <c r="J242" s="11">
        <v>2.41</v>
      </c>
      <c r="K242" s="11">
        <v>1.88</v>
      </c>
      <c r="L242" s="11">
        <v>5.3</v>
      </c>
      <c r="M242" s="11" t="s">
        <v>201</v>
      </c>
      <c r="N242" s="17">
        <f t="shared" ca="1" si="28"/>
        <v>0.79797522489669015</v>
      </c>
      <c r="O242" s="17">
        <f t="shared" ca="1" si="28"/>
        <v>0.12868933486340361</v>
      </c>
      <c r="P242" s="17">
        <f t="shared" ca="1" si="28"/>
        <v>0.78469416824999683</v>
      </c>
      <c r="Q242" s="17">
        <f t="shared" ca="1" si="24"/>
        <v>35.123262848967912</v>
      </c>
      <c r="R242" s="17">
        <f t="shared" ca="1" si="22"/>
        <v>0.32716982431146774</v>
      </c>
      <c r="S242" s="17">
        <f t="shared" si="25"/>
        <v>2.4089999999999998</v>
      </c>
      <c r="T242" s="17">
        <f t="shared" ca="1" si="26"/>
        <v>1.4816377832350156</v>
      </c>
      <c r="U242" s="17">
        <f t="shared" si="27"/>
        <v>5.3000000000000007</v>
      </c>
      <c r="V242" s="17">
        <v>23.5</v>
      </c>
    </row>
    <row r="243" spans="1:22">
      <c r="A243" s="11">
        <v>242</v>
      </c>
      <c r="B243" s="11" t="s">
        <v>182</v>
      </c>
      <c r="C243" s="11">
        <f>VLOOKUP(D243,CITY!A:F,2,FALSE)</f>
        <v>47</v>
      </c>
      <c r="D243" s="11" t="s">
        <v>46</v>
      </c>
      <c r="E243" s="13">
        <f t="shared" si="21"/>
        <v>4</v>
      </c>
      <c r="F243" s="11">
        <f>VLOOKUP(G243,CITY!A:F,2,FALSE)</f>
        <v>145</v>
      </c>
      <c r="G243" s="11" t="s">
        <v>116</v>
      </c>
      <c r="H243" s="11">
        <v>94.41</v>
      </c>
      <c r="I243" s="11">
        <v>2.12</v>
      </c>
      <c r="J243" s="11">
        <v>9.44</v>
      </c>
      <c r="K243" s="11">
        <v>0.53</v>
      </c>
      <c r="L243" s="11">
        <v>21.2</v>
      </c>
      <c r="M243" s="11" t="s">
        <v>201</v>
      </c>
      <c r="N243" s="17">
        <f t="shared" ca="1" si="28"/>
        <v>0.36163298996678273</v>
      </c>
      <c r="O243" s="17">
        <f t="shared" ca="1" si="28"/>
        <v>0.34508655050237091</v>
      </c>
      <c r="P243" s="17">
        <f t="shared" ca="1" si="28"/>
        <v>0.98179454966474633</v>
      </c>
      <c r="Q243" s="17">
        <f t="shared" ca="1" si="24"/>
        <v>79.499022589313455</v>
      </c>
      <c r="R243" s="17">
        <f t="shared" ca="1" si="22"/>
        <v>1.1808645526729409</v>
      </c>
      <c r="S243" s="17">
        <f t="shared" si="25"/>
        <v>9.4409999999999989</v>
      </c>
      <c r="T243" s="17">
        <f t="shared" ca="1" si="26"/>
        <v>1.2462461197344581</v>
      </c>
      <c r="U243" s="17">
        <f t="shared" si="27"/>
        <v>21.200000000000003</v>
      </c>
      <c r="V243" s="17">
        <v>53.5</v>
      </c>
    </row>
    <row r="244" spans="1:22">
      <c r="A244" s="11">
        <v>243</v>
      </c>
      <c r="B244" s="11" t="s">
        <v>182</v>
      </c>
      <c r="C244" s="11">
        <f>VLOOKUP(D244,CITY!A:F,2,FALSE)</f>
        <v>47</v>
      </c>
      <c r="D244" s="11" t="s">
        <v>46</v>
      </c>
      <c r="E244" s="13">
        <f t="shared" si="21"/>
        <v>4</v>
      </c>
      <c r="F244" s="11">
        <f>VLOOKUP(G244,CITY!A:F,2,FALSE)</f>
        <v>16</v>
      </c>
      <c r="G244" s="11" t="s">
        <v>184</v>
      </c>
      <c r="H244" s="11">
        <v>51.43</v>
      </c>
      <c r="I244" s="11">
        <v>1.01</v>
      </c>
      <c r="J244" s="11">
        <v>5.14</v>
      </c>
      <c r="K244" s="11">
        <v>0.72</v>
      </c>
      <c r="L244" s="11">
        <v>10.1</v>
      </c>
      <c r="M244" s="11" t="s">
        <v>201</v>
      </c>
      <c r="N244" s="17">
        <f t="shared" ca="1" si="28"/>
        <v>0.54690069516232509</v>
      </c>
      <c r="O244" s="17">
        <f t="shared" ca="1" si="28"/>
        <v>0.13284300528083959</v>
      </c>
      <c r="P244" s="17">
        <f t="shared" ca="1" si="28"/>
        <v>4.5512898223562082E-2</v>
      </c>
      <c r="Q244" s="17">
        <f t="shared" ca="1" si="24"/>
        <v>42.353871026520935</v>
      </c>
      <c r="R244" s="17">
        <f t="shared" ca="1" si="22"/>
        <v>0.78869994208242666</v>
      </c>
      <c r="S244" s="17">
        <f t="shared" si="25"/>
        <v>5.1429999999999998</v>
      </c>
      <c r="T244" s="17">
        <f t="shared" ca="1" si="26"/>
        <v>1.3217714350861614</v>
      </c>
      <c r="U244" s="17">
        <f t="shared" si="27"/>
        <v>10.1</v>
      </c>
      <c r="V244" s="17">
        <v>28.3</v>
      </c>
    </row>
    <row r="245" spans="1:22">
      <c r="A245" s="11">
        <v>244</v>
      </c>
      <c r="B245" s="11" t="s">
        <v>182</v>
      </c>
      <c r="C245" s="11">
        <f>VLOOKUP(D245,CITY!A:F,2,FALSE)</f>
        <v>47</v>
      </c>
      <c r="D245" s="11" t="s">
        <v>46</v>
      </c>
      <c r="E245" s="13">
        <f t="shared" si="21"/>
        <v>4</v>
      </c>
      <c r="F245" s="11">
        <f>VLOOKUP(G245,CITY!A:F,2,FALSE)</f>
        <v>25</v>
      </c>
      <c r="G245" s="11" t="s">
        <v>188</v>
      </c>
      <c r="H245" s="11">
        <v>87.75</v>
      </c>
      <c r="I245" s="11">
        <v>2.1</v>
      </c>
      <c r="J245" s="11">
        <v>8.7799999999999994</v>
      </c>
      <c r="K245" s="11">
        <v>1.3</v>
      </c>
      <c r="L245" s="11">
        <v>21</v>
      </c>
      <c r="M245" s="11" t="s">
        <v>201</v>
      </c>
      <c r="N245" s="17">
        <f t="shared" ca="1" si="28"/>
        <v>0.36015857875853141</v>
      </c>
      <c r="O245" s="17">
        <f t="shared" ca="1" si="28"/>
        <v>0.89053303531335881</v>
      </c>
      <c r="P245" s="17">
        <f t="shared" ca="1" si="28"/>
        <v>1.5398875301180559E-2</v>
      </c>
      <c r="Q245" s="17">
        <f t="shared" ca="1" si="24"/>
        <v>91.973761191946224</v>
      </c>
      <c r="R245" s="17">
        <f t="shared" ca="1" si="22"/>
        <v>1.1436061235466819</v>
      </c>
      <c r="S245" s="17">
        <f t="shared" si="25"/>
        <v>8.7750000000000004</v>
      </c>
      <c r="T245" s="17">
        <f t="shared" ca="1" si="26"/>
        <v>1.3799793021959275</v>
      </c>
      <c r="U245" s="17">
        <f t="shared" si="27"/>
        <v>21</v>
      </c>
      <c r="V245" s="17">
        <v>62.6</v>
      </c>
    </row>
    <row r="246" spans="1:22">
      <c r="A246" s="11">
        <v>245</v>
      </c>
      <c r="B246" s="11" t="s">
        <v>182</v>
      </c>
      <c r="C246" s="11">
        <f>VLOOKUP(D246,CITY!A:F,2,FALSE)</f>
        <v>16</v>
      </c>
      <c r="D246" s="11" t="s">
        <v>184</v>
      </c>
      <c r="E246" s="13">
        <f t="shared" si="21"/>
        <v>3</v>
      </c>
      <c r="F246" s="11">
        <f>VLOOKUP(G246,CITY!A:F,2,FALSE)</f>
        <v>47</v>
      </c>
      <c r="G246" s="11" t="s">
        <v>46</v>
      </c>
      <c r="H246" s="11">
        <v>36.979999999999997</v>
      </c>
      <c r="I246" s="11">
        <v>0.51</v>
      </c>
      <c r="J246" s="11">
        <v>3.7</v>
      </c>
      <c r="K246" s="11">
        <v>2.06</v>
      </c>
      <c r="L246" s="11">
        <v>5.0999999999999996</v>
      </c>
      <c r="M246" s="11" t="s">
        <v>201</v>
      </c>
      <c r="N246" s="17">
        <f t="shared" ca="1" si="28"/>
        <v>0.91583137628960898</v>
      </c>
      <c r="O246" s="17">
        <f t="shared" ca="1" si="28"/>
        <v>0.93518602118770078</v>
      </c>
      <c r="P246" s="17">
        <f t="shared" ca="1" si="28"/>
        <v>0.46168099130166684</v>
      </c>
      <c r="Q246" s="17">
        <f t="shared" ca="1" si="24"/>
        <v>37.596119397702992</v>
      </c>
      <c r="R246" s="17">
        <f t="shared" ca="1" si="22"/>
        <v>0.87460546277527373</v>
      </c>
      <c r="S246" s="17">
        <f t="shared" si="25"/>
        <v>3.6979999999999995</v>
      </c>
      <c r="T246" s="17">
        <f t="shared" ca="1" si="26"/>
        <v>1.2103931452749621</v>
      </c>
      <c r="U246" s="17">
        <f t="shared" si="27"/>
        <v>5.0999999999999996</v>
      </c>
      <c r="V246" s="17">
        <v>29.3</v>
      </c>
    </row>
    <row r="247" spans="1:22">
      <c r="A247" s="11">
        <v>246</v>
      </c>
      <c r="B247" s="11" t="s">
        <v>182</v>
      </c>
      <c r="C247" s="11">
        <f>VLOOKUP(D247,CITY!A:F,2,FALSE)</f>
        <v>16</v>
      </c>
      <c r="D247" s="11" t="s">
        <v>184</v>
      </c>
      <c r="E247" s="13">
        <f t="shared" si="21"/>
        <v>3</v>
      </c>
      <c r="F247" s="11">
        <f>VLOOKUP(G247,CITY!A:F,2,FALSE)</f>
        <v>37</v>
      </c>
      <c r="G247" s="11" t="s">
        <v>183</v>
      </c>
      <c r="H247" s="11">
        <v>68.25</v>
      </c>
      <c r="I247" s="11">
        <v>1.5</v>
      </c>
      <c r="J247" s="11">
        <v>6.83</v>
      </c>
      <c r="K247" s="11">
        <v>0.86</v>
      </c>
      <c r="L247" s="11">
        <v>15</v>
      </c>
      <c r="M247" s="11" t="s">
        <v>201</v>
      </c>
      <c r="N247" s="17">
        <f t="shared" ca="1" si="28"/>
        <v>0.38225771257503516</v>
      </c>
      <c r="O247" s="17">
        <f t="shared" ca="1" si="28"/>
        <v>0.73778844851344105</v>
      </c>
      <c r="P247" s="17">
        <f t="shared" ca="1" si="28"/>
        <v>0.86923095498750924</v>
      </c>
      <c r="Q247" s="17">
        <f t="shared" ca="1" si="24"/>
        <v>48.004222689774934</v>
      </c>
      <c r="R247" s="17">
        <f t="shared" ca="1" si="22"/>
        <v>1.0018017482614641</v>
      </c>
      <c r="S247" s="17">
        <f t="shared" si="25"/>
        <v>6.8250000000000002</v>
      </c>
      <c r="T247" s="17">
        <f t="shared" ca="1" si="26"/>
        <v>1.1067821902857731</v>
      </c>
      <c r="U247" s="17">
        <f t="shared" si="27"/>
        <v>15</v>
      </c>
      <c r="V247" s="17">
        <v>35.299999999999997</v>
      </c>
    </row>
    <row r="248" spans="1:22">
      <c r="A248" s="11">
        <v>247</v>
      </c>
      <c r="B248" s="11" t="s">
        <v>182</v>
      </c>
      <c r="C248" s="11">
        <f>VLOOKUP(D248,CITY!A:F,2,FALSE)</f>
        <v>16</v>
      </c>
      <c r="D248" s="11" t="s">
        <v>184</v>
      </c>
      <c r="E248" s="13">
        <f t="shared" si="21"/>
        <v>3</v>
      </c>
      <c r="F248" s="11">
        <f>VLOOKUP(G248,CITY!A:F,2,FALSE)</f>
        <v>46</v>
      </c>
      <c r="G248" s="11" t="s">
        <v>45</v>
      </c>
      <c r="H248" s="11">
        <v>88.64</v>
      </c>
      <c r="I248" s="11">
        <v>1.93</v>
      </c>
      <c r="J248" s="11">
        <v>8.86</v>
      </c>
      <c r="K248" s="11">
        <v>2.25</v>
      </c>
      <c r="L248" s="11">
        <v>19.3</v>
      </c>
      <c r="M248" s="11" t="s">
        <v>201</v>
      </c>
      <c r="N248" s="17">
        <f t="shared" ca="1" si="28"/>
        <v>0.80060875588935165</v>
      </c>
      <c r="O248" s="17">
        <f t="shared" ca="1" si="28"/>
        <v>0.43017302803641566</v>
      </c>
      <c r="P248" s="17">
        <f t="shared" ca="1" si="28"/>
        <v>0.63614195985492483</v>
      </c>
      <c r="Q248" s="17">
        <f t="shared" ca="1" si="24"/>
        <v>98.282325701800659</v>
      </c>
      <c r="R248" s="17">
        <f t="shared" ca="1" si="22"/>
        <v>1.5760161330577638</v>
      </c>
      <c r="S248" s="17">
        <f t="shared" si="25"/>
        <v>8.8640000000000008</v>
      </c>
      <c r="T248" s="17">
        <f t="shared" ca="1" si="26"/>
        <v>1.7508439693850599</v>
      </c>
      <c r="U248" s="17">
        <f t="shared" si="27"/>
        <v>19.3</v>
      </c>
      <c r="V248" s="17">
        <v>53.5</v>
      </c>
    </row>
    <row r="249" spans="1:22">
      <c r="A249" s="11">
        <v>248</v>
      </c>
      <c r="B249" s="11" t="s">
        <v>182</v>
      </c>
      <c r="C249" s="11">
        <f>VLOOKUP(D249,CITY!A:F,2,FALSE)</f>
        <v>18</v>
      </c>
      <c r="D249" s="11" t="s">
        <v>155</v>
      </c>
      <c r="E249" s="13">
        <f t="shared" si="21"/>
        <v>3</v>
      </c>
      <c r="F249" s="11">
        <f>VLOOKUP(G249,CITY!A:F,2,FALSE)</f>
        <v>34</v>
      </c>
      <c r="G249" s="11" t="s">
        <v>181</v>
      </c>
      <c r="H249" s="11">
        <v>41.64</v>
      </c>
      <c r="I249" s="11">
        <v>0.67</v>
      </c>
      <c r="J249" s="11">
        <v>4.16</v>
      </c>
      <c r="K249" s="11">
        <v>1.83</v>
      </c>
      <c r="L249" s="11">
        <v>6.7</v>
      </c>
      <c r="M249" s="11" t="s">
        <v>201</v>
      </c>
      <c r="N249" s="17">
        <f t="shared" ca="1" si="28"/>
        <v>0.46370760710424452</v>
      </c>
      <c r="O249" s="17">
        <f t="shared" ca="1" si="28"/>
        <v>0.14788204941422434</v>
      </c>
      <c r="P249" s="17">
        <f t="shared" ca="1" si="28"/>
        <v>0.38463187439523949</v>
      </c>
      <c r="Q249" s="17">
        <f t="shared" ca="1" si="24"/>
        <v>36.945855296200897</v>
      </c>
      <c r="R249" s="17">
        <f t="shared" ca="1" si="22"/>
        <v>0.66130535043756922</v>
      </c>
      <c r="S249" s="17">
        <f t="shared" si="25"/>
        <v>4.1639999999999997</v>
      </c>
      <c r="T249" s="17">
        <f t="shared" ca="1" si="26"/>
        <v>1.0421593443292232</v>
      </c>
      <c r="U249" s="17">
        <f t="shared" si="27"/>
        <v>6.7</v>
      </c>
      <c r="V249" s="17">
        <v>29.5</v>
      </c>
    </row>
    <row r="250" spans="1:22">
      <c r="A250" s="11">
        <v>249</v>
      </c>
      <c r="B250" s="11" t="s">
        <v>182</v>
      </c>
      <c r="C250" s="11">
        <f>VLOOKUP(D250,CITY!A:F,2,FALSE)</f>
        <v>18</v>
      </c>
      <c r="D250" s="11" t="s">
        <v>155</v>
      </c>
      <c r="E250" s="13">
        <f t="shared" si="21"/>
        <v>3</v>
      </c>
      <c r="F250" s="11">
        <f>VLOOKUP(G250,CITY!A:F,2,FALSE)</f>
        <v>112</v>
      </c>
      <c r="G250" s="11" t="s">
        <v>38</v>
      </c>
      <c r="H250" s="11">
        <v>87.63</v>
      </c>
      <c r="I250" s="11">
        <v>1.1499999999999999</v>
      </c>
      <c r="J250" s="11">
        <v>8.76</v>
      </c>
      <c r="K250" s="11">
        <v>1.42</v>
      </c>
      <c r="L250" s="11">
        <v>11.5</v>
      </c>
      <c r="M250" s="11" t="s">
        <v>201</v>
      </c>
      <c r="N250" s="17">
        <f t="shared" ca="1" si="28"/>
        <v>0.53297028597622131</v>
      </c>
      <c r="O250" s="17">
        <f t="shared" ca="1" si="28"/>
        <v>0.3882646108168496</v>
      </c>
      <c r="P250" s="17">
        <f t="shared" ca="1" si="28"/>
        <v>0.76694444884536273</v>
      </c>
      <c r="Q250" s="17">
        <f t="shared" ca="1" si="24"/>
        <v>87.216559543236272</v>
      </c>
      <c r="R250" s="17">
        <f t="shared" ca="1" si="22"/>
        <v>1.4002792333851564</v>
      </c>
      <c r="S250" s="17">
        <f t="shared" si="25"/>
        <v>8.7629999999999999</v>
      </c>
      <c r="T250" s="17">
        <f t="shared" ca="1" si="26"/>
        <v>1.2636433893642796</v>
      </c>
      <c r="U250" s="17">
        <f t="shared" si="27"/>
        <v>11.5</v>
      </c>
      <c r="V250" s="17">
        <v>59.3</v>
      </c>
    </row>
    <row r="251" spans="1:22">
      <c r="A251" s="11">
        <v>250</v>
      </c>
      <c r="B251" s="11" t="s">
        <v>182</v>
      </c>
      <c r="C251" s="11">
        <f>VLOOKUP(D251,CITY!A:F,2,FALSE)</f>
        <v>18</v>
      </c>
      <c r="D251" s="11" t="s">
        <v>155</v>
      </c>
      <c r="E251" s="13">
        <f t="shared" si="21"/>
        <v>3</v>
      </c>
      <c r="F251" s="11">
        <f>VLOOKUP(G251,CITY!A:F,2,FALSE)</f>
        <v>46</v>
      </c>
      <c r="G251" s="11" t="s">
        <v>45</v>
      </c>
      <c r="H251" s="11">
        <v>42.15</v>
      </c>
      <c r="I251" s="11">
        <v>0.89</v>
      </c>
      <c r="J251" s="11">
        <v>4.22</v>
      </c>
      <c r="K251" s="11">
        <v>1.26</v>
      </c>
      <c r="L251" s="11">
        <v>8.9</v>
      </c>
      <c r="M251" s="11" t="s">
        <v>201</v>
      </c>
      <c r="N251" s="17">
        <f t="shared" ca="1" si="28"/>
        <v>0.55971107845603074</v>
      </c>
      <c r="O251" s="17">
        <f t="shared" ca="1" si="28"/>
        <v>0.45293383456132108</v>
      </c>
      <c r="P251" s="17">
        <f t="shared" ca="1" si="28"/>
        <v>0.35902140207710442</v>
      </c>
      <c r="Q251" s="17">
        <f t="shared" ca="1" si="24"/>
        <v>50.980237158920914</v>
      </c>
      <c r="R251" s="17">
        <f t="shared" ca="1" si="22"/>
        <v>0.63161363457250419</v>
      </c>
      <c r="S251" s="17">
        <f t="shared" si="25"/>
        <v>4.2149999999999999</v>
      </c>
      <c r="T251" s="17">
        <f t="shared" ca="1" si="26"/>
        <v>1.0832523714296705</v>
      </c>
      <c r="U251" s="17">
        <f t="shared" si="27"/>
        <v>8.9</v>
      </c>
      <c r="V251" s="17">
        <v>31.6</v>
      </c>
    </row>
    <row r="252" spans="1:22">
      <c r="A252" s="11">
        <v>251</v>
      </c>
      <c r="B252" s="11" t="s">
        <v>182</v>
      </c>
      <c r="C252" s="11">
        <f>VLOOKUP(D252,CITY!A:F,2,FALSE)</f>
        <v>46</v>
      </c>
      <c r="D252" s="11" t="s">
        <v>45</v>
      </c>
      <c r="E252" s="13">
        <f t="shared" si="21"/>
        <v>3</v>
      </c>
      <c r="F252" s="11">
        <f>VLOOKUP(G252,CITY!A:F,2,FALSE)</f>
        <v>18</v>
      </c>
      <c r="G252" s="11" t="s">
        <v>155</v>
      </c>
      <c r="H252" s="11">
        <v>53.93</v>
      </c>
      <c r="I252" s="11">
        <v>1.26</v>
      </c>
      <c r="J252" s="11">
        <v>5.39</v>
      </c>
      <c r="K252" s="11">
        <v>1.03</v>
      </c>
      <c r="L252" s="11">
        <v>12.6</v>
      </c>
      <c r="M252" s="11" t="s">
        <v>201</v>
      </c>
      <c r="N252" s="17">
        <f t="shared" ca="1" si="28"/>
        <v>0.58080495967072943</v>
      </c>
      <c r="O252" s="17">
        <f t="shared" ca="1" si="28"/>
        <v>0.45304131647601797</v>
      </c>
      <c r="P252" s="17">
        <f t="shared" ca="1" si="28"/>
        <v>6.623165678724563E-2</v>
      </c>
      <c r="Q252" s="17">
        <f t="shared" ca="1" si="24"/>
        <v>55.689306592839941</v>
      </c>
      <c r="R252" s="17">
        <f t="shared" ca="1" si="22"/>
        <v>1.0304388386949555</v>
      </c>
      <c r="S252" s="17">
        <f t="shared" si="25"/>
        <v>5.3929999999999998</v>
      </c>
      <c r="T252" s="17">
        <f t="shared" ca="1" si="26"/>
        <v>1.1375448560045938</v>
      </c>
      <c r="U252" s="17">
        <f t="shared" si="27"/>
        <v>12.6</v>
      </c>
      <c r="V252" s="17">
        <v>42.6</v>
      </c>
    </row>
    <row r="253" spans="1:22">
      <c r="A253" s="11">
        <v>252</v>
      </c>
      <c r="B253" s="11" t="s">
        <v>182</v>
      </c>
      <c r="C253" s="11">
        <f>VLOOKUP(D253,CITY!A:F,2,FALSE)</f>
        <v>46</v>
      </c>
      <c r="D253" s="11" t="s">
        <v>45</v>
      </c>
      <c r="E253" s="13">
        <f t="shared" si="21"/>
        <v>3</v>
      </c>
      <c r="F253" s="11">
        <f>VLOOKUP(G253,CITY!A:F,2,FALSE)</f>
        <v>40</v>
      </c>
      <c r="G253" s="11" t="s">
        <v>37</v>
      </c>
      <c r="H253" s="11">
        <v>75.95</v>
      </c>
      <c r="I253" s="11">
        <v>1.52</v>
      </c>
      <c r="J253" s="11">
        <v>7.6</v>
      </c>
      <c r="K253" s="11">
        <v>0.95</v>
      </c>
      <c r="L253" s="11">
        <v>15.2</v>
      </c>
      <c r="M253" s="11" t="s">
        <v>201</v>
      </c>
      <c r="N253" s="17">
        <f t="shared" ca="1" si="28"/>
        <v>0.83697531994787266</v>
      </c>
      <c r="O253" s="17">
        <f t="shared" ca="1" si="28"/>
        <v>0.39739058121057502</v>
      </c>
      <c r="P253" s="17">
        <f t="shared" ca="1" si="28"/>
        <v>0.31497958012221539</v>
      </c>
      <c r="Q253" s="17">
        <f t="shared" ca="1" si="24"/>
        <v>96.893342741885419</v>
      </c>
      <c r="R253" s="17">
        <f t="shared" ca="1" si="22"/>
        <v>1.5890833908246713</v>
      </c>
      <c r="S253" s="17">
        <f t="shared" si="25"/>
        <v>7.5950000000000006</v>
      </c>
      <c r="T253" s="17">
        <f t="shared" ca="1" si="26"/>
        <v>1.3878930744480025</v>
      </c>
      <c r="U253" s="17">
        <f t="shared" si="27"/>
        <v>15.2</v>
      </c>
      <c r="V253" s="17">
        <v>50.5</v>
      </c>
    </row>
    <row r="254" spans="1:22">
      <c r="A254" s="11">
        <v>253</v>
      </c>
      <c r="B254" s="11" t="s">
        <v>182</v>
      </c>
      <c r="C254" s="11">
        <f>VLOOKUP(D254,CITY!A:F,2,FALSE)</f>
        <v>46</v>
      </c>
      <c r="D254" s="11" t="s">
        <v>45</v>
      </c>
      <c r="E254" s="13">
        <f t="shared" si="21"/>
        <v>3</v>
      </c>
      <c r="F254" s="11">
        <f>VLOOKUP(G254,CITY!A:F,2,FALSE)</f>
        <v>16</v>
      </c>
      <c r="G254" s="11" t="s">
        <v>184</v>
      </c>
      <c r="H254" s="11">
        <v>96.16</v>
      </c>
      <c r="I254" s="11">
        <v>1.5</v>
      </c>
      <c r="J254" s="11">
        <v>9.6199999999999992</v>
      </c>
      <c r="K254" s="11">
        <v>0.56999999999999995</v>
      </c>
      <c r="L254" s="11">
        <v>15</v>
      </c>
      <c r="M254" s="11" t="s">
        <v>201</v>
      </c>
      <c r="N254" s="17">
        <f t="shared" ca="1" si="28"/>
        <v>0.20207726545160065</v>
      </c>
      <c r="O254" s="17">
        <f t="shared" ca="1" si="28"/>
        <v>0.81888657568975376</v>
      </c>
      <c r="P254" s="17">
        <f t="shared" ca="1" si="28"/>
        <v>0.21764193774293805</v>
      </c>
      <c r="Q254" s="17">
        <f t="shared" ca="1" si="24"/>
        <v>54.903267196489104</v>
      </c>
      <c r="R254" s="17">
        <f t="shared" ca="1" si="22"/>
        <v>1.6776131114784225</v>
      </c>
      <c r="S254" s="17">
        <f t="shared" si="25"/>
        <v>9.6159999999999997</v>
      </c>
      <c r="T254" s="17">
        <f t="shared" ca="1" si="26"/>
        <v>1.0474339200597882</v>
      </c>
      <c r="U254" s="17">
        <f t="shared" si="27"/>
        <v>15</v>
      </c>
      <c r="V254" s="17">
        <v>53.7</v>
      </c>
    </row>
    <row r="255" spans="1:22">
      <c r="A255" s="11">
        <v>254</v>
      </c>
      <c r="B255" s="11" t="s">
        <v>182</v>
      </c>
      <c r="C255" s="11">
        <f>VLOOKUP(D255,CITY!A:F,2,FALSE)</f>
        <v>112</v>
      </c>
      <c r="D255" s="11" t="s">
        <v>38</v>
      </c>
      <c r="E255" s="13">
        <f t="shared" si="21"/>
        <v>3</v>
      </c>
      <c r="F255" s="11">
        <f>VLOOKUP(G255,CITY!A:F,2,FALSE)</f>
        <v>89</v>
      </c>
      <c r="G255" s="11" t="s">
        <v>179</v>
      </c>
      <c r="H255" s="11">
        <v>82.61</v>
      </c>
      <c r="I255" s="11">
        <v>1.88</v>
      </c>
      <c r="J255" s="11">
        <v>8.26</v>
      </c>
      <c r="K255" s="11">
        <v>1.04</v>
      </c>
      <c r="L255" s="11">
        <v>18.8</v>
      </c>
      <c r="M255" s="11" t="s">
        <v>201</v>
      </c>
      <c r="N255" s="17">
        <f t="shared" ca="1" si="28"/>
        <v>0.7378464700789088</v>
      </c>
      <c r="O255" s="17">
        <f t="shared" ca="1" si="28"/>
        <v>0.4828863896367257</v>
      </c>
      <c r="P255" s="17">
        <f t="shared" ca="1" si="28"/>
        <v>0.76136286782839946</v>
      </c>
      <c r="Q255" s="17">
        <f t="shared" ca="1" si="24"/>
        <v>90.520493233580524</v>
      </c>
      <c r="R255" s="17">
        <f t="shared" ca="1" si="22"/>
        <v>1.2264322340473877</v>
      </c>
      <c r="S255" s="17">
        <f t="shared" si="25"/>
        <v>8.2609999999999992</v>
      </c>
      <c r="T255" s="17">
        <f t="shared" ca="1" si="26"/>
        <v>1.6744663336072505</v>
      </c>
      <c r="U255" s="17">
        <f t="shared" si="27"/>
        <v>18.799999999999997</v>
      </c>
      <c r="V255" s="17">
        <v>49.6</v>
      </c>
    </row>
    <row r="256" spans="1:22">
      <c r="A256" s="11">
        <v>255</v>
      </c>
      <c r="B256" s="11" t="s">
        <v>182</v>
      </c>
      <c r="C256" s="11">
        <f>VLOOKUP(D256,CITY!A:F,2,FALSE)</f>
        <v>112</v>
      </c>
      <c r="D256" s="11" t="s">
        <v>38</v>
      </c>
      <c r="E256" s="13">
        <f t="shared" si="21"/>
        <v>3</v>
      </c>
      <c r="F256" s="11">
        <f>VLOOKUP(G256,CITY!A:F,2,FALSE)</f>
        <v>18</v>
      </c>
      <c r="G256" s="11" t="s">
        <v>155</v>
      </c>
      <c r="H256" s="11">
        <v>71.680000000000007</v>
      </c>
      <c r="I256" s="11">
        <v>1.21</v>
      </c>
      <c r="J256" s="11">
        <v>7.17</v>
      </c>
      <c r="K256" s="11">
        <v>1.03</v>
      </c>
      <c r="L256" s="11">
        <v>12.1</v>
      </c>
      <c r="M256" s="11" t="s">
        <v>201</v>
      </c>
      <c r="N256" s="17">
        <f t="shared" ca="1" si="28"/>
        <v>0.70415894401553247</v>
      </c>
      <c r="O256" s="17">
        <f t="shared" ca="1" si="28"/>
        <v>0.20253972084514416</v>
      </c>
      <c r="P256" s="17">
        <f t="shared" ca="1" si="28"/>
        <v>0.73877424487083176</v>
      </c>
      <c r="Q256" s="17">
        <f t="shared" ca="1" si="24"/>
        <v>72.361021398010507</v>
      </c>
      <c r="R256" s="17">
        <f t="shared" ca="1" si="22"/>
        <v>1.0793632435783982</v>
      </c>
      <c r="S256" s="17">
        <f t="shared" si="25"/>
        <v>7.168000000000001</v>
      </c>
      <c r="T256" s="17">
        <f t="shared" ca="1" si="26"/>
        <v>1.6151852558550757</v>
      </c>
      <c r="U256" s="17">
        <f t="shared" si="27"/>
        <v>12.1</v>
      </c>
      <c r="V256" s="17">
        <v>51.8</v>
      </c>
    </row>
    <row r="257" spans="1:22">
      <c r="A257" s="11">
        <v>256</v>
      </c>
      <c r="B257" s="11" t="s">
        <v>182</v>
      </c>
      <c r="C257" s="11">
        <f>VLOOKUP(D257,CITY!A:F,2,FALSE)</f>
        <v>112</v>
      </c>
      <c r="D257" s="11" t="s">
        <v>38</v>
      </c>
      <c r="E257" s="13">
        <f t="shared" si="21"/>
        <v>3</v>
      </c>
      <c r="F257" s="11">
        <f>VLOOKUP(G257,CITY!A:F,2,FALSE)</f>
        <v>40</v>
      </c>
      <c r="G257" s="11" t="s">
        <v>37</v>
      </c>
      <c r="H257" s="11">
        <v>41.64</v>
      </c>
      <c r="I257" s="11">
        <v>0.94</v>
      </c>
      <c r="J257" s="11">
        <v>4.16</v>
      </c>
      <c r="K257" s="11">
        <v>0.9</v>
      </c>
      <c r="L257" s="11">
        <v>9.4</v>
      </c>
      <c r="M257" s="11" t="s">
        <v>201</v>
      </c>
      <c r="N257" s="17">
        <f t="shared" ca="1" si="28"/>
        <v>0.34775224572510222</v>
      </c>
      <c r="O257" s="17">
        <f t="shared" ca="1" si="28"/>
        <v>8.455258145771416E-3</v>
      </c>
      <c r="P257" s="17">
        <f t="shared" ca="1" si="28"/>
        <v>0.33599191085283409</v>
      </c>
      <c r="Q257" s="17">
        <f t="shared" ca="1" si="24"/>
        <v>42.397452360548108</v>
      </c>
      <c r="R257" s="17">
        <f t="shared" ca="1" si="22"/>
        <v>0.82466719160861213</v>
      </c>
      <c r="S257" s="17">
        <f t="shared" si="25"/>
        <v>4.1639999999999997</v>
      </c>
      <c r="T257" s="17">
        <f t="shared" ca="1" si="26"/>
        <v>0.66777841124164217</v>
      </c>
      <c r="U257" s="17">
        <f t="shared" si="27"/>
        <v>9.3999999999999986</v>
      </c>
      <c r="V257" s="17">
        <v>21.6</v>
      </c>
    </row>
    <row r="258" spans="1:22">
      <c r="A258" s="11">
        <v>257</v>
      </c>
      <c r="B258" s="11" t="s">
        <v>182</v>
      </c>
      <c r="C258" s="11">
        <f>VLOOKUP(D258,CITY!A:F,2,FALSE)</f>
        <v>40</v>
      </c>
      <c r="D258" s="11" t="s">
        <v>37</v>
      </c>
      <c r="E258" s="13">
        <f t="shared" ref="E258:E321" si="29">COUNTIFS(D:D,D258)</f>
        <v>4</v>
      </c>
      <c r="F258" s="11">
        <f>VLOOKUP(G258,CITY!A:F,2,FALSE)</f>
        <v>159</v>
      </c>
      <c r="G258" s="11" t="s">
        <v>189</v>
      </c>
      <c r="H258" s="11">
        <v>41.42</v>
      </c>
      <c r="I258" s="11">
        <v>0.93</v>
      </c>
      <c r="J258" s="11">
        <v>4.1399999999999997</v>
      </c>
      <c r="K258" s="11">
        <v>1.4</v>
      </c>
      <c r="L258" s="11">
        <v>9.3000000000000007</v>
      </c>
      <c r="M258" s="11" t="s">
        <v>201</v>
      </c>
      <c r="N258" s="17">
        <f t="shared" ca="1" si="28"/>
        <v>0.65021235712252712</v>
      </c>
      <c r="O258" s="17">
        <f t="shared" ca="1" si="28"/>
        <v>2.6335981743278114E-2</v>
      </c>
      <c r="P258" s="17">
        <f t="shared" ca="1" si="28"/>
        <v>0.88674156632480139</v>
      </c>
      <c r="Q258" s="17">
        <f t="shared" ca="1" si="24"/>
        <v>39.928113710055349</v>
      </c>
      <c r="R258" s="17">
        <f t="shared" ref="R258:R321" ca="1" si="30">H258/80+(H258/80*RAND())</f>
        <v>1.0132037684262261</v>
      </c>
      <c r="S258" s="17">
        <f t="shared" si="25"/>
        <v>4.1420000000000003</v>
      </c>
      <c r="T258" s="17">
        <f t="shared" ca="1" si="26"/>
        <v>1.3089407407491329</v>
      </c>
      <c r="U258" s="17">
        <f t="shared" si="27"/>
        <v>9.3000000000000007</v>
      </c>
      <c r="V258" s="17">
        <v>21.3</v>
      </c>
    </row>
    <row r="259" spans="1:22">
      <c r="A259" s="11">
        <v>258</v>
      </c>
      <c r="B259" s="11" t="s">
        <v>182</v>
      </c>
      <c r="C259" s="11">
        <f>VLOOKUP(D259,CITY!A:F,2,FALSE)</f>
        <v>40</v>
      </c>
      <c r="D259" s="11" t="s">
        <v>37</v>
      </c>
      <c r="E259" s="13">
        <f t="shared" si="29"/>
        <v>4</v>
      </c>
      <c r="F259" s="11">
        <f>VLOOKUP(G259,CITY!A:F,2,FALSE)</f>
        <v>25</v>
      </c>
      <c r="G259" s="11" t="s">
        <v>188</v>
      </c>
      <c r="H259" s="11">
        <v>26.2</v>
      </c>
      <c r="I259" s="11">
        <v>0.46</v>
      </c>
      <c r="J259" s="11">
        <v>2.62</v>
      </c>
      <c r="K259" s="11">
        <v>0.79</v>
      </c>
      <c r="L259" s="11">
        <v>4.5999999999999996</v>
      </c>
      <c r="M259" s="11" t="s">
        <v>201</v>
      </c>
      <c r="N259" s="17">
        <f t="shared" ref="N259:P290" ca="1" si="31">RAND()</f>
        <v>0.91011453989333835</v>
      </c>
      <c r="O259" s="17">
        <f t="shared" ca="1" si="31"/>
        <v>0.75396963160597019</v>
      </c>
      <c r="P259" s="17">
        <f t="shared" ca="1" si="31"/>
        <v>0.22184907666901943</v>
      </c>
      <c r="Q259" s="17">
        <f t="shared" ref="Q259:Q322" ca="1" si="32">V259+(V259*RAND())</f>
        <v>42.91765269752586</v>
      </c>
      <c r="R259" s="17">
        <f t="shared" ca="1" si="30"/>
        <v>0.5056115899785476</v>
      </c>
      <c r="S259" s="17">
        <f t="shared" ref="S259:S322" si="33">H259/10</f>
        <v>2.62</v>
      </c>
      <c r="T259" s="17">
        <f t="shared" ref="T259:T322" ca="1" si="34">RAND()+RAND()+IF(RAND()&gt;0.5,RAND(),0)</f>
        <v>1.3912753180309683</v>
      </c>
      <c r="U259" s="17">
        <f t="shared" ref="U259:U322" si="35">I259*10</f>
        <v>4.6000000000000005</v>
      </c>
      <c r="V259" s="17">
        <v>21.6</v>
      </c>
    </row>
    <row r="260" spans="1:22">
      <c r="A260" s="11">
        <v>259</v>
      </c>
      <c r="B260" s="11" t="s">
        <v>182</v>
      </c>
      <c r="C260" s="11">
        <f>VLOOKUP(D260,CITY!A:F,2,FALSE)</f>
        <v>40</v>
      </c>
      <c r="D260" s="11" t="s">
        <v>37</v>
      </c>
      <c r="E260" s="13">
        <f t="shared" si="29"/>
        <v>4</v>
      </c>
      <c r="F260" s="11">
        <f>VLOOKUP(G260,CITY!A:F,2,FALSE)</f>
        <v>46</v>
      </c>
      <c r="G260" s="11" t="s">
        <v>45</v>
      </c>
      <c r="H260" s="11">
        <v>55.41</v>
      </c>
      <c r="I260" s="11">
        <v>0.82</v>
      </c>
      <c r="J260" s="11">
        <v>5.54</v>
      </c>
      <c r="K260" s="11">
        <v>1.27</v>
      </c>
      <c r="L260" s="11">
        <v>8.1999999999999993</v>
      </c>
      <c r="M260" s="11" t="s">
        <v>201</v>
      </c>
      <c r="N260" s="17">
        <f t="shared" ca="1" si="31"/>
        <v>0.16264175624356259</v>
      </c>
      <c r="O260" s="17">
        <f t="shared" ca="1" si="31"/>
        <v>0.30528406258060869</v>
      </c>
      <c r="P260" s="17">
        <f t="shared" ca="1" si="31"/>
        <v>0.93196929557811792</v>
      </c>
      <c r="Q260" s="17">
        <f t="shared" ca="1" si="32"/>
        <v>49.161878700720756</v>
      </c>
      <c r="R260" s="17">
        <f t="shared" ca="1" si="30"/>
        <v>1.3705114755961363</v>
      </c>
      <c r="S260" s="17">
        <f t="shared" si="33"/>
        <v>5.5409999999999995</v>
      </c>
      <c r="T260" s="17">
        <f t="shared" ca="1" si="34"/>
        <v>1.4031972065786018</v>
      </c>
      <c r="U260" s="17">
        <f t="shared" si="35"/>
        <v>8.1999999999999993</v>
      </c>
      <c r="V260" s="17">
        <v>49.1</v>
      </c>
    </row>
    <row r="261" spans="1:22">
      <c r="A261" s="11">
        <v>260</v>
      </c>
      <c r="B261" s="11" t="s">
        <v>182</v>
      </c>
      <c r="C261" s="11">
        <f>VLOOKUP(D261,CITY!A:F,2,FALSE)</f>
        <v>40</v>
      </c>
      <c r="D261" s="11" t="s">
        <v>37</v>
      </c>
      <c r="E261" s="13">
        <f t="shared" si="29"/>
        <v>4</v>
      </c>
      <c r="F261" s="11">
        <f>VLOOKUP(G261,CITY!A:F,2,FALSE)</f>
        <v>112</v>
      </c>
      <c r="G261" s="11" t="s">
        <v>38</v>
      </c>
      <c r="H261" s="11">
        <v>29.66</v>
      </c>
      <c r="I261" s="11">
        <v>0.55000000000000004</v>
      </c>
      <c r="J261" s="11">
        <v>2.97</v>
      </c>
      <c r="K261" s="11">
        <v>1.72</v>
      </c>
      <c r="L261" s="11">
        <v>5.5</v>
      </c>
      <c r="M261" s="11" t="s">
        <v>201</v>
      </c>
      <c r="N261" s="17">
        <f t="shared" ca="1" si="31"/>
        <v>6.3790225796835798E-2</v>
      </c>
      <c r="O261" s="17">
        <f t="shared" ca="1" si="31"/>
        <v>0.72840406890997422</v>
      </c>
      <c r="P261" s="17">
        <f t="shared" ca="1" si="31"/>
        <v>0.43843462500616004</v>
      </c>
      <c r="Q261" s="17">
        <f t="shared" ca="1" si="32"/>
        <v>35.528486048363106</v>
      </c>
      <c r="R261" s="17">
        <f t="shared" ca="1" si="30"/>
        <v>0.44655394621900169</v>
      </c>
      <c r="S261" s="17">
        <f t="shared" si="33"/>
        <v>2.9660000000000002</v>
      </c>
      <c r="T261" s="17">
        <f t="shared" ca="1" si="34"/>
        <v>0.18346719850820747</v>
      </c>
      <c r="U261" s="17">
        <f t="shared" si="35"/>
        <v>5.5</v>
      </c>
      <c r="V261" s="17">
        <v>20.399999999999999</v>
      </c>
    </row>
    <row r="262" spans="1:22">
      <c r="A262" s="11">
        <v>261</v>
      </c>
      <c r="B262" s="11" t="s">
        <v>182</v>
      </c>
      <c r="C262" s="11">
        <f>VLOOKUP(D262,CITY!A:F,2,FALSE)</f>
        <v>25</v>
      </c>
      <c r="D262" s="11" t="s">
        <v>188</v>
      </c>
      <c r="E262" s="13">
        <f t="shared" si="29"/>
        <v>3</v>
      </c>
      <c r="F262" s="11">
        <f>VLOOKUP(G262,CITY!A:F,2,FALSE)</f>
        <v>40</v>
      </c>
      <c r="G262" s="11" t="s">
        <v>37</v>
      </c>
      <c r="H262" s="11">
        <v>34.19</v>
      </c>
      <c r="I262" s="11">
        <v>0.72</v>
      </c>
      <c r="J262" s="11">
        <v>3.42</v>
      </c>
      <c r="K262" s="11">
        <v>0.99</v>
      </c>
      <c r="L262" s="11">
        <v>7.2</v>
      </c>
      <c r="M262" s="11" t="s">
        <v>201</v>
      </c>
      <c r="N262" s="17">
        <f t="shared" ca="1" si="31"/>
        <v>0.4878511464041897</v>
      </c>
      <c r="O262" s="17">
        <f t="shared" ca="1" si="31"/>
        <v>0.31825027610606627</v>
      </c>
      <c r="P262" s="17">
        <f t="shared" ca="1" si="31"/>
        <v>0.37194500813465736</v>
      </c>
      <c r="Q262" s="17">
        <f t="shared" ca="1" si="32"/>
        <v>49.196128916216885</v>
      </c>
      <c r="R262" s="17">
        <f t="shared" ca="1" si="30"/>
        <v>0.48115327901794386</v>
      </c>
      <c r="S262" s="17">
        <f t="shared" si="33"/>
        <v>3.4189999999999996</v>
      </c>
      <c r="T262" s="17">
        <f t="shared" ca="1" si="34"/>
        <v>0.91009485594630746</v>
      </c>
      <c r="U262" s="17">
        <f t="shared" si="35"/>
        <v>7.1999999999999993</v>
      </c>
      <c r="V262" s="17">
        <v>25.7</v>
      </c>
    </row>
    <row r="263" spans="1:22">
      <c r="A263" s="11">
        <v>262</v>
      </c>
      <c r="B263" s="11" t="s">
        <v>182</v>
      </c>
      <c r="C263" s="11">
        <f>VLOOKUP(D263,CITY!A:F,2,FALSE)</f>
        <v>25</v>
      </c>
      <c r="D263" s="11" t="s">
        <v>188</v>
      </c>
      <c r="E263" s="13">
        <f t="shared" si="29"/>
        <v>3</v>
      </c>
      <c r="F263" s="11">
        <f>VLOOKUP(G263,CITY!A:F,2,FALSE)</f>
        <v>159</v>
      </c>
      <c r="G263" s="11" t="s">
        <v>189</v>
      </c>
      <c r="H263" s="11">
        <v>38.659999999999997</v>
      </c>
      <c r="I263" s="11">
        <v>0.69</v>
      </c>
      <c r="J263" s="11">
        <v>3.87</v>
      </c>
      <c r="K263" s="11">
        <v>1.2</v>
      </c>
      <c r="L263" s="11">
        <v>6.9</v>
      </c>
      <c r="M263" s="11" t="s">
        <v>201</v>
      </c>
      <c r="N263" s="17">
        <f t="shared" ca="1" si="31"/>
        <v>0.61684817613893206</v>
      </c>
      <c r="O263" s="17">
        <f t="shared" ca="1" si="31"/>
        <v>0.38873287174461835</v>
      </c>
      <c r="P263" s="17">
        <f t="shared" ca="1" si="31"/>
        <v>0.49477681741130997</v>
      </c>
      <c r="Q263" s="17">
        <f t="shared" ca="1" si="32"/>
        <v>33.362983783025292</v>
      </c>
      <c r="R263" s="17">
        <f t="shared" ca="1" si="30"/>
        <v>0.69664490648862964</v>
      </c>
      <c r="S263" s="17">
        <f t="shared" si="33"/>
        <v>3.8659999999999997</v>
      </c>
      <c r="T263" s="17">
        <f t="shared" ca="1" si="34"/>
        <v>1.2699662300353118</v>
      </c>
      <c r="U263" s="17">
        <f t="shared" si="35"/>
        <v>6.8999999999999995</v>
      </c>
      <c r="V263" s="17">
        <v>23.2</v>
      </c>
    </row>
    <row r="264" spans="1:22">
      <c r="A264" s="11">
        <v>263</v>
      </c>
      <c r="B264" s="11" t="s">
        <v>182</v>
      </c>
      <c r="C264" s="11">
        <f>VLOOKUP(D264,CITY!A:F,2,FALSE)</f>
        <v>25</v>
      </c>
      <c r="D264" s="11" t="s">
        <v>188</v>
      </c>
      <c r="E264" s="13">
        <f t="shared" si="29"/>
        <v>3</v>
      </c>
      <c r="F264" s="11">
        <f>VLOOKUP(G264,CITY!A:F,2,FALSE)</f>
        <v>47</v>
      </c>
      <c r="G264" s="11" t="s">
        <v>46</v>
      </c>
      <c r="H264" s="11">
        <v>126.84</v>
      </c>
      <c r="I264" s="11">
        <v>1.91</v>
      </c>
      <c r="J264" s="11">
        <v>12.68</v>
      </c>
      <c r="K264" s="11">
        <v>1.36</v>
      </c>
      <c r="L264" s="11">
        <v>19.100000000000001</v>
      </c>
      <c r="M264" s="11" t="s">
        <v>201</v>
      </c>
      <c r="N264" s="17">
        <f t="shared" ca="1" si="31"/>
        <v>0.88089461587394491</v>
      </c>
      <c r="O264" s="17">
        <f t="shared" ca="1" si="31"/>
        <v>0.19030535093991419</v>
      </c>
      <c r="P264" s="17">
        <f t="shared" ca="1" si="31"/>
        <v>0.3493218056314884</v>
      </c>
      <c r="Q264" s="17">
        <f t="shared" ca="1" si="32"/>
        <v>82.551994018077238</v>
      </c>
      <c r="R264" s="17">
        <f t="shared" ca="1" si="30"/>
        <v>1.741195640313359</v>
      </c>
      <c r="S264" s="17">
        <f t="shared" si="33"/>
        <v>12.684000000000001</v>
      </c>
      <c r="T264" s="17">
        <f t="shared" ca="1" si="34"/>
        <v>1.486763888626724</v>
      </c>
      <c r="U264" s="17">
        <f t="shared" si="35"/>
        <v>19.099999999999998</v>
      </c>
      <c r="V264" s="17">
        <v>64.3</v>
      </c>
    </row>
    <row r="265" spans="1:22">
      <c r="A265" s="11">
        <v>264</v>
      </c>
      <c r="B265" s="11" t="s">
        <v>182</v>
      </c>
      <c r="C265" s="11">
        <f>VLOOKUP(D265,CITY!A:F,2,FALSE)</f>
        <v>159</v>
      </c>
      <c r="D265" s="11" t="s">
        <v>189</v>
      </c>
      <c r="E265" s="13">
        <f t="shared" si="29"/>
        <v>3</v>
      </c>
      <c r="F265" s="11">
        <f>VLOOKUP(G265,CITY!A:F,2,FALSE)</f>
        <v>25</v>
      </c>
      <c r="G265" s="11" t="s">
        <v>188</v>
      </c>
      <c r="H265" s="11">
        <v>44.92</v>
      </c>
      <c r="I265" s="11">
        <v>0.7</v>
      </c>
      <c r="J265" s="11">
        <v>4.49</v>
      </c>
      <c r="K265" s="11">
        <v>1.43</v>
      </c>
      <c r="L265" s="11">
        <v>7</v>
      </c>
      <c r="M265" s="11" t="s">
        <v>201</v>
      </c>
      <c r="N265" s="17">
        <f t="shared" ca="1" si="31"/>
        <v>0.30528376096855525</v>
      </c>
      <c r="O265" s="17">
        <f t="shared" ca="1" si="31"/>
        <v>0.77281613090163082</v>
      </c>
      <c r="P265" s="17">
        <f t="shared" ca="1" si="31"/>
        <v>0.73781564517577414</v>
      </c>
      <c r="Q265" s="17">
        <f t="shared" ca="1" si="32"/>
        <v>28.555889924438418</v>
      </c>
      <c r="R265" s="17">
        <f t="shared" ca="1" si="30"/>
        <v>0.7464549582406107</v>
      </c>
      <c r="S265" s="17">
        <f t="shared" si="33"/>
        <v>4.492</v>
      </c>
      <c r="T265" s="17">
        <f t="shared" ca="1" si="34"/>
        <v>1.9281257450133036</v>
      </c>
      <c r="U265" s="17">
        <f t="shared" si="35"/>
        <v>7</v>
      </c>
      <c r="V265" s="17">
        <v>23.5</v>
      </c>
    </row>
    <row r="266" spans="1:22">
      <c r="A266" s="11">
        <v>265</v>
      </c>
      <c r="B266" s="11" t="s">
        <v>182</v>
      </c>
      <c r="C266" s="11">
        <f>VLOOKUP(D266,CITY!A:F,2,FALSE)</f>
        <v>159</v>
      </c>
      <c r="D266" s="11" t="s">
        <v>189</v>
      </c>
      <c r="E266" s="13">
        <f t="shared" si="29"/>
        <v>3</v>
      </c>
      <c r="F266" s="11">
        <f>VLOOKUP(G266,CITY!A:F,2,FALSE)</f>
        <v>40</v>
      </c>
      <c r="G266" s="11" t="s">
        <v>37</v>
      </c>
      <c r="H266" s="11">
        <v>43.05</v>
      </c>
      <c r="I266" s="11">
        <v>1.02</v>
      </c>
      <c r="J266" s="11">
        <v>4.3099999999999996</v>
      </c>
      <c r="K266" s="11">
        <v>1.26</v>
      </c>
      <c r="L266" s="11">
        <v>10.199999999999999</v>
      </c>
      <c r="M266" s="11" t="s">
        <v>201</v>
      </c>
      <c r="N266" s="17">
        <f t="shared" ca="1" si="31"/>
        <v>0.63228459140667626</v>
      </c>
      <c r="O266" s="17">
        <f t="shared" ca="1" si="31"/>
        <v>0.8995406033319121</v>
      </c>
      <c r="P266" s="17">
        <f t="shared" ca="1" si="31"/>
        <v>0.72328361216065695</v>
      </c>
      <c r="Q266" s="17">
        <f t="shared" ca="1" si="32"/>
        <v>42.670445362304548</v>
      </c>
      <c r="R266" s="17">
        <f t="shared" ca="1" si="30"/>
        <v>0.87638484455847376</v>
      </c>
      <c r="S266" s="17">
        <f t="shared" si="33"/>
        <v>4.3049999999999997</v>
      </c>
      <c r="T266" s="17">
        <f t="shared" ca="1" si="34"/>
        <v>0.48364080825432165</v>
      </c>
      <c r="U266" s="17">
        <f t="shared" si="35"/>
        <v>10.199999999999999</v>
      </c>
      <c r="V266" s="17">
        <v>31.6</v>
      </c>
    </row>
    <row r="267" spans="1:22">
      <c r="A267" s="11">
        <v>266</v>
      </c>
      <c r="B267" s="11" t="s">
        <v>182</v>
      </c>
      <c r="C267" s="11">
        <f>VLOOKUP(D267,CITY!A:F,2,FALSE)</f>
        <v>159</v>
      </c>
      <c r="D267" s="11" t="s">
        <v>189</v>
      </c>
      <c r="E267" s="13">
        <f t="shared" si="29"/>
        <v>3</v>
      </c>
      <c r="F267" s="11">
        <f>VLOOKUP(G267,CITY!A:F,2,FALSE)</f>
        <v>86</v>
      </c>
      <c r="G267" s="11" t="s">
        <v>190</v>
      </c>
      <c r="H267" s="11">
        <v>76.81</v>
      </c>
      <c r="I267" s="11">
        <v>1.56</v>
      </c>
      <c r="J267" s="11">
        <v>7.68</v>
      </c>
      <c r="K267" s="11">
        <v>1.26</v>
      </c>
      <c r="L267" s="11">
        <v>15.6</v>
      </c>
      <c r="M267" s="11" t="s">
        <v>201</v>
      </c>
      <c r="N267" s="17">
        <f t="shared" ca="1" si="31"/>
        <v>0.70100397473586185</v>
      </c>
      <c r="O267" s="17">
        <f t="shared" ca="1" si="31"/>
        <v>0.82847969662420573</v>
      </c>
      <c r="P267" s="17">
        <f t="shared" ca="1" si="31"/>
        <v>0.95624671021506236</v>
      </c>
      <c r="Q267" s="17">
        <f t="shared" ca="1" si="32"/>
        <v>41.720456997173152</v>
      </c>
      <c r="R267" s="17">
        <f t="shared" ca="1" si="30"/>
        <v>1.0487160100289947</v>
      </c>
      <c r="S267" s="17">
        <f t="shared" si="33"/>
        <v>7.681</v>
      </c>
      <c r="T267" s="17">
        <f t="shared" ca="1" si="34"/>
        <v>1.3471384869909366</v>
      </c>
      <c r="U267" s="17">
        <f t="shared" si="35"/>
        <v>15.600000000000001</v>
      </c>
      <c r="V267" s="17">
        <v>39.5</v>
      </c>
    </row>
    <row r="268" spans="1:22">
      <c r="A268" s="11">
        <v>267</v>
      </c>
      <c r="B268" s="11" t="s">
        <v>182</v>
      </c>
      <c r="C268" s="11">
        <f>VLOOKUP(D268,CITY!A:F,2,FALSE)</f>
        <v>86</v>
      </c>
      <c r="D268" s="11" t="s">
        <v>190</v>
      </c>
      <c r="E268" s="13">
        <f t="shared" si="29"/>
        <v>3</v>
      </c>
      <c r="F268" s="11">
        <f>VLOOKUP(G268,CITY!A:F,2,FALSE)</f>
        <v>85</v>
      </c>
      <c r="G268" s="11" t="s">
        <v>79</v>
      </c>
      <c r="H268" s="11">
        <v>42.62</v>
      </c>
      <c r="I268" s="11">
        <v>0.94</v>
      </c>
      <c r="J268" s="11">
        <v>4.26</v>
      </c>
      <c r="K268" s="11">
        <v>0.64</v>
      </c>
      <c r="L268" s="11">
        <v>9.4</v>
      </c>
      <c r="M268" s="11" t="s">
        <v>201</v>
      </c>
      <c r="N268" s="17">
        <f t="shared" ca="1" si="31"/>
        <v>0.50045681933496744</v>
      </c>
      <c r="O268" s="17">
        <f t="shared" ca="1" si="31"/>
        <v>0.98715076589703654</v>
      </c>
      <c r="P268" s="17">
        <f t="shared" ca="1" si="31"/>
        <v>5.2504879367708979E-2</v>
      </c>
      <c r="Q268" s="17">
        <f t="shared" ca="1" si="32"/>
        <v>44.560695905605705</v>
      </c>
      <c r="R268" s="17">
        <f t="shared" ca="1" si="30"/>
        <v>0.89614367377830439</v>
      </c>
      <c r="S268" s="17">
        <f t="shared" si="33"/>
        <v>4.2619999999999996</v>
      </c>
      <c r="T268" s="17">
        <f t="shared" ca="1" si="34"/>
        <v>1.9968658917087412</v>
      </c>
      <c r="U268" s="17">
        <f t="shared" si="35"/>
        <v>9.3999999999999986</v>
      </c>
      <c r="V268" s="17">
        <v>24.6</v>
      </c>
    </row>
    <row r="269" spans="1:22">
      <c r="A269" s="11">
        <v>268</v>
      </c>
      <c r="B269" s="11" t="s">
        <v>182</v>
      </c>
      <c r="C269" s="11">
        <f>VLOOKUP(D269,CITY!A:F,2,FALSE)</f>
        <v>86</v>
      </c>
      <c r="D269" s="11" t="s">
        <v>190</v>
      </c>
      <c r="E269" s="13">
        <f t="shared" si="29"/>
        <v>3</v>
      </c>
      <c r="F269" s="11">
        <f>VLOOKUP(G269,CITY!A:F,2,FALSE)</f>
        <v>47</v>
      </c>
      <c r="G269" s="11" t="s">
        <v>46</v>
      </c>
      <c r="H269" s="11">
        <v>59.37</v>
      </c>
      <c r="I269" s="11">
        <v>0.98</v>
      </c>
      <c r="J269" s="11">
        <v>5.94</v>
      </c>
      <c r="K269" s="11">
        <v>0.96</v>
      </c>
      <c r="L269" s="11">
        <v>9.8000000000000007</v>
      </c>
      <c r="M269" s="11" t="s">
        <v>201</v>
      </c>
      <c r="N269" s="17">
        <f t="shared" ca="1" si="31"/>
        <v>0.15115516964841003</v>
      </c>
      <c r="O269" s="17">
        <f t="shared" ca="1" si="31"/>
        <v>0.35518347874831424</v>
      </c>
      <c r="P269" s="17">
        <f t="shared" ca="1" si="31"/>
        <v>0.76841182692732224</v>
      </c>
      <c r="Q269" s="17">
        <f t="shared" ca="1" si="32"/>
        <v>57.912984214093058</v>
      </c>
      <c r="R269" s="17">
        <f t="shared" ca="1" si="30"/>
        <v>0.75648571433587919</v>
      </c>
      <c r="S269" s="17">
        <f t="shared" si="33"/>
        <v>5.9369999999999994</v>
      </c>
      <c r="T269" s="17">
        <f t="shared" ca="1" si="34"/>
        <v>1.031318125314334</v>
      </c>
      <c r="U269" s="17">
        <f t="shared" si="35"/>
        <v>9.8000000000000007</v>
      </c>
      <c r="V269" s="17">
        <v>35.700000000000003</v>
      </c>
    </row>
    <row r="270" spans="1:22">
      <c r="A270" s="11">
        <v>269</v>
      </c>
      <c r="B270" s="11" t="s">
        <v>182</v>
      </c>
      <c r="C270" s="11">
        <f>VLOOKUP(D270,CITY!A:F,2,FALSE)</f>
        <v>86</v>
      </c>
      <c r="D270" s="11" t="s">
        <v>190</v>
      </c>
      <c r="E270" s="13">
        <f t="shared" si="29"/>
        <v>3</v>
      </c>
      <c r="F270" s="11">
        <f>VLOOKUP(G270,CITY!A:F,2,FALSE)</f>
        <v>159</v>
      </c>
      <c r="G270" s="11" t="s">
        <v>189</v>
      </c>
      <c r="H270" s="11">
        <v>38.659999999999997</v>
      </c>
      <c r="I270" s="11">
        <v>0.92</v>
      </c>
      <c r="J270" s="11">
        <v>3.87</v>
      </c>
      <c r="K270" s="11">
        <v>1.78</v>
      </c>
      <c r="L270" s="11">
        <v>9.1999999999999993</v>
      </c>
      <c r="M270" s="11" t="s">
        <v>201</v>
      </c>
      <c r="N270" s="17">
        <f t="shared" ca="1" si="31"/>
        <v>0.15167734444725478</v>
      </c>
      <c r="O270" s="17">
        <f t="shared" ca="1" si="31"/>
        <v>0.68894771654991405</v>
      </c>
      <c r="P270" s="17">
        <f t="shared" ca="1" si="31"/>
        <v>7.5501513786382368E-2</v>
      </c>
      <c r="Q270" s="17">
        <f t="shared" ca="1" si="32"/>
        <v>62.025478153736501</v>
      </c>
      <c r="R270" s="17">
        <f t="shared" ca="1" si="30"/>
        <v>0.56034637783097951</v>
      </c>
      <c r="S270" s="17">
        <f t="shared" si="33"/>
        <v>3.8659999999999997</v>
      </c>
      <c r="T270" s="17">
        <f t="shared" ca="1" si="34"/>
        <v>0.68555123954232389</v>
      </c>
      <c r="U270" s="17">
        <f t="shared" si="35"/>
        <v>9.2000000000000011</v>
      </c>
      <c r="V270" s="17">
        <v>34.200000000000003</v>
      </c>
    </row>
    <row r="271" spans="1:22">
      <c r="A271" s="11">
        <v>270</v>
      </c>
      <c r="B271" s="11" t="s">
        <v>198</v>
      </c>
      <c r="C271" s="11">
        <f>VLOOKUP(D271,CITY!A:F,2,FALSE)</f>
        <v>130</v>
      </c>
      <c r="D271" s="11" t="s">
        <v>104</v>
      </c>
      <c r="E271" s="13">
        <f t="shared" si="29"/>
        <v>2</v>
      </c>
      <c r="F271" s="11">
        <f>VLOOKUP(G271,CITY!A:F,2,FALSE)</f>
        <v>4</v>
      </c>
      <c r="G271" s="11" t="s">
        <v>10</v>
      </c>
      <c r="H271" s="11">
        <v>54.94</v>
      </c>
      <c r="I271" s="11">
        <v>1.35</v>
      </c>
      <c r="J271" s="11">
        <v>5.49</v>
      </c>
      <c r="K271" s="11">
        <v>1.28</v>
      </c>
      <c r="L271" s="11">
        <v>13.5</v>
      </c>
      <c r="M271" s="11" t="s">
        <v>201</v>
      </c>
      <c r="N271" s="17">
        <f t="shared" ca="1" si="31"/>
        <v>0.71290359664012715</v>
      </c>
      <c r="O271" s="17">
        <f t="shared" ca="1" si="31"/>
        <v>0.73693984825251491</v>
      </c>
      <c r="P271" s="17">
        <f t="shared" ca="1" si="31"/>
        <v>0.83056620724226304</v>
      </c>
      <c r="Q271" s="17">
        <f t="shared" ca="1" si="32"/>
        <v>70.29298051048832</v>
      </c>
      <c r="R271" s="17">
        <f t="shared" ca="1" si="30"/>
        <v>0.85222754902822173</v>
      </c>
      <c r="S271" s="17">
        <f t="shared" si="33"/>
        <v>5.4939999999999998</v>
      </c>
      <c r="T271" s="17">
        <f t="shared" ca="1" si="34"/>
        <v>1.3144827016134117</v>
      </c>
      <c r="U271" s="17">
        <f t="shared" si="35"/>
        <v>13.5</v>
      </c>
      <c r="V271" s="17">
        <v>39.299999999999997</v>
      </c>
    </row>
    <row r="272" spans="1:22">
      <c r="A272" s="11">
        <v>271</v>
      </c>
      <c r="B272" s="11" t="s">
        <v>198</v>
      </c>
      <c r="C272" s="11">
        <f>VLOOKUP(D272,CITY!A:F,2,FALSE)</f>
        <v>130</v>
      </c>
      <c r="D272" s="11" t="s">
        <v>104</v>
      </c>
      <c r="E272" s="13">
        <f t="shared" si="29"/>
        <v>2</v>
      </c>
      <c r="F272" s="11">
        <f>VLOOKUP(G272,CITY!A:F,2,FALSE)</f>
        <v>91</v>
      </c>
      <c r="G272" s="11" t="s">
        <v>191</v>
      </c>
      <c r="H272" s="11">
        <v>42.46</v>
      </c>
      <c r="I272" s="11">
        <v>0.56000000000000005</v>
      </c>
      <c r="J272" s="11">
        <v>4.25</v>
      </c>
      <c r="K272" s="11">
        <v>1.74</v>
      </c>
      <c r="L272" s="11">
        <v>5.6</v>
      </c>
      <c r="M272" s="11" t="s">
        <v>201</v>
      </c>
      <c r="N272" s="17">
        <f t="shared" ca="1" si="31"/>
        <v>0.71544108539368412</v>
      </c>
      <c r="O272" s="17">
        <f t="shared" ca="1" si="31"/>
        <v>0.83691005035284083</v>
      </c>
      <c r="P272" s="17">
        <f t="shared" ca="1" si="31"/>
        <v>6.8190614197111254E-2</v>
      </c>
      <c r="Q272" s="17">
        <f t="shared" ca="1" si="32"/>
        <v>34.180921857811043</v>
      </c>
      <c r="R272" s="17">
        <f t="shared" ca="1" si="30"/>
        <v>0.66535464969696712</v>
      </c>
      <c r="S272" s="17">
        <f t="shared" si="33"/>
        <v>4.2460000000000004</v>
      </c>
      <c r="T272" s="17">
        <f t="shared" ca="1" si="34"/>
        <v>1.1494815673226739</v>
      </c>
      <c r="U272" s="17">
        <f t="shared" si="35"/>
        <v>5.6000000000000005</v>
      </c>
      <c r="V272" s="17">
        <v>31.2</v>
      </c>
    </row>
    <row r="273" spans="1:22">
      <c r="A273" s="11">
        <v>272</v>
      </c>
      <c r="B273" s="11" t="s">
        <v>198</v>
      </c>
      <c r="C273" s="11">
        <f>VLOOKUP(D273,CITY!A:F,2,FALSE)</f>
        <v>91</v>
      </c>
      <c r="D273" s="11" t="s">
        <v>191</v>
      </c>
      <c r="E273" s="13">
        <f t="shared" si="29"/>
        <v>3</v>
      </c>
      <c r="F273" s="11">
        <f>VLOOKUP(G273,CITY!A:F,2,FALSE)</f>
        <v>130</v>
      </c>
      <c r="G273" s="11" t="s">
        <v>104</v>
      </c>
      <c r="H273" s="11">
        <v>56.79</v>
      </c>
      <c r="I273" s="11">
        <v>1.17</v>
      </c>
      <c r="J273" s="11">
        <v>5.68</v>
      </c>
      <c r="K273" s="11">
        <v>0.67</v>
      </c>
      <c r="L273" s="11">
        <v>11.7</v>
      </c>
      <c r="M273" s="11" t="s">
        <v>201</v>
      </c>
      <c r="N273" s="17">
        <f t="shared" ca="1" si="31"/>
        <v>0.57639565345851806</v>
      </c>
      <c r="O273" s="17">
        <f t="shared" ca="1" si="31"/>
        <v>6.9463167103904211E-2</v>
      </c>
      <c r="P273" s="17">
        <f t="shared" ca="1" si="31"/>
        <v>7.6777962437562297E-2</v>
      </c>
      <c r="Q273" s="17">
        <f t="shared" ca="1" si="32"/>
        <v>34.963924716346824</v>
      </c>
      <c r="R273" s="17">
        <f t="shared" ca="1" si="30"/>
        <v>0.88968502782666126</v>
      </c>
      <c r="S273" s="17">
        <f t="shared" si="33"/>
        <v>5.6790000000000003</v>
      </c>
      <c r="T273" s="17">
        <f t="shared" ca="1" si="34"/>
        <v>0.90011541792810013</v>
      </c>
      <c r="U273" s="17">
        <f t="shared" si="35"/>
        <v>11.7</v>
      </c>
      <c r="V273" s="17">
        <v>30.9</v>
      </c>
    </row>
    <row r="274" spans="1:22">
      <c r="A274" s="11">
        <v>273</v>
      </c>
      <c r="B274" s="11" t="s">
        <v>198</v>
      </c>
      <c r="C274" s="11">
        <f>VLOOKUP(D274,CITY!A:F,2,FALSE)</f>
        <v>91</v>
      </c>
      <c r="D274" s="11" t="s">
        <v>191</v>
      </c>
      <c r="E274" s="13">
        <f t="shared" si="29"/>
        <v>3</v>
      </c>
      <c r="F274" s="11">
        <f>VLOOKUP(G274,CITY!A:F,2,FALSE)</f>
        <v>99</v>
      </c>
      <c r="G274" s="11" t="s">
        <v>159</v>
      </c>
      <c r="H274" s="11">
        <v>90.04</v>
      </c>
      <c r="I274" s="11">
        <v>1.62</v>
      </c>
      <c r="J274" s="11">
        <v>9</v>
      </c>
      <c r="K274" s="11">
        <v>0.96</v>
      </c>
      <c r="L274" s="11">
        <v>16.2</v>
      </c>
      <c r="M274" s="11" t="s">
        <v>201</v>
      </c>
      <c r="N274" s="17">
        <f t="shared" ca="1" si="31"/>
        <v>0.79322976626275365</v>
      </c>
      <c r="O274" s="17">
        <f t="shared" ca="1" si="31"/>
        <v>8.7838155319085343E-2</v>
      </c>
      <c r="P274" s="17">
        <f t="shared" ca="1" si="31"/>
        <v>0.89255732295432322</v>
      </c>
      <c r="Q274" s="17">
        <f t="shared" ca="1" si="32"/>
        <v>89.34522657971371</v>
      </c>
      <c r="R274" s="17">
        <f t="shared" ca="1" si="30"/>
        <v>1.54444999799488</v>
      </c>
      <c r="S274" s="17">
        <f t="shared" si="33"/>
        <v>9.0040000000000013</v>
      </c>
      <c r="T274" s="17">
        <f t="shared" ca="1" si="34"/>
        <v>1.3278637251890602</v>
      </c>
      <c r="U274" s="17">
        <f t="shared" si="35"/>
        <v>16.200000000000003</v>
      </c>
      <c r="V274" s="17">
        <v>45.3</v>
      </c>
    </row>
    <row r="275" spans="1:22">
      <c r="A275" s="11">
        <v>274</v>
      </c>
      <c r="B275" s="11" t="s">
        <v>198</v>
      </c>
      <c r="C275" s="11">
        <f>VLOOKUP(D275,CITY!A:F,2,FALSE)</f>
        <v>91</v>
      </c>
      <c r="D275" s="11" t="s">
        <v>191</v>
      </c>
      <c r="E275" s="13">
        <f t="shared" si="29"/>
        <v>3</v>
      </c>
      <c r="F275" s="11">
        <f>VLOOKUP(G275,CITY!A:F,2,FALSE)</f>
        <v>82</v>
      </c>
      <c r="G275" s="11" t="s">
        <v>192</v>
      </c>
      <c r="H275" s="11">
        <v>32.950000000000003</v>
      </c>
      <c r="I275" s="11">
        <v>0.79</v>
      </c>
      <c r="J275" s="11">
        <v>3.3</v>
      </c>
      <c r="K275" s="11">
        <v>1.33</v>
      </c>
      <c r="L275" s="11">
        <v>7.9</v>
      </c>
      <c r="M275" s="11" t="s">
        <v>201</v>
      </c>
      <c r="N275" s="17">
        <f t="shared" ca="1" si="31"/>
        <v>0.31660190755277529</v>
      </c>
      <c r="O275" s="17">
        <f t="shared" ca="1" si="31"/>
        <v>0.88321301155215315</v>
      </c>
      <c r="P275" s="17">
        <f t="shared" ca="1" si="31"/>
        <v>0.21444247297864549</v>
      </c>
      <c r="Q275" s="17">
        <f t="shared" ca="1" si="32"/>
        <v>38.442357387731249</v>
      </c>
      <c r="R275" s="17">
        <f t="shared" ca="1" si="30"/>
        <v>0.76061062526134526</v>
      </c>
      <c r="S275" s="17">
        <f t="shared" si="33"/>
        <v>3.2950000000000004</v>
      </c>
      <c r="T275" s="17">
        <f t="shared" ca="1" si="34"/>
        <v>0.56065858145108549</v>
      </c>
      <c r="U275" s="17">
        <f t="shared" si="35"/>
        <v>7.9</v>
      </c>
      <c r="V275" s="17">
        <v>29.1</v>
      </c>
    </row>
    <row r="276" spans="1:22">
      <c r="A276" s="11">
        <v>275</v>
      </c>
      <c r="B276" s="11" t="s">
        <v>198</v>
      </c>
      <c r="C276" s="11">
        <f>VLOOKUP(D276,CITY!A:F,2,FALSE)</f>
        <v>82</v>
      </c>
      <c r="D276" s="11" t="s">
        <v>192</v>
      </c>
      <c r="E276" s="13">
        <f t="shared" si="29"/>
        <v>4</v>
      </c>
      <c r="F276" s="11">
        <f>VLOOKUP(G276,CITY!A:F,2,FALSE)</f>
        <v>148</v>
      </c>
      <c r="G276" s="11" t="s">
        <v>193</v>
      </c>
      <c r="H276" s="11">
        <v>23.44</v>
      </c>
      <c r="I276" s="11">
        <v>0.3</v>
      </c>
      <c r="J276" s="11">
        <v>2.34</v>
      </c>
      <c r="K276" s="11">
        <v>1.01</v>
      </c>
      <c r="L276" s="11">
        <v>3</v>
      </c>
      <c r="M276" s="11" t="s">
        <v>201</v>
      </c>
      <c r="N276" s="17">
        <f t="shared" ca="1" si="31"/>
        <v>0.90108744767522708</v>
      </c>
      <c r="O276" s="17">
        <f t="shared" ca="1" si="31"/>
        <v>0.27598844105267306</v>
      </c>
      <c r="P276" s="17">
        <f t="shared" ca="1" si="31"/>
        <v>0.49546188676179714</v>
      </c>
      <c r="Q276" s="17">
        <f t="shared" ca="1" si="32"/>
        <v>32.091868992313834</v>
      </c>
      <c r="R276" s="17">
        <f t="shared" ca="1" si="30"/>
        <v>0.5536637558084172</v>
      </c>
      <c r="S276" s="17">
        <f t="shared" si="33"/>
        <v>2.3440000000000003</v>
      </c>
      <c r="T276" s="17">
        <f t="shared" ca="1" si="34"/>
        <v>0.90789746902371493</v>
      </c>
      <c r="U276" s="17">
        <f t="shared" si="35"/>
        <v>3</v>
      </c>
      <c r="V276" s="17">
        <v>20.399999999999999</v>
      </c>
    </row>
    <row r="277" spans="1:22">
      <c r="A277" s="11">
        <v>276</v>
      </c>
      <c r="B277" s="11" t="s">
        <v>198</v>
      </c>
      <c r="C277" s="11">
        <f>VLOOKUP(D277,CITY!A:F,2,FALSE)</f>
        <v>82</v>
      </c>
      <c r="D277" s="11" t="s">
        <v>192</v>
      </c>
      <c r="E277" s="13">
        <f t="shared" si="29"/>
        <v>4</v>
      </c>
      <c r="F277" s="11">
        <f>VLOOKUP(G277,CITY!A:F,2,FALSE)</f>
        <v>63</v>
      </c>
      <c r="G277" s="11" t="s">
        <v>62</v>
      </c>
      <c r="H277" s="11">
        <v>45.66</v>
      </c>
      <c r="I277" s="11">
        <v>0.77</v>
      </c>
      <c r="J277" s="11">
        <v>4.57</v>
      </c>
      <c r="K277" s="11">
        <v>0.19</v>
      </c>
      <c r="L277" s="11">
        <v>7.7</v>
      </c>
      <c r="M277" s="11" t="s">
        <v>201</v>
      </c>
      <c r="N277" s="17">
        <f t="shared" ca="1" si="31"/>
        <v>0.67851518873110028</v>
      </c>
      <c r="O277" s="17">
        <f t="shared" ca="1" si="31"/>
        <v>0.83671607911855439</v>
      </c>
      <c r="P277" s="17">
        <f t="shared" ca="1" si="31"/>
        <v>0.5309914037881901</v>
      </c>
      <c r="Q277" s="17">
        <f t="shared" ca="1" si="32"/>
        <v>29.213065554932296</v>
      </c>
      <c r="R277" s="17">
        <f t="shared" ca="1" si="30"/>
        <v>0.82761704041758777</v>
      </c>
      <c r="S277" s="17">
        <f t="shared" si="33"/>
        <v>4.5659999999999998</v>
      </c>
      <c r="T277" s="17">
        <f t="shared" ca="1" si="34"/>
        <v>1.6406263354035753</v>
      </c>
      <c r="U277" s="17">
        <f t="shared" si="35"/>
        <v>7.7</v>
      </c>
      <c r="V277" s="17">
        <v>25.7</v>
      </c>
    </row>
    <row r="278" spans="1:22">
      <c r="A278" s="11">
        <v>277</v>
      </c>
      <c r="B278" s="11" t="s">
        <v>198</v>
      </c>
      <c r="C278" s="11">
        <f>VLOOKUP(D278,CITY!A:F,2,FALSE)</f>
        <v>82</v>
      </c>
      <c r="D278" s="11" t="s">
        <v>192</v>
      </c>
      <c r="E278" s="13">
        <f t="shared" si="29"/>
        <v>4</v>
      </c>
      <c r="F278" s="11">
        <f>VLOOKUP(G278,CITY!A:F,2,FALSE)</f>
        <v>113</v>
      </c>
      <c r="G278" s="11" t="s">
        <v>91</v>
      </c>
      <c r="H278" s="11">
        <v>44.69</v>
      </c>
      <c r="I278" s="11">
        <v>0.63</v>
      </c>
      <c r="J278" s="11">
        <v>4.47</v>
      </c>
      <c r="K278" s="11">
        <v>0.54</v>
      </c>
      <c r="L278" s="11">
        <v>6.3</v>
      </c>
      <c r="M278" s="11" t="s">
        <v>201</v>
      </c>
      <c r="N278" s="17">
        <f t="shared" ca="1" si="31"/>
        <v>0.52484490200326905</v>
      </c>
      <c r="O278" s="17">
        <f t="shared" ca="1" si="31"/>
        <v>0.50470002648289347</v>
      </c>
      <c r="P278" s="17">
        <f t="shared" ca="1" si="31"/>
        <v>0.5487301306720872</v>
      </c>
      <c r="Q278" s="17">
        <f t="shared" ca="1" si="32"/>
        <v>29.681714506358059</v>
      </c>
      <c r="R278" s="17">
        <f t="shared" ca="1" si="30"/>
        <v>0.5967178890958349</v>
      </c>
      <c r="S278" s="17">
        <f t="shared" si="33"/>
        <v>4.4689999999999994</v>
      </c>
      <c r="T278" s="17">
        <f t="shared" ca="1" si="34"/>
        <v>0.79621979384680319</v>
      </c>
      <c r="U278" s="17">
        <f t="shared" si="35"/>
        <v>6.3</v>
      </c>
      <c r="V278" s="17">
        <v>23.2</v>
      </c>
    </row>
    <row r="279" spans="1:22">
      <c r="A279" s="11">
        <v>278</v>
      </c>
      <c r="B279" s="11" t="s">
        <v>198</v>
      </c>
      <c r="C279" s="11">
        <f>VLOOKUP(D279,CITY!A:F,2,FALSE)</f>
        <v>82</v>
      </c>
      <c r="D279" s="11" t="s">
        <v>192</v>
      </c>
      <c r="E279" s="13">
        <f t="shared" si="29"/>
        <v>4</v>
      </c>
      <c r="F279" s="11">
        <f>VLOOKUP(G279,CITY!A:F,2,FALSE)</f>
        <v>91</v>
      </c>
      <c r="G279" s="11" t="s">
        <v>191</v>
      </c>
      <c r="H279" s="11">
        <v>36.479999999999997</v>
      </c>
      <c r="I279" s="11">
        <v>0.54</v>
      </c>
      <c r="J279" s="11">
        <v>3.65</v>
      </c>
      <c r="K279" s="11">
        <v>1.66</v>
      </c>
      <c r="L279" s="11">
        <v>5.4</v>
      </c>
      <c r="M279" s="11" t="s">
        <v>201</v>
      </c>
      <c r="N279" s="17">
        <f t="shared" ca="1" si="31"/>
        <v>0.37979975797320431</v>
      </c>
      <c r="O279" s="17">
        <f t="shared" ca="1" si="31"/>
        <v>0.98553791251282996</v>
      </c>
      <c r="P279" s="17">
        <f t="shared" ca="1" si="31"/>
        <v>0.53254311729912673</v>
      </c>
      <c r="Q279" s="17">
        <f t="shared" ca="1" si="32"/>
        <v>49.569129660965871</v>
      </c>
      <c r="R279" s="17">
        <f t="shared" ca="1" si="30"/>
        <v>0.87619316057384911</v>
      </c>
      <c r="S279" s="17">
        <f t="shared" si="33"/>
        <v>3.6479999999999997</v>
      </c>
      <c r="T279" s="17">
        <f t="shared" ca="1" si="34"/>
        <v>0.35733152969098569</v>
      </c>
      <c r="U279" s="17">
        <f t="shared" si="35"/>
        <v>5.4</v>
      </c>
      <c r="V279" s="17">
        <v>28.5</v>
      </c>
    </row>
    <row r="280" spans="1:22">
      <c r="A280" s="11">
        <v>279</v>
      </c>
      <c r="B280" s="11" t="s">
        <v>198</v>
      </c>
      <c r="C280" s="11">
        <f>VLOOKUP(D280,CITY!A:F,2,FALSE)</f>
        <v>148</v>
      </c>
      <c r="D280" s="11" t="s">
        <v>193</v>
      </c>
      <c r="E280" s="13">
        <f t="shared" si="29"/>
        <v>2</v>
      </c>
      <c r="F280" s="11">
        <f>VLOOKUP(G280,CITY!A:F,2,FALSE)</f>
        <v>82</v>
      </c>
      <c r="G280" s="11" t="s">
        <v>192</v>
      </c>
      <c r="H280" s="11">
        <v>24.49</v>
      </c>
      <c r="I280" s="11">
        <v>0.48</v>
      </c>
      <c r="J280" s="11">
        <v>2.4500000000000002</v>
      </c>
      <c r="K280" s="11">
        <v>0.45</v>
      </c>
      <c r="L280" s="11">
        <v>4.8</v>
      </c>
      <c r="M280" s="11" t="s">
        <v>201</v>
      </c>
      <c r="N280" s="17">
        <f t="shared" ca="1" si="31"/>
        <v>0.59465334347979948</v>
      </c>
      <c r="O280" s="17">
        <f t="shared" ca="1" si="31"/>
        <v>0.44585998765306445</v>
      </c>
      <c r="P280" s="17">
        <f t="shared" ca="1" si="31"/>
        <v>0.98783984169295425</v>
      </c>
      <c r="Q280" s="17">
        <f t="shared" ca="1" si="32"/>
        <v>22.125508423951302</v>
      </c>
      <c r="R280" s="17">
        <f t="shared" ca="1" si="30"/>
        <v>0.36895587045636402</v>
      </c>
      <c r="S280" s="17">
        <f t="shared" si="33"/>
        <v>2.4489999999999998</v>
      </c>
      <c r="T280" s="17">
        <f t="shared" ca="1" si="34"/>
        <v>2.3305093004704975</v>
      </c>
      <c r="U280" s="17">
        <f t="shared" si="35"/>
        <v>4.8</v>
      </c>
      <c r="V280" s="17">
        <v>19.5</v>
      </c>
    </row>
    <row r="281" spans="1:22">
      <c r="A281" s="11">
        <v>280</v>
      </c>
      <c r="B281" s="11" t="s">
        <v>198</v>
      </c>
      <c r="C281" s="11">
        <f>VLOOKUP(D281,CITY!A:F,2,FALSE)</f>
        <v>148</v>
      </c>
      <c r="D281" s="11" t="s">
        <v>193</v>
      </c>
      <c r="E281" s="13">
        <f t="shared" si="29"/>
        <v>2</v>
      </c>
      <c r="F281" s="11">
        <f>VLOOKUP(G281,CITY!A:F,2,FALSE)</f>
        <v>63</v>
      </c>
      <c r="G281" s="11" t="s">
        <v>62</v>
      </c>
      <c r="H281" s="11">
        <v>31.32</v>
      </c>
      <c r="I281" s="11">
        <v>0.64</v>
      </c>
      <c r="J281" s="11">
        <v>3.13</v>
      </c>
      <c r="K281" s="11">
        <v>0.83</v>
      </c>
      <c r="L281" s="11">
        <v>6.4</v>
      </c>
      <c r="M281" s="11" t="s">
        <v>201</v>
      </c>
      <c r="N281" s="17">
        <f t="shared" ca="1" si="31"/>
        <v>0.76543420393109818</v>
      </c>
      <c r="O281" s="17">
        <f t="shared" ca="1" si="31"/>
        <v>0.67381667672394685</v>
      </c>
      <c r="P281" s="17">
        <f t="shared" ca="1" si="31"/>
        <v>0.18341413276669483</v>
      </c>
      <c r="Q281" s="17">
        <f t="shared" ca="1" si="32"/>
        <v>21.774859753843714</v>
      </c>
      <c r="R281" s="17">
        <f t="shared" ca="1" si="30"/>
        <v>0.39844175211435617</v>
      </c>
      <c r="S281" s="17">
        <f t="shared" si="33"/>
        <v>3.1320000000000001</v>
      </c>
      <c r="T281" s="17">
        <f t="shared" ca="1" si="34"/>
        <v>1.4511476318051719</v>
      </c>
      <c r="U281" s="17">
        <f t="shared" si="35"/>
        <v>6.4</v>
      </c>
      <c r="V281" s="17">
        <v>18.3</v>
      </c>
    </row>
    <row r="282" spans="1:22">
      <c r="A282" s="11">
        <v>281</v>
      </c>
      <c r="B282" s="11" t="s">
        <v>198</v>
      </c>
      <c r="C282" s="11">
        <f>VLOOKUP(D282,CITY!A:F,2,FALSE)</f>
        <v>63</v>
      </c>
      <c r="D282" s="11" t="s">
        <v>62</v>
      </c>
      <c r="E282" s="13">
        <f t="shared" si="29"/>
        <v>3</v>
      </c>
      <c r="F282" s="11">
        <f>VLOOKUP(G282,CITY!A:F,2,FALSE)</f>
        <v>148</v>
      </c>
      <c r="G282" s="11" t="s">
        <v>193</v>
      </c>
      <c r="H282" s="11">
        <v>35.28</v>
      </c>
      <c r="I282" s="11">
        <v>0.49</v>
      </c>
      <c r="J282" s="11">
        <v>3.53</v>
      </c>
      <c r="K282" s="11">
        <v>1.5</v>
      </c>
      <c r="L282" s="11">
        <v>4.9000000000000004</v>
      </c>
      <c r="M282" s="11" t="s">
        <v>201</v>
      </c>
      <c r="N282" s="17">
        <f t="shared" ca="1" si="31"/>
        <v>0.23100540078935827</v>
      </c>
      <c r="O282" s="17">
        <f t="shared" ca="1" si="31"/>
        <v>0.32561471157647948</v>
      </c>
      <c r="P282" s="17">
        <f t="shared" ca="1" si="31"/>
        <v>0.8202790999020122</v>
      </c>
      <c r="Q282" s="17">
        <f t="shared" ca="1" si="32"/>
        <v>38.744960435324138</v>
      </c>
      <c r="R282" s="17">
        <f t="shared" ca="1" si="30"/>
        <v>0.50063624624948599</v>
      </c>
      <c r="S282" s="17">
        <f t="shared" si="33"/>
        <v>3.528</v>
      </c>
      <c r="T282" s="17">
        <f t="shared" ca="1" si="34"/>
        <v>0.8673919162109055</v>
      </c>
      <c r="U282" s="17">
        <f t="shared" si="35"/>
        <v>4.9000000000000004</v>
      </c>
      <c r="V282" s="17">
        <v>19.899999999999999</v>
      </c>
    </row>
    <row r="283" spans="1:22">
      <c r="A283" s="11">
        <v>282</v>
      </c>
      <c r="B283" s="11" t="s">
        <v>198</v>
      </c>
      <c r="C283" s="11">
        <f>VLOOKUP(D283,CITY!A:F,2,FALSE)</f>
        <v>63</v>
      </c>
      <c r="D283" s="11" t="s">
        <v>62</v>
      </c>
      <c r="E283" s="13">
        <f t="shared" si="29"/>
        <v>3</v>
      </c>
      <c r="F283" s="11">
        <f>VLOOKUP(G283,CITY!A:F,2,FALSE)</f>
        <v>113</v>
      </c>
      <c r="G283" s="11" t="s">
        <v>91</v>
      </c>
      <c r="H283" s="11">
        <v>47.5</v>
      </c>
      <c r="I283" s="11">
        <v>0.85</v>
      </c>
      <c r="J283" s="11">
        <v>4.75</v>
      </c>
      <c r="K283" s="11">
        <v>0.6</v>
      </c>
      <c r="L283" s="11">
        <v>8.5</v>
      </c>
      <c r="M283" s="11" t="s">
        <v>201</v>
      </c>
      <c r="N283" s="17">
        <f t="shared" ca="1" si="31"/>
        <v>0.24937376743837136</v>
      </c>
      <c r="O283" s="17">
        <f t="shared" ca="1" si="31"/>
        <v>0.55602443435685922</v>
      </c>
      <c r="P283" s="17">
        <f t="shared" ca="1" si="31"/>
        <v>0.70511582853692523</v>
      </c>
      <c r="Q283" s="17">
        <f t="shared" ca="1" si="32"/>
        <v>49.533543661555107</v>
      </c>
      <c r="R283" s="17">
        <f t="shared" ca="1" si="30"/>
        <v>1.0423802122747299</v>
      </c>
      <c r="S283" s="17">
        <f t="shared" si="33"/>
        <v>4.75</v>
      </c>
      <c r="T283" s="17">
        <f t="shared" ca="1" si="34"/>
        <v>0.36207469289966709</v>
      </c>
      <c r="U283" s="17">
        <f t="shared" si="35"/>
        <v>8.5</v>
      </c>
      <c r="V283" s="17">
        <v>34.6</v>
      </c>
    </row>
    <row r="284" spans="1:22">
      <c r="A284" s="11">
        <v>283</v>
      </c>
      <c r="B284" s="11" t="s">
        <v>198</v>
      </c>
      <c r="C284" s="11">
        <f>VLOOKUP(D284,CITY!A:F,2,FALSE)</f>
        <v>63</v>
      </c>
      <c r="D284" s="11" t="s">
        <v>62</v>
      </c>
      <c r="E284" s="13">
        <f t="shared" si="29"/>
        <v>3</v>
      </c>
      <c r="F284" s="11">
        <f>VLOOKUP(G284,CITY!A:F,2,FALSE)</f>
        <v>82</v>
      </c>
      <c r="G284" s="11" t="s">
        <v>192</v>
      </c>
      <c r="H284" s="11">
        <v>38.119999999999997</v>
      </c>
      <c r="I284" s="11">
        <v>0.74</v>
      </c>
      <c r="J284" s="11">
        <v>3.81</v>
      </c>
      <c r="K284" s="11">
        <v>1.78</v>
      </c>
      <c r="L284" s="11">
        <v>7.4</v>
      </c>
      <c r="M284" s="11" t="s">
        <v>201</v>
      </c>
      <c r="N284" s="17">
        <f t="shared" ca="1" si="31"/>
        <v>0.49653106923455115</v>
      </c>
      <c r="O284" s="17">
        <f t="shared" ca="1" si="31"/>
        <v>0.42185433031740016</v>
      </c>
      <c r="P284" s="17">
        <f t="shared" ca="1" si="31"/>
        <v>0.47833177423586792</v>
      </c>
      <c r="Q284" s="17">
        <f t="shared" ca="1" si="32"/>
        <v>36.403798272835182</v>
      </c>
      <c r="R284" s="17">
        <f t="shared" ca="1" si="30"/>
        <v>0.92365596504432745</v>
      </c>
      <c r="S284" s="17">
        <f t="shared" si="33"/>
        <v>3.8119999999999998</v>
      </c>
      <c r="T284" s="17">
        <f t="shared" ca="1" si="34"/>
        <v>1.6687580005905849</v>
      </c>
      <c r="U284" s="17">
        <f t="shared" si="35"/>
        <v>7.4</v>
      </c>
      <c r="V284" s="17">
        <v>26.9</v>
      </c>
    </row>
    <row r="285" spans="1:22">
      <c r="A285" s="11">
        <v>284</v>
      </c>
      <c r="B285" s="11" t="s">
        <v>198</v>
      </c>
      <c r="C285" s="11">
        <f>VLOOKUP(D285,CITY!A:F,2,FALSE)</f>
        <v>113</v>
      </c>
      <c r="D285" s="11" t="s">
        <v>91</v>
      </c>
      <c r="E285" s="13">
        <f t="shared" si="29"/>
        <v>3</v>
      </c>
      <c r="F285" s="11">
        <f>VLOOKUP(G285,CITY!A:F,2,FALSE)</f>
        <v>82</v>
      </c>
      <c r="G285" s="11" t="s">
        <v>192</v>
      </c>
      <c r="H285" s="11">
        <v>40.98</v>
      </c>
      <c r="I285" s="11">
        <v>0.52</v>
      </c>
      <c r="J285" s="11">
        <v>4.0999999999999996</v>
      </c>
      <c r="K285" s="11">
        <v>0.21</v>
      </c>
      <c r="L285" s="11">
        <v>5.2</v>
      </c>
      <c r="M285" s="11" t="s">
        <v>201</v>
      </c>
      <c r="N285" s="17">
        <f t="shared" ca="1" si="31"/>
        <v>2.8819880032048495E-2</v>
      </c>
      <c r="O285" s="17">
        <f t="shared" ca="1" si="31"/>
        <v>0.933304448898574</v>
      </c>
      <c r="P285" s="17">
        <f t="shared" ca="1" si="31"/>
        <v>0.60051754439195637</v>
      </c>
      <c r="Q285" s="17">
        <f t="shared" ca="1" si="32"/>
        <v>70.392932541643972</v>
      </c>
      <c r="R285" s="17">
        <f t="shared" ca="1" si="30"/>
        <v>0.53133490262552474</v>
      </c>
      <c r="S285" s="17">
        <f t="shared" si="33"/>
        <v>4.0979999999999999</v>
      </c>
      <c r="T285" s="17">
        <f t="shared" ca="1" si="34"/>
        <v>2.6481959380755931</v>
      </c>
      <c r="U285" s="17">
        <f t="shared" si="35"/>
        <v>5.2</v>
      </c>
      <c r="V285" s="17">
        <v>39.9</v>
      </c>
    </row>
    <row r="286" spans="1:22">
      <c r="A286" s="11">
        <v>285</v>
      </c>
      <c r="B286" s="11" t="s">
        <v>198</v>
      </c>
      <c r="C286" s="11">
        <f>VLOOKUP(D286,CITY!A:F,2,FALSE)</f>
        <v>113</v>
      </c>
      <c r="D286" s="11" t="s">
        <v>91</v>
      </c>
      <c r="E286" s="13">
        <f t="shared" si="29"/>
        <v>3</v>
      </c>
      <c r="F286" s="11">
        <f>VLOOKUP(G286,CITY!A:F,2,FALSE)</f>
        <v>63</v>
      </c>
      <c r="G286" s="11" t="s">
        <v>62</v>
      </c>
      <c r="H286" s="11">
        <v>41.1</v>
      </c>
      <c r="I286" s="11">
        <v>0.53</v>
      </c>
      <c r="J286" s="11">
        <v>4.1100000000000003</v>
      </c>
      <c r="K286" s="11">
        <v>0.77</v>
      </c>
      <c r="L286" s="11">
        <v>5.3</v>
      </c>
      <c r="M286" s="11" t="s">
        <v>201</v>
      </c>
      <c r="N286" s="17">
        <f t="shared" ca="1" si="31"/>
        <v>0.41256489709225153</v>
      </c>
      <c r="O286" s="17">
        <f t="shared" ca="1" si="31"/>
        <v>0.4479888402339981</v>
      </c>
      <c r="P286" s="17">
        <f t="shared" ca="1" si="31"/>
        <v>0.54679162841383466</v>
      </c>
      <c r="Q286" s="17">
        <f t="shared" ca="1" si="32"/>
        <v>38.910308286923481</v>
      </c>
      <c r="R286" s="17">
        <f t="shared" ca="1" si="30"/>
        <v>0.73845061647101118</v>
      </c>
      <c r="S286" s="17">
        <f t="shared" si="33"/>
        <v>4.1100000000000003</v>
      </c>
      <c r="T286" s="17">
        <f t="shared" ca="1" si="34"/>
        <v>1.5772004536638551</v>
      </c>
      <c r="U286" s="17">
        <f t="shared" si="35"/>
        <v>5.3000000000000007</v>
      </c>
      <c r="V286" s="17">
        <v>36.5</v>
      </c>
    </row>
    <row r="287" spans="1:22">
      <c r="A287" s="11">
        <v>286</v>
      </c>
      <c r="B287" s="11" t="s">
        <v>198</v>
      </c>
      <c r="C287" s="11">
        <f>VLOOKUP(D287,CITY!A:F,2,FALSE)</f>
        <v>113</v>
      </c>
      <c r="D287" s="11" t="s">
        <v>91</v>
      </c>
      <c r="E287" s="13">
        <f t="shared" si="29"/>
        <v>3</v>
      </c>
      <c r="F287" s="11">
        <f>VLOOKUP(G287,CITY!A:F,2,FALSE)</f>
        <v>62</v>
      </c>
      <c r="G287" s="11" t="s">
        <v>61</v>
      </c>
      <c r="H287" s="11">
        <v>50.52</v>
      </c>
      <c r="I287" s="11">
        <v>0.76</v>
      </c>
      <c r="J287" s="11">
        <v>5.05</v>
      </c>
      <c r="K287" s="11">
        <v>1.82</v>
      </c>
      <c r="L287" s="11">
        <v>7.6</v>
      </c>
      <c r="M287" s="11" t="s">
        <v>201</v>
      </c>
      <c r="N287" s="17">
        <f t="shared" ca="1" si="31"/>
        <v>0.73901819201864194</v>
      </c>
      <c r="O287" s="17">
        <f t="shared" ca="1" si="31"/>
        <v>0.66516838285512903</v>
      </c>
      <c r="P287" s="17">
        <f t="shared" ca="1" si="31"/>
        <v>0.20949990755122871</v>
      </c>
      <c r="Q287" s="17">
        <f t="shared" ca="1" si="32"/>
        <v>35.157919013675404</v>
      </c>
      <c r="R287" s="17">
        <f t="shared" ca="1" si="30"/>
        <v>1.1824440550459379</v>
      </c>
      <c r="S287" s="17">
        <f t="shared" si="33"/>
        <v>5.0520000000000005</v>
      </c>
      <c r="T287" s="17">
        <f t="shared" ca="1" si="34"/>
        <v>2.0210168254161403</v>
      </c>
      <c r="U287" s="17">
        <f t="shared" si="35"/>
        <v>7.6</v>
      </c>
      <c r="V287" s="17">
        <v>31.9</v>
      </c>
    </row>
    <row r="288" spans="1:22">
      <c r="A288" s="11">
        <v>287</v>
      </c>
      <c r="B288" s="11" t="s">
        <v>198</v>
      </c>
      <c r="C288" s="11">
        <f>VLOOKUP(D288,CITY!A:F,2,FALSE)</f>
        <v>99</v>
      </c>
      <c r="D288" s="11" t="s">
        <v>159</v>
      </c>
      <c r="E288" s="13">
        <f t="shared" si="29"/>
        <v>4</v>
      </c>
      <c r="F288" s="11">
        <f>VLOOKUP(G288,CITY!A:F,2,FALSE)</f>
        <v>52</v>
      </c>
      <c r="G288" s="11" t="s">
        <v>186</v>
      </c>
      <c r="H288" s="11">
        <v>84.24</v>
      </c>
      <c r="I288" s="11">
        <v>2.04</v>
      </c>
      <c r="J288" s="11">
        <v>8.42</v>
      </c>
      <c r="K288" s="11">
        <v>0.66</v>
      </c>
      <c r="L288" s="11">
        <v>20.399999999999999</v>
      </c>
      <c r="M288" s="11" t="s">
        <v>201</v>
      </c>
      <c r="N288" s="17">
        <f t="shared" ca="1" si="31"/>
        <v>0.57223116590304957</v>
      </c>
      <c r="O288" s="17">
        <f t="shared" ca="1" si="31"/>
        <v>0.41553298452570231</v>
      </c>
      <c r="P288" s="17">
        <f t="shared" ca="1" si="31"/>
        <v>0.66530624620725942</v>
      </c>
      <c r="Q288" s="17">
        <f t="shared" ca="1" si="32"/>
        <v>104.27125964523238</v>
      </c>
      <c r="R288" s="17">
        <f t="shared" ca="1" si="30"/>
        <v>1.7893181982310575</v>
      </c>
      <c r="S288" s="17">
        <f t="shared" si="33"/>
        <v>8.4239999999999995</v>
      </c>
      <c r="T288" s="17">
        <f t="shared" ca="1" si="34"/>
        <v>0.63164293672107652</v>
      </c>
      <c r="U288" s="17">
        <f t="shared" si="35"/>
        <v>20.399999999999999</v>
      </c>
      <c r="V288" s="17">
        <v>55.4</v>
      </c>
    </row>
    <row r="289" spans="1:22">
      <c r="A289" s="11">
        <v>288</v>
      </c>
      <c r="B289" s="11" t="s">
        <v>198</v>
      </c>
      <c r="C289" s="11">
        <f>VLOOKUP(D289,CITY!A:F,2,FALSE)</f>
        <v>99</v>
      </c>
      <c r="D289" s="11" t="s">
        <v>159</v>
      </c>
      <c r="E289" s="13">
        <f t="shared" si="29"/>
        <v>4</v>
      </c>
      <c r="F289" s="11">
        <f>VLOOKUP(G289,CITY!A:F,2,FALSE)</f>
        <v>91</v>
      </c>
      <c r="G289" s="11" t="s">
        <v>191</v>
      </c>
      <c r="H289" s="11">
        <v>59.44</v>
      </c>
      <c r="I289" s="11">
        <v>0.85</v>
      </c>
      <c r="J289" s="11">
        <v>5.94</v>
      </c>
      <c r="K289" s="11">
        <v>1.03</v>
      </c>
      <c r="L289" s="11">
        <v>8.5</v>
      </c>
      <c r="M289" s="11" t="s">
        <v>201</v>
      </c>
      <c r="N289" s="17">
        <f t="shared" ca="1" si="31"/>
        <v>0.82163113639604024</v>
      </c>
      <c r="O289" s="17">
        <f t="shared" ca="1" si="31"/>
        <v>0.49457731410411632</v>
      </c>
      <c r="P289" s="17">
        <f t="shared" ca="1" si="31"/>
        <v>0.28064516836846554</v>
      </c>
      <c r="Q289" s="17">
        <f t="shared" ca="1" si="32"/>
        <v>75.585755060293337</v>
      </c>
      <c r="R289" s="17">
        <f t="shared" ca="1" si="30"/>
        <v>0.8853050821488464</v>
      </c>
      <c r="S289" s="17">
        <f t="shared" si="33"/>
        <v>5.944</v>
      </c>
      <c r="T289" s="17">
        <f t="shared" ca="1" si="34"/>
        <v>1.2715019058884198</v>
      </c>
      <c r="U289" s="17">
        <f t="shared" si="35"/>
        <v>8.5</v>
      </c>
      <c r="V289" s="17">
        <v>47.9</v>
      </c>
    </row>
    <row r="290" spans="1:22">
      <c r="A290" s="11">
        <v>289</v>
      </c>
      <c r="B290" s="11" t="s">
        <v>198</v>
      </c>
      <c r="C290" s="11">
        <f>VLOOKUP(D290,CITY!A:F,2,FALSE)</f>
        <v>99</v>
      </c>
      <c r="D290" s="11" t="s">
        <v>159</v>
      </c>
      <c r="E290" s="13">
        <f t="shared" si="29"/>
        <v>4</v>
      </c>
      <c r="F290" s="11">
        <f>VLOOKUP(G290,CITY!A:F,2,FALSE)</f>
        <v>129</v>
      </c>
      <c r="G290" s="11" t="s">
        <v>103</v>
      </c>
      <c r="H290" s="11">
        <v>50.32</v>
      </c>
      <c r="I290" s="11">
        <v>0.73</v>
      </c>
      <c r="J290" s="11">
        <v>5.03</v>
      </c>
      <c r="K290" s="11">
        <v>1.98</v>
      </c>
      <c r="L290" s="11">
        <v>7.3</v>
      </c>
      <c r="M290" s="11" t="s">
        <v>201</v>
      </c>
      <c r="N290" s="17">
        <f t="shared" ca="1" si="31"/>
        <v>8.3006428347166206E-2</v>
      </c>
      <c r="O290" s="17">
        <f t="shared" ca="1" si="31"/>
        <v>0.21722667326204792</v>
      </c>
      <c r="P290" s="17">
        <f t="shared" ca="1" si="31"/>
        <v>0.97764802628646297</v>
      </c>
      <c r="Q290" s="17">
        <f t="shared" ca="1" si="32"/>
        <v>74.313389413644401</v>
      </c>
      <c r="R290" s="17">
        <f t="shared" ca="1" si="30"/>
        <v>0.78349553349152912</v>
      </c>
      <c r="S290" s="17">
        <f t="shared" si="33"/>
        <v>5.032</v>
      </c>
      <c r="T290" s="17">
        <f t="shared" ca="1" si="34"/>
        <v>0.42653588449052926</v>
      </c>
      <c r="U290" s="17">
        <f t="shared" si="35"/>
        <v>7.3</v>
      </c>
      <c r="V290" s="17">
        <v>48.3</v>
      </c>
    </row>
    <row r="291" spans="1:22">
      <c r="A291" s="11">
        <v>290</v>
      </c>
      <c r="B291" s="11" t="s">
        <v>198</v>
      </c>
      <c r="C291" s="11">
        <f>VLOOKUP(D291,CITY!A:F,2,FALSE)</f>
        <v>99</v>
      </c>
      <c r="D291" s="11" t="s">
        <v>159</v>
      </c>
      <c r="E291" s="13">
        <f t="shared" si="29"/>
        <v>4</v>
      </c>
      <c r="F291" s="11">
        <f>VLOOKUP(G291,CITY!A:F,2,FALSE)</f>
        <v>10</v>
      </c>
      <c r="G291" s="11" t="s">
        <v>195</v>
      </c>
      <c r="H291" s="11">
        <v>98.64</v>
      </c>
      <c r="I291" s="11">
        <v>1.41</v>
      </c>
      <c r="J291" s="11">
        <v>9.86</v>
      </c>
      <c r="K291" s="11">
        <v>1</v>
      </c>
      <c r="L291" s="11">
        <v>14.1</v>
      </c>
      <c r="M291" s="11" t="s">
        <v>201</v>
      </c>
      <c r="N291" s="17">
        <f t="shared" ref="N291:P338" ca="1" si="36">RAND()</f>
        <v>0.30027152786996503</v>
      </c>
      <c r="O291" s="17">
        <f t="shared" ca="1" si="36"/>
        <v>0.91994605444108712</v>
      </c>
      <c r="P291" s="17">
        <f t="shared" ca="1" si="36"/>
        <v>0.81901211208437186</v>
      </c>
      <c r="Q291" s="17">
        <f t="shared" ca="1" si="32"/>
        <v>129.88402531146522</v>
      </c>
      <c r="R291" s="17">
        <f t="shared" ca="1" si="30"/>
        <v>1.6293677869284335</v>
      </c>
      <c r="S291" s="17">
        <f t="shared" si="33"/>
        <v>9.8640000000000008</v>
      </c>
      <c r="T291" s="17">
        <f t="shared" ca="1" si="34"/>
        <v>1.3797738921508387</v>
      </c>
      <c r="U291" s="17">
        <f t="shared" si="35"/>
        <v>14.1</v>
      </c>
      <c r="V291" s="17">
        <v>69.5</v>
      </c>
    </row>
    <row r="292" spans="1:22">
      <c r="A292" s="11">
        <v>291</v>
      </c>
      <c r="B292" s="11" t="s">
        <v>198</v>
      </c>
      <c r="C292" s="11">
        <f>VLOOKUP(D292,CITY!A:F,2,FALSE)</f>
        <v>4</v>
      </c>
      <c r="D292" s="11" t="s">
        <v>10</v>
      </c>
      <c r="E292" s="13">
        <f t="shared" si="29"/>
        <v>4</v>
      </c>
      <c r="F292" s="11">
        <f>VLOOKUP(G292,CITY!A:F,2,FALSE)</f>
        <v>52</v>
      </c>
      <c r="G292" s="11" t="s">
        <v>186</v>
      </c>
      <c r="H292" s="11">
        <v>74.56</v>
      </c>
      <c r="I292" s="11">
        <v>1.3</v>
      </c>
      <c r="J292" s="11">
        <v>7.46</v>
      </c>
      <c r="K292" s="11">
        <v>1.89</v>
      </c>
      <c r="L292" s="11">
        <v>13</v>
      </c>
      <c r="M292" s="11" t="s">
        <v>201</v>
      </c>
      <c r="N292" s="17">
        <f t="shared" ca="1" si="36"/>
        <v>0.91348214987848264</v>
      </c>
      <c r="O292" s="17">
        <f t="shared" ca="1" si="36"/>
        <v>0.32776417029373994</v>
      </c>
      <c r="P292" s="17">
        <f t="shared" ca="1" si="36"/>
        <v>0.34285557950975376</v>
      </c>
      <c r="Q292" s="17">
        <f t="shared" ca="1" si="32"/>
        <v>69.236341995857146</v>
      </c>
      <c r="R292" s="17">
        <f t="shared" ca="1" si="30"/>
        <v>1.8587497888015156</v>
      </c>
      <c r="S292" s="17">
        <f t="shared" si="33"/>
        <v>7.4560000000000004</v>
      </c>
      <c r="T292" s="17">
        <f t="shared" ca="1" si="34"/>
        <v>0.40384684793607339</v>
      </c>
      <c r="U292" s="17">
        <f t="shared" si="35"/>
        <v>13</v>
      </c>
      <c r="V292" s="17">
        <v>39.4</v>
      </c>
    </row>
    <row r="293" spans="1:22">
      <c r="A293" s="11">
        <v>292</v>
      </c>
      <c r="B293" s="11" t="s">
        <v>198</v>
      </c>
      <c r="C293" s="11">
        <f>VLOOKUP(D293,CITY!A:F,2,FALSE)</f>
        <v>4</v>
      </c>
      <c r="D293" s="11" t="s">
        <v>10</v>
      </c>
      <c r="E293" s="13">
        <f t="shared" si="29"/>
        <v>4</v>
      </c>
      <c r="F293" s="11">
        <f>VLOOKUP(G293,CITY!A:F,2,FALSE)</f>
        <v>128</v>
      </c>
      <c r="G293" s="11" t="s">
        <v>11</v>
      </c>
      <c r="H293" s="11">
        <v>76.709999999999994</v>
      </c>
      <c r="I293" s="11">
        <v>1.35</v>
      </c>
      <c r="J293" s="11">
        <v>7.67</v>
      </c>
      <c r="K293" s="11">
        <v>1.1000000000000001</v>
      </c>
      <c r="L293" s="11">
        <v>13.5</v>
      </c>
      <c r="M293" s="11" t="s">
        <v>201</v>
      </c>
      <c r="N293" s="17">
        <f t="shared" ca="1" si="36"/>
        <v>2.8868983015993832E-3</v>
      </c>
      <c r="O293" s="17">
        <f t="shared" ca="1" si="36"/>
        <v>0.77560315708559391</v>
      </c>
      <c r="P293" s="17">
        <f t="shared" ca="1" si="36"/>
        <v>0.77410119642137931</v>
      </c>
      <c r="Q293" s="17">
        <f t="shared" ca="1" si="32"/>
        <v>79.90298534133035</v>
      </c>
      <c r="R293" s="17">
        <f t="shared" ca="1" si="30"/>
        <v>1.0627464001127078</v>
      </c>
      <c r="S293" s="17">
        <f t="shared" si="33"/>
        <v>7.6709999999999994</v>
      </c>
      <c r="T293" s="17">
        <f t="shared" ca="1" si="34"/>
        <v>2.1138753961144943</v>
      </c>
      <c r="U293" s="17">
        <f t="shared" si="35"/>
        <v>13.5</v>
      </c>
      <c r="V293" s="17">
        <v>41.5</v>
      </c>
    </row>
    <row r="294" spans="1:22">
      <c r="A294" s="11">
        <v>293</v>
      </c>
      <c r="B294" s="11" t="s">
        <v>198</v>
      </c>
      <c r="C294" s="11">
        <f>VLOOKUP(D294,CITY!A:F,2,FALSE)</f>
        <v>4</v>
      </c>
      <c r="D294" s="11" t="s">
        <v>10</v>
      </c>
      <c r="E294" s="13">
        <f t="shared" si="29"/>
        <v>4</v>
      </c>
      <c r="F294" s="11">
        <f>VLOOKUP(G294,CITY!A:F,2,FALSE)</f>
        <v>130</v>
      </c>
      <c r="G294" s="11" t="s">
        <v>104</v>
      </c>
      <c r="H294" s="11">
        <v>69.819999999999993</v>
      </c>
      <c r="I294" s="11">
        <v>1.03</v>
      </c>
      <c r="J294" s="11">
        <v>6.98</v>
      </c>
      <c r="K294" s="11">
        <v>1.54</v>
      </c>
      <c r="L294" s="11">
        <v>10.3</v>
      </c>
      <c r="M294" s="11" t="s">
        <v>201</v>
      </c>
      <c r="N294" s="17">
        <f t="shared" ca="1" si="36"/>
        <v>0.6361794886067943</v>
      </c>
      <c r="O294" s="17">
        <f t="shared" ca="1" si="36"/>
        <v>0.33969357794078692</v>
      </c>
      <c r="P294" s="17">
        <f t="shared" ca="1" si="36"/>
        <v>0.47328889373082073</v>
      </c>
      <c r="Q294" s="17">
        <f t="shared" ca="1" si="32"/>
        <v>73.319547381011787</v>
      </c>
      <c r="R294" s="17">
        <f t="shared" ca="1" si="30"/>
        <v>1.4398282543067462</v>
      </c>
      <c r="S294" s="17">
        <f t="shared" si="33"/>
        <v>6.9819999999999993</v>
      </c>
      <c r="T294" s="17">
        <f t="shared" ca="1" si="34"/>
        <v>1.2051988094144928</v>
      </c>
      <c r="U294" s="17">
        <f t="shared" si="35"/>
        <v>10.3</v>
      </c>
      <c r="V294" s="17">
        <v>46.6</v>
      </c>
    </row>
    <row r="295" spans="1:22">
      <c r="A295" s="11">
        <v>294</v>
      </c>
      <c r="B295" s="11" t="s">
        <v>198</v>
      </c>
      <c r="C295" s="11">
        <f>VLOOKUP(D295,CITY!A:F,2,FALSE)</f>
        <v>4</v>
      </c>
      <c r="D295" s="11" t="s">
        <v>10</v>
      </c>
      <c r="E295" s="13">
        <f t="shared" si="29"/>
        <v>4</v>
      </c>
      <c r="F295" s="11">
        <f>VLOOKUP(G295,CITY!A:F,2,FALSE)</f>
        <v>84</v>
      </c>
      <c r="G295" s="11" t="s">
        <v>78</v>
      </c>
      <c r="H295" s="11">
        <v>80.040000000000006</v>
      </c>
      <c r="I295" s="11">
        <v>1.49</v>
      </c>
      <c r="J295" s="11">
        <v>8</v>
      </c>
      <c r="K295" s="11">
        <v>2.74</v>
      </c>
      <c r="L295" s="11">
        <v>14.9</v>
      </c>
      <c r="M295" s="11" t="s">
        <v>201</v>
      </c>
      <c r="N295" s="17">
        <f t="shared" ca="1" si="36"/>
        <v>0.51399942822995037</v>
      </c>
      <c r="O295" s="17">
        <f t="shared" ca="1" si="36"/>
        <v>0.85295496823500694</v>
      </c>
      <c r="P295" s="17">
        <f t="shared" ca="1" si="36"/>
        <v>0.43894174883056991</v>
      </c>
      <c r="Q295" s="17">
        <f t="shared" ca="1" si="32"/>
        <v>97.862833004556578</v>
      </c>
      <c r="R295" s="17">
        <f t="shared" ca="1" si="30"/>
        <v>1.1844017728812879</v>
      </c>
      <c r="S295" s="17">
        <f t="shared" si="33"/>
        <v>8.0040000000000013</v>
      </c>
      <c r="T295" s="17">
        <f t="shared" ca="1" si="34"/>
        <v>0.53797832056648587</v>
      </c>
      <c r="U295" s="17">
        <f t="shared" si="35"/>
        <v>14.9</v>
      </c>
      <c r="V295" s="17">
        <v>53.5</v>
      </c>
    </row>
    <row r="296" spans="1:22">
      <c r="A296" s="11">
        <v>295</v>
      </c>
      <c r="B296" s="11" t="s">
        <v>198</v>
      </c>
      <c r="C296" s="11">
        <f>VLOOKUP(D296,CITY!A:F,2,FALSE)</f>
        <v>52</v>
      </c>
      <c r="D296" s="11" t="s">
        <v>186</v>
      </c>
      <c r="E296" s="13">
        <f t="shared" si="29"/>
        <v>4</v>
      </c>
      <c r="F296" s="11">
        <f>VLOOKUP(G296,CITY!A:F,2,FALSE)</f>
        <v>146</v>
      </c>
      <c r="G296" s="11" t="s">
        <v>185</v>
      </c>
      <c r="H296" s="11">
        <v>55.01</v>
      </c>
      <c r="I296" s="11">
        <v>1.26</v>
      </c>
      <c r="J296" s="11">
        <v>5.5</v>
      </c>
      <c r="K296" s="11">
        <v>1.22</v>
      </c>
      <c r="L296" s="11">
        <v>12.6</v>
      </c>
      <c r="M296" s="11" t="s">
        <v>201</v>
      </c>
      <c r="N296" s="17">
        <f t="shared" ca="1" si="36"/>
        <v>4.812211483345985E-4</v>
      </c>
      <c r="O296" s="17">
        <f t="shared" ca="1" si="36"/>
        <v>7.458876633625644E-2</v>
      </c>
      <c r="P296" s="17">
        <f t="shared" ca="1" si="36"/>
        <v>7.2835929197069271E-2</v>
      </c>
      <c r="Q296" s="17">
        <f t="shared" ca="1" si="32"/>
        <v>36.268285671733928</v>
      </c>
      <c r="R296" s="17">
        <f t="shared" ca="1" si="30"/>
        <v>0.71724483149401419</v>
      </c>
      <c r="S296" s="17">
        <f t="shared" si="33"/>
        <v>5.5009999999999994</v>
      </c>
      <c r="T296" s="17">
        <f t="shared" ca="1" si="34"/>
        <v>1.3802062829305093</v>
      </c>
      <c r="U296" s="17">
        <f t="shared" si="35"/>
        <v>12.6</v>
      </c>
      <c r="V296" s="17">
        <v>27.6</v>
      </c>
    </row>
    <row r="297" spans="1:22">
      <c r="A297" s="11">
        <v>296</v>
      </c>
      <c r="B297" s="11" t="s">
        <v>198</v>
      </c>
      <c r="C297" s="11">
        <f>VLOOKUP(D297,CITY!A:F,2,FALSE)</f>
        <v>52</v>
      </c>
      <c r="D297" s="11" t="s">
        <v>186</v>
      </c>
      <c r="E297" s="13">
        <f t="shared" si="29"/>
        <v>4</v>
      </c>
      <c r="F297" s="11">
        <f>VLOOKUP(G297,CITY!A:F,2,FALSE)</f>
        <v>4</v>
      </c>
      <c r="G297" s="11" t="s">
        <v>10</v>
      </c>
      <c r="H297" s="11">
        <v>65.81</v>
      </c>
      <c r="I297" s="11">
        <v>1.1499999999999999</v>
      </c>
      <c r="J297" s="11">
        <v>6.58</v>
      </c>
      <c r="K297" s="11">
        <v>1.98</v>
      </c>
      <c r="L297" s="11">
        <v>11.5</v>
      </c>
      <c r="M297" s="11" t="s">
        <v>201</v>
      </c>
      <c r="N297" s="17">
        <f t="shared" ca="1" si="36"/>
        <v>0.94330457492252573</v>
      </c>
      <c r="O297" s="17">
        <f t="shared" ca="1" si="36"/>
        <v>0.3322147855367914</v>
      </c>
      <c r="P297" s="17">
        <f t="shared" ca="1" si="36"/>
        <v>0.7533940886012761</v>
      </c>
      <c r="Q297" s="17">
        <f t="shared" ca="1" si="32"/>
        <v>47.643969945148115</v>
      </c>
      <c r="R297" s="17">
        <f t="shared" ca="1" si="30"/>
        <v>1.4100204929059874</v>
      </c>
      <c r="S297" s="17">
        <f t="shared" si="33"/>
        <v>6.5810000000000004</v>
      </c>
      <c r="T297" s="17">
        <f t="shared" ca="1" si="34"/>
        <v>0.99394359139025001</v>
      </c>
      <c r="U297" s="17">
        <f t="shared" si="35"/>
        <v>11.5</v>
      </c>
      <c r="V297" s="17">
        <v>41.9</v>
      </c>
    </row>
    <row r="298" spans="1:22">
      <c r="A298" s="11">
        <v>297</v>
      </c>
      <c r="B298" s="11" t="s">
        <v>198</v>
      </c>
      <c r="C298" s="11">
        <f>VLOOKUP(D298,CITY!A:F,2,FALSE)</f>
        <v>52</v>
      </c>
      <c r="D298" s="11" t="s">
        <v>186</v>
      </c>
      <c r="E298" s="13">
        <f t="shared" si="29"/>
        <v>4</v>
      </c>
      <c r="F298" s="11">
        <f>VLOOKUP(G298,CITY!A:F,2,FALSE)</f>
        <v>99</v>
      </c>
      <c r="G298" s="11" t="s">
        <v>159</v>
      </c>
      <c r="H298" s="11">
        <v>73.61</v>
      </c>
      <c r="I298" s="11">
        <v>1.1499999999999999</v>
      </c>
      <c r="J298" s="11">
        <v>7.36</v>
      </c>
      <c r="K298" s="11">
        <v>1.93</v>
      </c>
      <c r="L298" s="11">
        <v>11.5</v>
      </c>
      <c r="M298" s="11" t="s">
        <v>201</v>
      </c>
      <c r="N298" s="17">
        <f t="shared" ca="1" si="36"/>
        <v>0.47583798599386817</v>
      </c>
      <c r="O298" s="17">
        <f t="shared" ca="1" si="36"/>
        <v>0.9139773942487186</v>
      </c>
      <c r="P298" s="17">
        <f t="shared" ca="1" si="36"/>
        <v>0.5331959716811846</v>
      </c>
      <c r="Q298" s="17">
        <f t="shared" ca="1" si="32"/>
        <v>44.783158718491379</v>
      </c>
      <c r="R298" s="17">
        <f t="shared" ca="1" si="30"/>
        <v>1.4694286210816172</v>
      </c>
      <c r="S298" s="17">
        <f t="shared" si="33"/>
        <v>7.3609999999999998</v>
      </c>
      <c r="T298" s="17">
        <f t="shared" ca="1" si="34"/>
        <v>1.658116376441523</v>
      </c>
      <c r="U298" s="17">
        <f t="shared" si="35"/>
        <v>11.5</v>
      </c>
      <c r="V298" s="17">
        <v>42.5</v>
      </c>
    </row>
    <row r="299" spans="1:22">
      <c r="A299" s="11">
        <v>298</v>
      </c>
      <c r="B299" s="11" t="s">
        <v>198</v>
      </c>
      <c r="C299" s="11">
        <f>VLOOKUP(D299,CITY!A:F,2,FALSE)</f>
        <v>52</v>
      </c>
      <c r="D299" s="11" t="s">
        <v>186</v>
      </c>
      <c r="E299" s="13">
        <f t="shared" si="29"/>
        <v>4</v>
      </c>
      <c r="F299" s="11">
        <f>VLOOKUP(G299,CITY!A:F,2,FALSE)</f>
        <v>23</v>
      </c>
      <c r="G299" s="11" t="s">
        <v>27</v>
      </c>
      <c r="H299" s="11">
        <v>85.49</v>
      </c>
      <c r="I299" s="11">
        <v>1.66</v>
      </c>
      <c r="J299" s="11">
        <v>8.5500000000000007</v>
      </c>
      <c r="K299" s="11">
        <v>0.82</v>
      </c>
      <c r="L299" s="11">
        <v>16.600000000000001</v>
      </c>
      <c r="M299" s="11" t="s">
        <v>201</v>
      </c>
      <c r="N299" s="17">
        <f t="shared" ca="1" si="36"/>
        <v>0.54850134308554965</v>
      </c>
      <c r="O299" s="17">
        <f t="shared" ca="1" si="36"/>
        <v>1.9083531574330959E-3</v>
      </c>
      <c r="P299" s="17">
        <f t="shared" ca="1" si="36"/>
        <v>0.46425746291250469</v>
      </c>
      <c r="Q299" s="17">
        <f t="shared" ca="1" si="32"/>
        <v>74.822694940179133</v>
      </c>
      <c r="R299" s="17">
        <f t="shared" ca="1" si="30"/>
        <v>1.1353954234731325</v>
      </c>
      <c r="S299" s="17">
        <f t="shared" si="33"/>
        <v>8.5489999999999995</v>
      </c>
      <c r="T299" s="17">
        <f t="shared" ca="1" si="34"/>
        <v>0.57232654692200668</v>
      </c>
      <c r="U299" s="17">
        <f t="shared" si="35"/>
        <v>16.599999999999998</v>
      </c>
      <c r="V299" s="17">
        <v>67.400000000000006</v>
      </c>
    </row>
    <row r="300" spans="1:22">
      <c r="A300" s="11">
        <v>299</v>
      </c>
      <c r="B300" s="11" t="s">
        <v>198</v>
      </c>
      <c r="C300" s="11">
        <f>VLOOKUP(D300,CITY!A:F,2,FALSE)</f>
        <v>129</v>
      </c>
      <c r="D300" s="11" t="s">
        <v>103</v>
      </c>
      <c r="E300" s="13">
        <f t="shared" si="29"/>
        <v>4</v>
      </c>
      <c r="F300" s="11">
        <f>VLOOKUP(G300,CITY!A:F,2,FALSE)</f>
        <v>99</v>
      </c>
      <c r="G300" s="11" t="s">
        <v>159</v>
      </c>
      <c r="H300" s="11">
        <v>50.8</v>
      </c>
      <c r="I300" s="11">
        <v>1.22</v>
      </c>
      <c r="J300" s="11">
        <v>5.08</v>
      </c>
      <c r="K300" s="11">
        <v>1.1599999999999999</v>
      </c>
      <c r="L300" s="11">
        <v>12.2</v>
      </c>
      <c r="M300" s="11" t="s">
        <v>201</v>
      </c>
      <c r="N300" s="17">
        <f t="shared" ca="1" si="36"/>
        <v>0.14277416027403589</v>
      </c>
      <c r="O300" s="17">
        <f t="shared" ca="1" si="36"/>
        <v>0.68308657076573198</v>
      </c>
      <c r="P300" s="17">
        <f t="shared" ca="1" si="36"/>
        <v>0.19095624195346839</v>
      </c>
      <c r="Q300" s="17">
        <f t="shared" ca="1" si="32"/>
        <v>49.778660825175223</v>
      </c>
      <c r="R300" s="17">
        <f t="shared" ca="1" si="30"/>
        <v>0.92318301505381384</v>
      </c>
      <c r="S300" s="17">
        <f t="shared" si="33"/>
        <v>5.08</v>
      </c>
      <c r="T300" s="17">
        <f t="shared" ca="1" si="34"/>
        <v>0.52452357053590282</v>
      </c>
      <c r="U300" s="17">
        <f t="shared" si="35"/>
        <v>12.2</v>
      </c>
      <c r="V300" s="17">
        <v>29.4</v>
      </c>
    </row>
    <row r="301" spans="1:22">
      <c r="A301" s="11">
        <v>300</v>
      </c>
      <c r="B301" s="11" t="s">
        <v>198</v>
      </c>
      <c r="C301" s="11">
        <f>VLOOKUP(D301,CITY!A:F,2,FALSE)</f>
        <v>129</v>
      </c>
      <c r="D301" s="11" t="s">
        <v>103</v>
      </c>
      <c r="E301" s="13">
        <f t="shared" si="29"/>
        <v>4</v>
      </c>
      <c r="F301" s="11">
        <f>VLOOKUP(G301,CITY!A:F,2,FALSE)</f>
        <v>62</v>
      </c>
      <c r="G301" s="11" t="s">
        <v>61</v>
      </c>
      <c r="H301" s="11">
        <v>32.69</v>
      </c>
      <c r="I301" s="11">
        <v>0.69</v>
      </c>
      <c r="J301" s="11">
        <v>3.27</v>
      </c>
      <c r="K301" s="11">
        <v>0.73</v>
      </c>
      <c r="L301" s="11">
        <v>6.9</v>
      </c>
      <c r="M301" s="11" t="s">
        <v>201</v>
      </c>
      <c r="N301" s="17">
        <f t="shared" ca="1" si="36"/>
        <v>0.6701978306880243</v>
      </c>
      <c r="O301" s="17">
        <f t="shared" ca="1" si="36"/>
        <v>0.90188805958796814</v>
      </c>
      <c r="P301" s="17">
        <f t="shared" ca="1" si="36"/>
        <v>0.45758342314291067</v>
      </c>
      <c r="Q301" s="17">
        <f t="shared" ca="1" si="32"/>
        <v>33.708942335992269</v>
      </c>
      <c r="R301" s="17">
        <f t="shared" ca="1" si="30"/>
        <v>0.44084060225537303</v>
      </c>
      <c r="S301" s="17">
        <f t="shared" si="33"/>
        <v>3.2689999999999997</v>
      </c>
      <c r="T301" s="17">
        <f t="shared" ca="1" si="34"/>
        <v>0.63240803671173151</v>
      </c>
      <c r="U301" s="17">
        <f t="shared" si="35"/>
        <v>6.8999999999999995</v>
      </c>
      <c r="V301" s="17">
        <v>32.1</v>
      </c>
    </row>
    <row r="302" spans="1:22">
      <c r="A302" s="11">
        <v>301</v>
      </c>
      <c r="B302" s="11" t="s">
        <v>198</v>
      </c>
      <c r="C302" s="11">
        <f>VLOOKUP(D302,CITY!A:F,2,FALSE)</f>
        <v>129</v>
      </c>
      <c r="D302" s="11" t="s">
        <v>103</v>
      </c>
      <c r="E302" s="13">
        <f t="shared" si="29"/>
        <v>4</v>
      </c>
      <c r="F302" s="11">
        <f>VLOOKUP(G302,CITY!A:F,2,FALSE)</f>
        <v>3</v>
      </c>
      <c r="G302" s="11" t="s">
        <v>8</v>
      </c>
      <c r="H302" s="11">
        <v>29.81</v>
      </c>
      <c r="I302" s="11">
        <v>0.5</v>
      </c>
      <c r="J302" s="11">
        <v>2.98</v>
      </c>
      <c r="K302" s="11">
        <v>0.95</v>
      </c>
      <c r="L302" s="11">
        <v>5</v>
      </c>
      <c r="M302" s="11" t="s">
        <v>201</v>
      </c>
      <c r="N302" s="17">
        <f t="shared" ca="1" si="36"/>
        <v>0.42219361066622785</v>
      </c>
      <c r="O302" s="17">
        <f t="shared" ca="1" si="36"/>
        <v>0.48035074119703447</v>
      </c>
      <c r="P302" s="17">
        <f t="shared" ca="1" si="36"/>
        <v>0.59227257912824705</v>
      </c>
      <c r="Q302" s="17">
        <f t="shared" ca="1" si="32"/>
        <v>37.221090268221069</v>
      </c>
      <c r="R302" s="17">
        <f t="shared" ca="1" si="30"/>
        <v>0.69092911906131294</v>
      </c>
      <c r="S302" s="17">
        <f t="shared" si="33"/>
        <v>2.9809999999999999</v>
      </c>
      <c r="T302" s="17">
        <f t="shared" ca="1" si="34"/>
        <v>0.83789251988478797</v>
      </c>
      <c r="U302" s="17">
        <f t="shared" si="35"/>
        <v>5</v>
      </c>
      <c r="V302" s="17">
        <v>28.5</v>
      </c>
    </row>
    <row r="303" spans="1:22">
      <c r="A303" s="11">
        <v>302</v>
      </c>
      <c r="B303" s="11" t="s">
        <v>198</v>
      </c>
      <c r="C303" s="11">
        <f>VLOOKUP(D303,CITY!A:F,2,FALSE)</f>
        <v>129</v>
      </c>
      <c r="D303" s="11" t="s">
        <v>103</v>
      </c>
      <c r="E303" s="13">
        <f t="shared" si="29"/>
        <v>4</v>
      </c>
      <c r="F303" s="11">
        <f>VLOOKUP(G303,CITY!A:F,2,FALSE)</f>
        <v>67</v>
      </c>
      <c r="G303" s="11" t="s">
        <v>65</v>
      </c>
      <c r="H303" s="11">
        <v>53.54</v>
      </c>
      <c r="I303" s="11">
        <v>1.22</v>
      </c>
      <c r="J303" s="11">
        <v>5.35</v>
      </c>
      <c r="K303" s="11">
        <v>1.0900000000000001</v>
      </c>
      <c r="L303" s="11">
        <v>12.2</v>
      </c>
      <c r="M303" s="11" t="s">
        <v>201</v>
      </c>
      <c r="N303" s="17">
        <f t="shared" ca="1" si="36"/>
        <v>0.64814119034805306</v>
      </c>
      <c r="O303" s="17">
        <f t="shared" ca="1" si="36"/>
        <v>0.39082282135858915</v>
      </c>
      <c r="P303" s="17">
        <f t="shared" ca="1" si="36"/>
        <v>0.91510214116602473</v>
      </c>
      <c r="Q303" s="17">
        <f t="shared" ca="1" si="32"/>
        <v>56.528016104488792</v>
      </c>
      <c r="R303" s="17">
        <f t="shared" ca="1" si="30"/>
        <v>1.2126768250480544</v>
      </c>
      <c r="S303" s="17">
        <f t="shared" si="33"/>
        <v>5.3540000000000001</v>
      </c>
      <c r="T303" s="17">
        <f t="shared" ca="1" si="34"/>
        <v>1.4043136749628622</v>
      </c>
      <c r="U303" s="17">
        <f t="shared" si="35"/>
        <v>12.2</v>
      </c>
      <c r="V303" s="17">
        <v>34.1</v>
      </c>
    </row>
    <row r="304" spans="1:22">
      <c r="A304" s="11">
        <v>303</v>
      </c>
      <c r="B304" s="11" t="s">
        <v>198</v>
      </c>
      <c r="C304" s="11">
        <f>VLOOKUP(D304,CITY!A:F,2,FALSE)</f>
        <v>62</v>
      </c>
      <c r="D304" s="11" t="s">
        <v>61</v>
      </c>
      <c r="E304" s="13">
        <f t="shared" si="29"/>
        <v>3</v>
      </c>
      <c r="F304" s="11">
        <f>VLOOKUP(G304,CITY!A:F,2,FALSE)</f>
        <v>129</v>
      </c>
      <c r="G304" s="11" t="s">
        <v>103</v>
      </c>
      <c r="H304" s="11">
        <v>41.26</v>
      </c>
      <c r="I304" s="11">
        <v>0.6</v>
      </c>
      <c r="J304" s="11">
        <v>4.13</v>
      </c>
      <c r="K304" s="11">
        <v>1.97</v>
      </c>
      <c r="L304" s="11">
        <v>6</v>
      </c>
      <c r="M304" s="11" t="s">
        <v>201</v>
      </c>
      <c r="N304" s="17">
        <f t="shared" ca="1" si="36"/>
        <v>0.41641044160343099</v>
      </c>
      <c r="O304" s="17">
        <f t="shared" ca="1" si="36"/>
        <v>0.61653038437365493</v>
      </c>
      <c r="P304" s="17">
        <f t="shared" ca="1" si="36"/>
        <v>0.9177373093548703</v>
      </c>
      <c r="Q304" s="17">
        <f t="shared" ca="1" si="32"/>
        <v>52.064859531186883</v>
      </c>
      <c r="R304" s="17">
        <f t="shared" ca="1" si="30"/>
        <v>0.75847681047165194</v>
      </c>
      <c r="S304" s="17">
        <f t="shared" si="33"/>
        <v>4.1259999999999994</v>
      </c>
      <c r="T304" s="17">
        <f t="shared" ca="1" si="34"/>
        <v>1.4628037303484571</v>
      </c>
      <c r="U304" s="17">
        <f t="shared" si="35"/>
        <v>6</v>
      </c>
      <c r="V304" s="17">
        <v>32.1</v>
      </c>
    </row>
    <row r="305" spans="1:22">
      <c r="A305" s="11">
        <v>304</v>
      </c>
      <c r="B305" s="11" t="s">
        <v>198</v>
      </c>
      <c r="C305" s="11">
        <f>VLOOKUP(D305,CITY!A:F,2,FALSE)</f>
        <v>62</v>
      </c>
      <c r="D305" s="11" t="s">
        <v>61</v>
      </c>
      <c r="E305" s="13">
        <f t="shared" si="29"/>
        <v>3</v>
      </c>
      <c r="F305" s="11">
        <f>VLOOKUP(G305,CITY!A:F,2,FALSE)</f>
        <v>3</v>
      </c>
      <c r="G305" s="11" t="s">
        <v>8</v>
      </c>
      <c r="H305" s="11">
        <v>51.54</v>
      </c>
      <c r="I305" s="11">
        <v>0.92</v>
      </c>
      <c r="J305" s="11">
        <v>5.15</v>
      </c>
      <c r="K305" s="11">
        <v>1.68</v>
      </c>
      <c r="L305" s="11">
        <v>9.1999999999999993</v>
      </c>
      <c r="M305" s="11" t="s">
        <v>201</v>
      </c>
      <c r="N305" s="17">
        <f t="shared" ca="1" si="36"/>
        <v>0.82454261482903468</v>
      </c>
      <c r="O305" s="17">
        <f t="shared" ca="1" si="36"/>
        <v>0.63513365995305759</v>
      </c>
      <c r="P305" s="17">
        <f t="shared" ca="1" si="36"/>
        <v>0.34068661087019425</v>
      </c>
      <c r="Q305" s="17">
        <f t="shared" ca="1" si="32"/>
        <v>57.891181831092808</v>
      </c>
      <c r="R305" s="17">
        <f t="shared" ca="1" si="30"/>
        <v>0.74927704862846278</v>
      </c>
      <c r="S305" s="17">
        <f t="shared" si="33"/>
        <v>5.1539999999999999</v>
      </c>
      <c r="T305" s="17">
        <f t="shared" ca="1" si="34"/>
        <v>0.80081184651253001</v>
      </c>
      <c r="U305" s="17">
        <f t="shared" si="35"/>
        <v>9.2000000000000011</v>
      </c>
      <c r="V305" s="17">
        <v>36.4</v>
      </c>
    </row>
    <row r="306" spans="1:22">
      <c r="A306" s="11">
        <v>305</v>
      </c>
      <c r="B306" s="11" t="s">
        <v>198</v>
      </c>
      <c r="C306" s="11">
        <f>VLOOKUP(D306,CITY!A:F,2,FALSE)</f>
        <v>62</v>
      </c>
      <c r="D306" s="11" t="s">
        <v>61</v>
      </c>
      <c r="E306" s="13">
        <f t="shared" si="29"/>
        <v>3</v>
      </c>
      <c r="F306" s="11">
        <f>VLOOKUP(G306,CITY!A:F,2,FALSE)</f>
        <v>113</v>
      </c>
      <c r="G306" s="11" t="s">
        <v>91</v>
      </c>
      <c r="H306" s="11">
        <v>30.12</v>
      </c>
      <c r="I306" s="11">
        <v>0.62</v>
      </c>
      <c r="J306" s="11">
        <v>3.01</v>
      </c>
      <c r="K306" s="11">
        <v>1.1599999999999999</v>
      </c>
      <c r="L306" s="11">
        <v>6.2</v>
      </c>
      <c r="M306" s="11" t="s">
        <v>201</v>
      </c>
      <c r="N306" s="17">
        <f t="shared" ca="1" si="36"/>
        <v>0.95075538624306211</v>
      </c>
      <c r="O306" s="17">
        <f t="shared" ca="1" si="36"/>
        <v>0.25703165018087182</v>
      </c>
      <c r="P306" s="17">
        <f t="shared" ca="1" si="36"/>
        <v>0.14231406529445623</v>
      </c>
      <c r="Q306" s="17">
        <f t="shared" ca="1" si="32"/>
        <v>36.754340645170217</v>
      </c>
      <c r="R306" s="17">
        <f t="shared" ca="1" si="30"/>
        <v>0.62604272331343225</v>
      </c>
      <c r="S306" s="17">
        <f t="shared" si="33"/>
        <v>3.012</v>
      </c>
      <c r="T306" s="17">
        <f t="shared" ca="1" si="34"/>
        <v>0.54260418816440903</v>
      </c>
      <c r="U306" s="17">
        <f t="shared" si="35"/>
        <v>6.2</v>
      </c>
      <c r="V306" s="17">
        <v>24.3</v>
      </c>
    </row>
    <row r="307" spans="1:22">
      <c r="A307" s="11">
        <v>306</v>
      </c>
      <c r="B307" s="11" t="s">
        <v>194</v>
      </c>
      <c r="C307" s="11">
        <f>VLOOKUP(D307,CITY!A:F,2,FALSE)</f>
        <v>39</v>
      </c>
      <c r="D307" s="11" t="s">
        <v>187</v>
      </c>
      <c r="E307" s="13">
        <f t="shared" si="29"/>
        <v>3</v>
      </c>
      <c r="F307" s="11">
        <f>VLOOKUP(G307,CITY!A:F,2,FALSE)</f>
        <v>47</v>
      </c>
      <c r="G307" s="11" t="s">
        <v>46</v>
      </c>
      <c r="H307" s="11">
        <v>60.53</v>
      </c>
      <c r="I307" s="11">
        <v>1.51</v>
      </c>
      <c r="J307" s="11">
        <v>6.05</v>
      </c>
      <c r="K307" s="11">
        <v>2.04</v>
      </c>
      <c r="L307" s="11">
        <v>15.1</v>
      </c>
      <c r="M307" s="11" t="s">
        <v>201</v>
      </c>
      <c r="N307" s="17">
        <f t="shared" ca="1" si="36"/>
        <v>0.24303611275477111</v>
      </c>
      <c r="O307" s="17">
        <f t="shared" ca="1" si="36"/>
        <v>0.17264261582746709</v>
      </c>
      <c r="P307" s="17">
        <f t="shared" ca="1" si="36"/>
        <v>0.70887950962976454</v>
      </c>
      <c r="Q307" s="17">
        <f t="shared" ca="1" si="32"/>
        <v>56.458145367627161</v>
      </c>
      <c r="R307" s="17">
        <f t="shared" ca="1" si="30"/>
        <v>1.2108496617133473</v>
      </c>
      <c r="S307" s="17">
        <f t="shared" si="33"/>
        <v>6.0529999999999999</v>
      </c>
      <c r="T307" s="17">
        <f t="shared" ca="1" si="34"/>
        <v>1.307294659291605</v>
      </c>
      <c r="U307" s="17">
        <f t="shared" si="35"/>
        <v>15.1</v>
      </c>
      <c r="V307" s="17">
        <v>33.799999999999997</v>
      </c>
    </row>
    <row r="308" spans="1:22">
      <c r="A308" s="11">
        <v>307</v>
      </c>
      <c r="B308" s="11" t="s">
        <v>194</v>
      </c>
      <c r="C308" s="11">
        <f>VLOOKUP(D308,CITY!A:F,2,FALSE)</f>
        <v>39</v>
      </c>
      <c r="D308" s="11" t="s">
        <v>187</v>
      </c>
      <c r="E308" s="13">
        <f t="shared" si="29"/>
        <v>3</v>
      </c>
      <c r="F308" s="11">
        <f>VLOOKUP(G308,CITY!A:F,2,FALSE)</f>
        <v>146</v>
      </c>
      <c r="G308" s="11" t="s">
        <v>185</v>
      </c>
      <c r="H308" s="11">
        <v>59.18</v>
      </c>
      <c r="I308" s="11">
        <v>1.17</v>
      </c>
      <c r="J308" s="11">
        <v>5.92</v>
      </c>
      <c r="K308" s="11">
        <v>1.95</v>
      </c>
      <c r="L308" s="11">
        <v>11.7</v>
      </c>
      <c r="M308" s="11" t="s">
        <v>201</v>
      </c>
      <c r="N308" s="17">
        <f t="shared" ca="1" si="36"/>
        <v>0.14629025941027984</v>
      </c>
      <c r="O308" s="17">
        <f t="shared" ca="1" si="36"/>
        <v>0.81163408042569929</v>
      </c>
      <c r="P308" s="17">
        <f t="shared" ca="1" si="36"/>
        <v>9.5252043836232758E-2</v>
      </c>
      <c r="Q308" s="17">
        <f t="shared" ca="1" si="32"/>
        <v>53.705574614624886</v>
      </c>
      <c r="R308" s="17">
        <f t="shared" ca="1" si="30"/>
        <v>0.87270540179425105</v>
      </c>
      <c r="S308" s="17">
        <f t="shared" si="33"/>
        <v>5.9180000000000001</v>
      </c>
      <c r="T308" s="17">
        <f t="shared" ca="1" si="34"/>
        <v>0.77524642600863658</v>
      </c>
      <c r="U308" s="17">
        <f t="shared" si="35"/>
        <v>11.7</v>
      </c>
      <c r="V308" s="17">
        <v>46.3</v>
      </c>
    </row>
    <row r="309" spans="1:22">
      <c r="A309" s="11">
        <v>308</v>
      </c>
      <c r="B309" s="11" t="s">
        <v>194</v>
      </c>
      <c r="C309" s="11">
        <f>VLOOKUP(D309,CITY!A:F,2,FALSE)</f>
        <v>39</v>
      </c>
      <c r="D309" s="11" t="s">
        <v>187</v>
      </c>
      <c r="E309" s="13">
        <f t="shared" si="29"/>
        <v>3</v>
      </c>
      <c r="F309" s="11">
        <f>VLOOKUP(G309,CITY!A:F,2,FALSE)</f>
        <v>23</v>
      </c>
      <c r="G309" s="11" t="s">
        <v>27</v>
      </c>
      <c r="H309" s="11">
        <v>68.92</v>
      </c>
      <c r="I309" s="11">
        <v>1.72</v>
      </c>
      <c r="J309" s="11">
        <v>6.89</v>
      </c>
      <c r="K309" s="11">
        <v>1.07</v>
      </c>
      <c r="L309" s="11">
        <v>17.2</v>
      </c>
      <c r="M309" s="11" t="s">
        <v>201</v>
      </c>
      <c r="N309" s="17">
        <f t="shared" ca="1" si="36"/>
        <v>0.9604450337841397</v>
      </c>
      <c r="O309" s="17">
        <f t="shared" ca="1" si="36"/>
        <v>0.97858366022595988</v>
      </c>
      <c r="P309" s="17">
        <f t="shared" ca="1" si="36"/>
        <v>0.56787850538213913</v>
      </c>
      <c r="Q309" s="17">
        <f t="shared" ca="1" si="32"/>
        <v>45.083324945549471</v>
      </c>
      <c r="R309" s="17">
        <f t="shared" ca="1" si="30"/>
        <v>1.5190729331403205</v>
      </c>
      <c r="S309" s="17">
        <f t="shared" si="33"/>
        <v>6.8920000000000003</v>
      </c>
      <c r="T309" s="17">
        <f t="shared" ca="1" si="34"/>
        <v>0.8229015863011413</v>
      </c>
      <c r="U309" s="17">
        <f t="shared" si="35"/>
        <v>17.2</v>
      </c>
      <c r="V309" s="17">
        <v>34.700000000000003</v>
      </c>
    </row>
    <row r="310" spans="1:22">
      <c r="A310" s="11">
        <v>309</v>
      </c>
      <c r="B310" s="11" t="s">
        <v>194</v>
      </c>
      <c r="C310" s="11">
        <f>VLOOKUP(D310,CITY!A:F,2,FALSE)</f>
        <v>23</v>
      </c>
      <c r="D310" s="11" t="s">
        <v>27</v>
      </c>
      <c r="E310" s="13">
        <f t="shared" si="29"/>
        <v>4</v>
      </c>
      <c r="F310" s="11">
        <f>VLOOKUP(G310,CITY!A:F,2,FALSE)</f>
        <v>39</v>
      </c>
      <c r="G310" s="11" t="s">
        <v>187</v>
      </c>
      <c r="H310" s="11">
        <v>53.99</v>
      </c>
      <c r="I310" s="11">
        <v>1.05</v>
      </c>
      <c r="J310" s="11">
        <v>5.4</v>
      </c>
      <c r="K310" s="11">
        <v>1.69</v>
      </c>
      <c r="L310" s="11">
        <v>10.5</v>
      </c>
      <c r="M310" s="11" t="s">
        <v>201</v>
      </c>
      <c r="N310" s="17">
        <f t="shared" ca="1" si="36"/>
        <v>0.26425601945497068</v>
      </c>
      <c r="O310" s="17">
        <f t="shared" ca="1" si="36"/>
        <v>0.22999593703953491</v>
      </c>
      <c r="P310" s="17">
        <f t="shared" ca="1" si="36"/>
        <v>0.91286933195230069</v>
      </c>
      <c r="Q310" s="17">
        <f t="shared" ca="1" si="32"/>
        <v>45.138881781378167</v>
      </c>
      <c r="R310" s="17">
        <f t="shared" ca="1" si="30"/>
        <v>1.3003765030094105</v>
      </c>
      <c r="S310" s="17">
        <f t="shared" si="33"/>
        <v>5.399</v>
      </c>
      <c r="T310" s="17">
        <f t="shared" ca="1" si="34"/>
        <v>0.54461602458236869</v>
      </c>
      <c r="U310" s="17">
        <f t="shared" si="35"/>
        <v>10.5</v>
      </c>
      <c r="V310" s="17">
        <v>29.5</v>
      </c>
    </row>
    <row r="311" spans="1:22">
      <c r="A311" s="11">
        <v>310</v>
      </c>
      <c r="B311" s="11" t="s">
        <v>194</v>
      </c>
      <c r="C311" s="11">
        <f>VLOOKUP(D311,CITY!A:F,2,FALSE)</f>
        <v>23</v>
      </c>
      <c r="D311" s="11" t="s">
        <v>27</v>
      </c>
      <c r="E311" s="13">
        <f t="shared" si="29"/>
        <v>4</v>
      </c>
      <c r="F311" s="11">
        <f>VLOOKUP(G311,CITY!A:F,2,FALSE)</f>
        <v>52</v>
      </c>
      <c r="G311" s="11" t="s">
        <v>186</v>
      </c>
      <c r="H311" s="11">
        <v>103.03</v>
      </c>
      <c r="I311" s="11">
        <v>1.46</v>
      </c>
      <c r="J311" s="11">
        <v>10.3</v>
      </c>
      <c r="K311" s="11">
        <v>1.06</v>
      </c>
      <c r="L311" s="11">
        <v>14.6</v>
      </c>
      <c r="M311" s="11" t="s">
        <v>201</v>
      </c>
      <c r="N311" s="17">
        <f t="shared" ca="1" si="36"/>
        <v>0.8091013935478637</v>
      </c>
      <c r="O311" s="17">
        <f t="shared" ca="1" si="36"/>
        <v>1.724700800126977E-2</v>
      </c>
      <c r="P311" s="17">
        <f t="shared" ca="1" si="36"/>
        <v>0.21492732983703244</v>
      </c>
      <c r="Q311" s="17">
        <f t="shared" ca="1" si="32"/>
        <v>83.315387717852559</v>
      </c>
      <c r="R311" s="17">
        <f t="shared" ca="1" si="30"/>
        <v>2.4431090421583237</v>
      </c>
      <c r="S311" s="17">
        <f t="shared" si="33"/>
        <v>10.303000000000001</v>
      </c>
      <c r="T311" s="17">
        <f t="shared" ca="1" si="34"/>
        <v>1.1069296662285684</v>
      </c>
      <c r="U311" s="17">
        <f t="shared" si="35"/>
        <v>14.6</v>
      </c>
      <c r="V311" s="17">
        <v>65.900000000000006</v>
      </c>
    </row>
    <row r="312" spans="1:22">
      <c r="A312" s="11">
        <v>311</v>
      </c>
      <c r="B312" s="11" t="s">
        <v>194</v>
      </c>
      <c r="C312" s="11">
        <f>VLOOKUP(D312,CITY!A:F,2,FALSE)</f>
        <v>23</v>
      </c>
      <c r="D312" s="11" t="s">
        <v>27</v>
      </c>
      <c r="E312" s="13">
        <f t="shared" si="29"/>
        <v>4</v>
      </c>
      <c r="F312" s="11">
        <f>VLOOKUP(G312,CITY!A:F,2,FALSE)</f>
        <v>10</v>
      </c>
      <c r="G312" s="11" t="s">
        <v>195</v>
      </c>
      <c r="H312" s="11">
        <v>37.31</v>
      </c>
      <c r="I312" s="11">
        <v>0.69</v>
      </c>
      <c r="J312" s="11">
        <v>3.73</v>
      </c>
      <c r="K312" s="11">
        <v>0.85</v>
      </c>
      <c r="L312" s="11">
        <v>6.9</v>
      </c>
      <c r="M312" s="11" t="s">
        <v>201</v>
      </c>
      <c r="N312" s="17">
        <f t="shared" ca="1" si="36"/>
        <v>6.8499082353592144E-2</v>
      </c>
      <c r="O312" s="17">
        <f t="shared" ca="1" si="36"/>
        <v>2.5121410279400624E-2</v>
      </c>
      <c r="P312" s="17">
        <f t="shared" ca="1" si="36"/>
        <v>0.66866207502418551</v>
      </c>
      <c r="Q312" s="17">
        <f t="shared" ca="1" si="32"/>
        <v>49.629162054461325</v>
      </c>
      <c r="R312" s="17">
        <f t="shared" ca="1" si="30"/>
        <v>0.79082709431768716</v>
      </c>
      <c r="S312" s="17">
        <f t="shared" si="33"/>
        <v>3.7310000000000003</v>
      </c>
      <c r="T312" s="17">
        <f t="shared" ca="1" si="34"/>
        <v>0.69849900195591952</v>
      </c>
      <c r="U312" s="17">
        <f t="shared" si="35"/>
        <v>6.8999999999999995</v>
      </c>
      <c r="V312" s="17">
        <v>25.6</v>
      </c>
    </row>
    <row r="313" spans="1:22">
      <c r="A313" s="11">
        <v>312</v>
      </c>
      <c r="B313" s="11" t="s">
        <v>194</v>
      </c>
      <c r="C313" s="11">
        <f>VLOOKUP(D313,CITY!A:F,2,FALSE)</f>
        <v>23</v>
      </c>
      <c r="D313" s="11" t="s">
        <v>27</v>
      </c>
      <c r="E313" s="13">
        <f t="shared" si="29"/>
        <v>4</v>
      </c>
      <c r="F313" s="11">
        <f>VLOOKUP(G313,CITY!A:F,2,FALSE)</f>
        <v>127</v>
      </c>
      <c r="G313" s="11" t="s">
        <v>102</v>
      </c>
      <c r="H313" s="11">
        <v>49.42</v>
      </c>
      <c r="I313" s="11">
        <v>0.73</v>
      </c>
      <c r="J313" s="11">
        <v>4.9400000000000004</v>
      </c>
      <c r="K313" s="11">
        <v>0.61</v>
      </c>
      <c r="L313" s="11">
        <v>7.3</v>
      </c>
      <c r="M313" s="11" t="s">
        <v>201</v>
      </c>
      <c r="N313" s="17">
        <f t="shared" ca="1" si="36"/>
        <v>0.53391188828272207</v>
      </c>
      <c r="O313" s="17">
        <f t="shared" ca="1" si="36"/>
        <v>0.54293934430841173</v>
      </c>
      <c r="P313" s="17">
        <f t="shared" ca="1" si="36"/>
        <v>1.3984236328231647E-2</v>
      </c>
      <c r="Q313" s="17">
        <f t="shared" ca="1" si="32"/>
        <v>86.113746132939426</v>
      </c>
      <c r="R313" s="17">
        <f t="shared" ca="1" si="30"/>
        <v>0.94824691645426773</v>
      </c>
      <c r="S313" s="17">
        <f t="shared" si="33"/>
        <v>4.9420000000000002</v>
      </c>
      <c r="T313" s="17">
        <f t="shared" ca="1" si="34"/>
        <v>1.2921253645594297</v>
      </c>
      <c r="U313" s="17">
        <f t="shared" si="35"/>
        <v>7.3</v>
      </c>
      <c r="V313" s="17">
        <v>46.3</v>
      </c>
    </row>
    <row r="314" spans="1:22">
      <c r="A314" s="11">
        <v>313</v>
      </c>
      <c r="B314" s="11" t="s">
        <v>194</v>
      </c>
      <c r="C314" s="11">
        <f>VLOOKUP(D314,CITY!A:F,2,FALSE)</f>
        <v>10</v>
      </c>
      <c r="D314" s="11" t="s">
        <v>195</v>
      </c>
      <c r="E314" s="13">
        <f t="shared" si="29"/>
        <v>3</v>
      </c>
      <c r="F314" s="11">
        <f>VLOOKUP(G314,CITY!A:F,2,FALSE)</f>
        <v>23</v>
      </c>
      <c r="G314" s="11" t="s">
        <v>27</v>
      </c>
      <c r="H314" s="11">
        <v>48.57</v>
      </c>
      <c r="I314" s="11">
        <v>0.84</v>
      </c>
      <c r="J314" s="11">
        <v>4.8600000000000003</v>
      </c>
      <c r="K314" s="11">
        <v>1.35</v>
      </c>
      <c r="L314" s="11">
        <v>8.4</v>
      </c>
      <c r="M314" s="11" t="s">
        <v>201</v>
      </c>
      <c r="N314" s="17">
        <f t="shared" ca="1" si="36"/>
        <v>0.62493487197037256</v>
      </c>
      <c r="O314" s="17">
        <f t="shared" ca="1" si="36"/>
        <v>0.14442346239970327</v>
      </c>
      <c r="P314" s="17">
        <f t="shared" ca="1" si="36"/>
        <v>0.32874477936569613</v>
      </c>
      <c r="Q314" s="17">
        <f t="shared" ca="1" si="32"/>
        <v>32.183307818127638</v>
      </c>
      <c r="R314" s="17">
        <f t="shared" ca="1" si="30"/>
        <v>0.73472566643332871</v>
      </c>
      <c r="S314" s="17">
        <f t="shared" si="33"/>
        <v>4.8570000000000002</v>
      </c>
      <c r="T314" s="17">
        <f t="shared" ca="1" si="34"/>
        <v>2.5751264858571474</v>
      </c>
      <c r="U314" s="17">
        <f t="shared" si="35"/>
        <v>8.4</v>
      </c>
      <c r="V314" s="17">
        <v>28.4</v>
      </c>
    </row>
    <row r="315" spans="1:22">
      <c r="A315" s="11">
        <v>314</v>
      </c>
      <c r="B315" s="11" t="s">
        <v>194</v>
      </c>
      <c r="C315" s="11">
        <f>VLOOKUP(D315,CITY!A:F,2,FALSE)</f>
        <v>10</v>
      </c>
      <c r="D315" s="11" t="s">
        <v>195</v>
      </c>
      <c r="E315" s="13">
        <f t="shared" si="29"/>
        <v>3</v>
      </c>
      <c r="F315" s="11">
        <f>VLOOKUP(G315,CITY!A:F,2,FALSE)</f>
        <v>99</v>
      </c>
      <c r="G315" s="11" t="s">
        <v>159</v>
      </c>
      <c r="H315" s="11">
        <v>84.73</v>
      </c>
      <c r="I315" s="11">
        <v>1.45</v>
      </c>
      <c r="J315" s="11">
        <v>8.4700000000000006</v>
      </c>
      <c r="K315" s="11">
        <v>1.04</v>
      </c>
      <c r="L315" s="11">
        <v>14.5</v>
      </c>
      <c r="M315" s="11" t="s">
        <v>201</v>
      </c>
      <c r="N315" s="17">
        <f t="shared" ca="1" si="36"/>
        <v>0.76188407078813436</v>
      </c>
      <c r="O315" s="17">
        <f t="shared" ca="1" si="36"/>
        <v>0.86319479842781976</v>
      </c>
      <c r="P315" s="17">
        <f t="shared" ca="1" si="36"/>
        <v>0.17533032210929789</v>
      </c>
      <c r="Q315" s="17">
        <f t="shared" ca="1" si="32"/>
        <v>121.152695813089</v>
      </c>
      <c r="R315" s="17">
        <f t="shared" ca="1" si="30"/>
        <v>1.7582002721342396</v>
      </c>
      <c r="S315" s="17">
        <f t="shared" si="33"/>
        <v>8.4730000000000008</v>
      </c>
      <c r="T315" s="17">
        <f t="shared" ca="1" si="34"/>
        <v>0.93966021332920213</v>
      </c>
      <c r="U315" s="17">
        <f t="shared" si="35"/>
        <v>14.5</v>
      </c>
      <c r="V315" s="17">
        <v>73.7</v>
      </c>
    </row>
    <row r="316" spans="1:22">
      <c r="A316" s="11">
        <v>315</v>
      </c>
      <c r="B316" s="11" t="s">
        <v>194</v>
      </c>
      <c r="C316" s="11">
        <f>VLOOKUP(D316,CITY!A:F,2,FALSE)</f>
        <v>10</v>
      </c>
      <c r="D316" s="11" t="s">
        <v>195</v>
      </c>
      <c r="E316" s="13">
        <f t="shared" si="29"/>
        <v>3</v>
      </c>
      <c r="F316" s="11">
        <f>VLOOKUP(G316,CITY!A:F,2,FALSE)</f>
        <v>67</v>
      </c>
      <c r="G316" s="11" t="s">
        <v>65</v>
      </c>
      <c r="H316" s="11">
        <v>51.46</v>
      </c>
      <c r="I316" s="11">
        <v>1.29</v>
      </c>
      <c r="J316" s="11">
        <v>5.15</v>
      </c>
      <c r="K316" s="11">
        <v>0.37</v>
      </c>
      <c r="L316" s="11">
        <v>12.9</v>
      </c>
      <c r="M316" s="11" t="s">
        <v>201</v>
      </c>
      <c r="N316" s="17">
        <f t="shared" ca="1" si="36"/>
        <v>0.75465326281752865</v>
      </c>
      <c r="O316" s="17">
        <f t="shared" ca="1" si="36"/>
        <v>0.96949680141397954</v>
      </c>
      <c r="P316" s="17">
        <f t="shared" ca="1" si="36"/>
        <v>0.7591092439856465</v>
      </c>
      <c r="Q316" s="17">
        <f t="shared" ca="1" si="32"/>
        <v>57.222543975314302</v>
      </c>
      <c r="R316" s="17">
        <f t="shared" ca="1" si="30"/>
        <v>0.94024251081671451</v>
      </c>
      <c r="S316" s="17">
        <f t="shared" si="33"/>
        <v>5.1459999999999999</v>
      </c>
      <c r="T316" s="17">
        <f t="shared" ca="1" si="34"/>
        <v>1.7194323592827963</v>
      </c>
      <c r="U316" s="17">
        <f t="shared" si="35"/>
        <v>12.9</v>
      </c>
      <c r="V316" s="17">
        <v>34.700000000000003</v>
      </c>
    </row>
    <row r="317" spans="1:22">
      <c r="A317" s="11">
        <v>316</v>
      </c>
      <c r="B317" s="11" t="s">
        <v>194</v>
      </c>
      <c r="C317" s="11">
        <f>VLOOKUP(D317,CITY!A:F,2,FALSE)</f>
        <v>67</v>
      </c>
      <c r="D317" s="11" t="s">
        <v>65</v>
      </c>
      <c r="E317" s="13">
        <f t="shared" si="29"/>
        <v>5</v>
      </c>
      <c r="F317" s="11">
        <f>VLOOKUP(G317,CITY!A:F,2,FALSE)</f>
        <v>129</v>
      </c>
      <c r="G317" s="11" t="s">
        <v>103</v>
      </c>
      <c r="H317" s="11">
        <v>91.57</v>
      </c>
      <c r="I317" s="11">
        <v>1.5</v>
      </c>
      <c r="J317" s="11">
        <v>9.16</v>
      </c>
      <c r="K317" s="11">
        <v>1.35</v>
      </c>
      <c r="L317" s="11">
        <v>15</v>
      </c>
      <c r="M317" s="11" t="s">
        <v>201</v>
      </c>
      <c r="N317" s="17">
        <f t="shared" ca="1" si="36"/>
        <v>0.27657546101176611</v>
      </c>
      <c r="O317" s="17">
        <f t="shared" ca="1" si="36"/>
        <v>0.39147670132845913</v>
      </c>
      <c r="P317" s="17">
        <f t="shared" ca="1" si="36"/>
        <v>0.49646347756296072</v>
      </c>
      <c r="Q317" s="17">
        <f t="shared" ca="1" si="32"/>
        <v>59.321692115343168</v>
      </c>
      <c r="R317" s="17">
        <f t="shared" ca="1" si="30"/>
        <v>1.2894986860006403</v>
      </c>
      <c r="S317" s="17">
        <f t="shared" si="33"/>
        <v>9.157</v>
      </c>
      <c r="T317" s="17">
        <f t="shared" ca="1" si="34"/>
        <v>1.4382278241898589</v>
      </c>
      <c r="U317" s="17">
        <f t="shared" si="35"/>
        <v>15</v>
      </c>
      <c r="V317" s="17">
        <v>53.5</v>
      </c>
    </row>
    <row r="318" spans="1:22">
      <c r="A318" s="11">
        <v>317</v>
      </c>
      <c r="B318" s="11" t="s">
        <v>194</v>
      </c>
      <c r="C318" s="11">
        <f>VLOOKUP(D318,CITY!A:F,2,FALSE)</f>
        <v>67</v>
      </c>
      <c r="D318" s="11" t="s">
        <v>65</v>
      </c>
      <c r="E318" s="13">
        <f t="shared" si="29"/>
        <v>5</v>
      </c>
      <c r="F318" s="11">
        <f>VLOOKUP(G318,CITY!A:F,2,FALSE)</f>
        <v>10</v>
      </c>
      <c r="G318" s="11" t="s">
        <v>195</v>
      </c>
      <c r="H318" s="11">
        <v>58.83</v>
      </c>
      <c r="I318" s="11">
        <v>1.3</v>
      </c>
      <c r="J318" s="11">
        <v>5.88</v>
      </c>
      <c r="K318" s="11">
        <v>1.57</v>
      </c>
      <c r="L318" s="11">
        <v>13</v>
      </c>
      <c r="M318" s="11" t="s">
        <v>201</v>
      </c>
      <c r="N318" s="17">
        <f t="shared" ca="1" si="36"/>
        <v>0.90164244827131357</v>
      </c>
      <c r="O318" s="17">
        <f t="shared" ca="1" si="36"/>
        <v>0.94048855411635024</v>
      </c>
      <c r="P318" s="17">
        <f t="shared" ca="1" si="36"/>
        <v>0.75061134524110362</v>
      </c>
      <c r="Q318" s="17">
        <f t="shared" ca="1" si="32"/>
        <v>81.781163641541184</v>
      </c>
      <c r="R318" s="17">
        <f t="shared" ca="1" si="30"/>
        <v>1.4083298700028548</v>
      </c>
      <c r="S318" s="17">
        <f t="shared" si="33"/>
        <v>5.883</v>
      </c>
      <c r="T318" s="17">
        <f t="shared" ca="1" si="34"/>
        <v>0.96890585909470128</v>
      </c>
      <c r="U318" s="17">
        <f t="shared" si="35"/>
        <v>13</v>
      </c>
      <c r="V318" s="17">
        <v>43.7</v>
      </c>
    </row>
    <row r="319" spans="1:22">
      <c r="A319" s="11">
        <v>318</v>
      </c>
      <c r="B319" s="11" t="s">
        <v>194</v>
      </c>
      <c r="C319" s="11">
        <f>VLOOKUP(D319,CITY!A:F,2,FALSE)</f>
        <v>67</v>
      </c>
      <c r="D319" s="11" t="s">
        <v>65</v>
      </c>
      <c r="E319" s="13">
        <f t="shared" si="29"/>
        <v>5</v>
      </c>
      <c r="F319" s="11">
        <f>VLOOKUP(G319,CITY!A:F,2,FALSE)</f>
        <v>6</v>
      </c>
      <c r="G319" s="11" t="s">
        <v>197</v>
      </c>
      <c r="H319" s="11">
        <v>62.69</v>
      </c>
      <c r="I319" s="11">
        <v>0.83</v>
      </c>
      <c r="J319" s="11">
        <v>6.27</v>
      </c>
      <c r="K319" s="11">
        <v>1.1000000000000001</v>
      </c>
      <c r="L319" s="11">
        <v>8.3000000000000007</v>
      </c>
      <c r="M319" s="11" t="s">
        <v>201</v>
      </c>
      <c r="N319" s="17">
        <f t="shared" ca="1" si="36"/>
        <v>0.5461205145481991</v>
      </c>
      <c r="O319" s="17">
        <f t="shared" ca="1" si="36"/>
        <v>0.30604044525674146</v>
      </c>
      <c r="P319" s="17">
        <f t="shared" ca="1" si="36"/>
        <v>9.2317212265055959E-2</v>
      </c>
      <c r="Q319" s="17">
        <f t="shared" ca="1" si="32"/>
        <v>112.24436473338376</v>
      </c>
      <c r="R319" s="17">
        <f t="shared" ca="1" si="30"/>
        <v>0.80256631416678847</v>
      </c>
      <c r="S319" s="17">
        <f t="shared" si="33"/>
        <v>6.2690000000000001</v>
      </c>
      <c r="T319" s="17">
        <f t="shared" ca="1" si="34"/>
        <v>1.3905009239870392</v>
      </c>
      <c r="U319" s="17">
        <f t="shared" si="35"/>
        <v>8.2999999999999989</v>
      </c>
      <c r="V319" s="17">
        <v>57.2</v>
      </c>
    </row>
    <row r="320" spans="1:22">
      <c r="A320" s="11">
        <v>319</v>
      </c>
      <c r="B320" s="11" t="s">
        <v>194</v>
      </c>
      <c r="C320" s="11">
        <f>VLOOKUP(D320,CITY!A:F,2,FALSE)</f>
        <v>67</v>
      </c>
      <c r="D320" s="11" t="s">
        <v>65</v>
      </c>
      <c r="E320" s="13">
        <f t="shared" si="29"/>
        <v>5</v>
      </c>
      <c r="F320" s="11">
        <f>VLOOKUP(G320,CITY!A:F,2,FALSE)</f>
        <v>49</v>
      </c>
      <c r="G320" s="11" t="s">
        <v>9</v>
      </c>
      <c r="H320" s="11">
        <v>69.33</v>
      </c>
      <c r="I320" s="11">
        <v>1.17</v>
      </c>
      <c r="J320" s="11">
        <v>6.93</v>
      </c>
      <c r="K320" s="11">
        <v>0.75</v>
      </c>
      <c r="L320" s="11">
        <v>11.7</v>
      </c>
      <c r="M320" s="11" t="s">
        <v>201</v>
      </c>
      <c r="N320" s="17">
        <f t="shared" ca="1" si="36"/>
        <v>0.21853917102685838</v>
      </c>
      <c r="O320" s="17">
        <f t="shared" ca="1" si="36"/>
        <v>0.5761914280215088</v>
      </c>
      <c r="P320" s="17">
        <f t="shared" ca="1" si="36"/>
        <v>0.91273441538761135</v>
      </c>
      <c r="Q320" s="17">
        <f t="shared" ca="1" si="32"/>
        <v>64.282386461233926</v>
      </c>
      <c r="R320" s="17">
        <f t="shared" ca="1" si="30"/>
        <v>1.7096183411744237</v>
      </c>
      <c r="S320" s="17">
        <f t="shared" si="33"/>
        <v>6.9329999999999998</v>
      </c>
      <c r="T320" s="17">
        <f t="shared" ca="1" si="34"/>
        <v>0.57292553297059712</v>
      </c>
      <c r="U320" s="17">
        <f t="shared" si="35"/>
        <v>11.7</v>
      </c>
      <c r="V320" s="17">
        <v>36.4</v>
      </c>
    </row>
    <row r="321" spans="1:22">
      <c r="A321" s="11">
        <v>320</v>
      </c>
      <c r="B321" s="11" t="s">
        <v>194</v>
      </c>
      <c r="C321" s="11">
        <f>VLOOKUP(D321,CITY!A:F,2,FALSE)</f>
        <v>67</v>
      </c>
      <c r="D321" s="11" t="s">
        <v>65</v>
      </c>
      <c r="E321" s="13">
        <f t="shared" si="29"/>
        <v>5</v>
      </c>
      <c r="F321" s="11">
        <f>VLOOKUP(G321,CITY!A:F,2,FALSE)</f>
        <v>3</v>
      </c>
      <c r="G321" s="11" t="s">
        <v>8</v>
      </c>
      <c r="H321" s="11">
        <v>68.11</v>
      </c>
      <c r="I321" s="11">
        <v>0.88</v>
      </c>
      <c r="J321" s="11">
        <v>6.81</v>
      </c>
      <c r="K321" s="11">
        <v>0.79</v>
      </c>
      <c r="L321" s="11">
        <v>8.8000000000000007</v>
      </c>
      <c r="M321" s="11" t="s">
        <v>201</v>
      </c>
      <c r="N321" s="17">
        <f t="shared" ca="1" si="36"/>
        <v>0.24793545606579726</v>
      </c>
      <c r="O321" s="17">
        <f t="shared" ca="1" si="36"/>
        <v>0.93921495931409071</v>
      </c>
      <c r="P321" s="17">
        <f t="shared" ca="1" si="36"/>
        <v>0.80058392451812266</v>
      </c>
      <c r="Q321" s="17">
        <f t="shared" ca="1" si="32"/>
        <v>39.477727284994792</v>
      </c>
      <c r="R321" s="17">
        <f t="shared" ca="1" si="30"/>
        <v>1.6986700104791905</v>
      </c>
      <c r="S321" s="17">
        <f t="shared" si="33"/>
        <v>6.8109999999999999</v>
      </c>
      <c r="T321" s="17">
        <f t="shared" ca="1" si="34"/>
        <v>1.3876585807589108</v>
      </c>
      <c r="U321" s="17">
        <f t="shared" si="35"/>
        <v>8.8000000000000007</v>
      </c>
      <c r="V321" s="17">
        <v>36.5</v>
      </c>
    </row>
    <row r="322" spans="1:22">
      <c r="A322" s="11">
        <v>321</v>
      </c>
      <c r="B322" s="11" t="s">
        <v>194</v>
      </c>
      <c r="C322" s="11">
        <f>VLOOKUP(D322,CITY!A:F,2,FALSE)</f>
        <v>3</v>
      </c>
      <c r="D322" s="11" t="s">
        <v>8</v>
      </c>
      <c r="E322" s="13">
        <f t="shared" ref="E322:E338" si="37">COUNTIFS(D:D,D322)</f>
        <v>4</v>
      </c>
      <c r="F322" s="11">
        <f>VLOOKUP(G322,CITY!A:F,2,FALSE)</f>
        <v>129</v>
      </c>
      <c r="G322" s="11" t="s">
        <v>103</v>
      </c>
      <c r="H322" s="11">
        <v>58.13</v>
      </c>
      <c r="I322" s="11">
        <v>1.28</v>
      </c>
      <c r="J322" s="11">
        <v>5.81</v>
      </c>
      <c r="K322" s="11">
        <v>0.63</v>
      </c>
      <c r="L322" s="11">
        <v>12.8</v>
      </c>
      <c r="M322" s="11" t="s">
        <v>201</v>
      </c>
      <c r="N322" s="17">
        <f t="shared" ca="1" si="36"/>
        <v>4.7961092514174686E-2</v>
      </c>
      <c r="O322" s="17">
        <f t="shared" ca="1" si="36"/>
        <v>4.479554236081329E-2</v>
      </c>
      <c r="P322" s="17">
        <f t="shared" ca="1" si="36"/>
        <v>0.94141449317935155</v>
      </c>
      <c r="Q322" s="17">
        <f t="shared" ca="1" si="32"/>
        <v>71.076222953581251</v>
      </c>
      <c r="R322" s="17">
        <f t="shared" ref="R322:R338" ca="1" si="38">H322/80+(H322/80*RAND())</f>
        <v>1.1673160111131038</v>
      </c>
      <c r="S322" s="17">
        <f t="shared" si="33"/>
        <v>5.8130000000000006</v>
      </c>
      <c r="T322" s="17">
        <f t="shared" ca="1" si="34"/>
        <v>1.7776533166536197</v>
      </c>
      <c r="U322" s="17">
        <f t="shared" si="35"/>
        <v>12.8</v>
      </c>
      <c r="V322" s="17">
        <v>39.6</v>
      </c>
    </row>
    <row r="323" spans="1:22">
      <c r="A323" s="11">
        <v>322</v>
      </c>
      <c r="B323" s="11" t="s">
        <v>194</v>
      </c>
      <c r="C323" s="11">
        <f>VLOOKUP(D323,CITY!A:F,2,FALSE)</f>
        <v>3</v>
      </c>
      <c r="D323" s="11" t="s">
        <v>8</v>
      </c>
      <c r="E323" s="13">
        <f t="shared" si="37"/>
        <v>4</v>
      </c>
      <c r="F323" s="11">
        <f>VLOOKUP(G323,CITY!A:F,2,FALSE)</f>
        <v>62</v>
      </c>
      <c r="G323" s="11" t="s">
        <v>61</v>
      </c>
      <c r="H323" s="11">
        <v>85.44</v>
      </c>
      <c r="I323" s="11">
        <v>1.53</v>
      </c>
      <c r="J323" s="11">
        <v>8.5399999999999991</v>
      </c>
      <c r="K323" s="11">
        <v>0.86</v>
      </c>
      <c r="L323" s="11">
        <v>15.3</v>
      </c>
      <c r="M323" s="11" t="s">
        <v>201</v>
      </c>
      <c r="N323" s="17">
        <f t="shared" ca="1" si="36"/>
        <v>4.9088519885312598E-2</v>
      </c>
      <c r="O323" s="17">
        <f t="shared" ca="1" si="36"/>
        <v>0.48000977829991642</v>
      </c>
      <c r="P323" s="17">
        <f t="shared" ca="1" si="36"/>
        <v>0.90009845815743639</v>
      </c>
      <c r="Q323" s="17">
        <f t="shared" ref="Q323:Q338" ca="1" si="39">V323+(V323*RAND())</f>
        <v>108.7982351778606</v>
      </c>
      <c r="R323" s="17">
        <f t="shared" ca="1" si="38"/>
        <v>1.9247884104135902</v>
      </c>
      <c r="S323" s="17">
        <f t="shared" ref="S323:S338" si="40">H323/10</f>
        <v>8.5440000000000005</v>
      </c>
      <c r="T323" s="17">
        <f t="shared" ref="T323:T338" ca="1" si="41">RAND()+RAND()+IF(RAND()&gt;0.5,RAND(),0)</f>
        <v>1.6632708956683522</v>
      </c>
      <c r="U323" s="17">
        <f t="shared" ref="U323:U338" si="42">I323*10</f>
        <v>15.3</v>
      </c>
      <c r="V323" s="17">
        <v>54.6</v>
      </c>
    </row>
    <row r="324" spans="1:22">
      <c r="A324" s="11">
        <v>323</v>
      </c>
      <c r="B324" s="11" t="s">
        <v>194</v>
      </c>
      <c r="C324" s="11">
        <f>VLOOKUP(D324,CITY!A:F,2,FALSE)</f>
        <v>3</v>
      </c>
      <c r="D324" s="11" t="s">
        <v>8</v>
      </c>
      <c r="E324" s="13">
        <f t="shared" si="37"/>
        <v>4</v>
      </c>
      <c r="F324" s="11">
        <f>VLOOKUP(G324,CITY!A:F,2,FALSE)</f>
        <v>67</v>
      </c>
      <c r="G324" s="11" t="s">
        <v>65</v>
      </c>
      <c r="H324" s="11">
        <v>57.26</v>
      </c>
      <c r="I324" s="11">
        <v>1.1100000000000001</v>
      </c>
      <c r="J324" s="11">
        <v>5.73</v>
      </c>
      <c r="K324" s="11">
        <v>1</v>
      </c>
      <c r="L324" s="11">
        <v>11.1</v>
      </c>
      <c r="M324" s="11" t="s">
        <v>201</v>
      </c>
      <c r="N324" s="17">
        <f t="shared" ca="1" si="36"/>
        <v>0.33503662220407049</v>
      </c>
      <c r="O324" s="17">
        <f t="shared" ca="1" si="36"/>
        <v>0.9486147521224183</v>
      </c>
      <c r="P324" s="17">
        <f t="shared" ca="1" si="36"/>
        <v>0.19657937876097797</v>
      </c>
      <c r="Q324" s="17">
        <f t="shared" ca="1" si="39"/>
        <v>34.511866165177878</v>
      </c>
      <c r="R324" s="17">
        <f t="shared" ca="1" si="38"/>
        <v>1.1005133206249935</v>
      </c>
      <c r="S324" s="17">
        <f t="shared" si="40"/>
        <v>5.726</v>
      </c>
      <c r="T324" s="17">
        <f t="shared" ca="1" si="41"/>
        <v>1.1901669444419356</v>
      </c>
      <c r="U324" s="17">
        <f t="shared" si="42"/>
        <v>11.100000000000001</v>
      </c>
      <c r="V324" s="17">
        <v>32.4</v>
      </c>
    </row>
    <row r="325" spans="1:22">
      <c r="A325" s="11">
        <v>324</v>
      </c>
      <c r="B325" s="11" t="s">
        <v>194</v>
      </c>
      <c r="C325" s="11">
        <f>VLOOKUP(D325,CITY!A:F,2,FALSE)</f>
        <v>3</v>
      </c>
      <c r="D325" s="11" t="s">
        <v>8</v>
      </c>
      <c r="E325" s="13">
        <f t="shared" si="37"/>
        <v>4</v>
      </c>
      <c r="F325" s="11">
        <f>VLOOKUP(G325,CITY!A:F,2,FALSE)</f>
        <v>49</v>
      </c>
      <c r="G325" s="11" t="s">
        <v>9</v>
      </c>
      <c r="H325" s="11">
        <v>49.69</v>
      </c>
      <c r="I325" s="11">
        <v>0.69</v>
      </c>
      <c r="J325" s="11">
        <v>4.97</v>
      </c>
      <c r="K325" s="11">
        <v>0.7</v>
      </c>
      <c r="L325" s="11">
        <v>6.9</v>
      </c>
      <c r="M325" s="11" t="s">
        <v>201</v>
      </c>
      <c r="N325" s="17">
        <f t="shared" ca="1" si="36"/>
        <v>0.89504511188902691</v>
      </c>
      <c r="O325" s="17">
        <f t="shared" ca="1" si="36"/>
        <v>0.31032565775457488</v>
      </c>
      <c r="P325" s="17">
        <f t="shared" ca="1" si="36"/>
        <v>0.60912423211549427</v>
      </c>
      <c r="Q325" s="17">
        <f t="shared" ca="1" si="39"/>
        <v>68.372322442368784</v>
      </c>
      <c r="R325" s="17">
        <f t="shared" ca="1" si="38"/>
        <v>1.200789271415283</v>
      </c>
      <c r="S325" s="17">
        <f t="shared" si="40"/>
        <v>4.9689999999999994</v>
      </c>
      <c r="T325" s="17">
        <f t="shared" ca="1" si="41"/>
        <v>1.1055387368989389</v>
      </c>
      <c r="U325" s="17">
        <f t="shared" si="42"/>
        <v>6.8999999999999995</v>
      </c>
      <c r="V325" s="17">
        <v>34.799999999999997</v>
      </c>
    </row>
    <row r="326" spans="1:22">
      <c r="A326" s="11">
        <v>325</v>
      </c>
      <c r="B326" s="11" t="s">
        <v>194</v>
      </c>
      <c r="C326" s="11">
        <f>VLOOKUP(D326,CITY!A:F,2,FALSE)</f>
        <v>49</v>
      </c>
      <c r="D326" s="11" t="s">
        <v>9</v>
      </c>
      <c r="E326" s="13">
        <f t="shared" si="37"/>
        <v>3</v>
      </c>
      <c r="F326" s="11">
        <f>VLOOKUP(G326,CITY!A:F,2,FALSE)</f>
        <v>67</v>
      </c>
      <c r="G326" s="11" t="s">
        <v>65</v>
      </c>
      <c r="H326" s="11">
        <v>53.23</v>
      </c>
      <c r="I326" s="11">
        <v>1.1000000000000001</v>
      </c>
      <c r="J326" s="11">
        <v>5.32</v>
      </c>
      <c r="K326" s="11">
        <v>1.1599999999999999</v>
      </c>
      <c r="L326" s="11">
        <v>11</v>
      </c>
      <c r="M326" s="11" t="s">
        <v>201</v>
      </c>
      <c r="N326" s="17">
        <f t="shared" ca="1" si="36"/>
        <v>0.75618904469684212</v>
      </c>
      <c r="O326" s="17">
        <f t="shared" ca="1" si="36"/>
        <v>0.234369201822063</v>
      </c>
      <c r="P326" s="17">
        <f t="shared" ca="1" si="36"/>
        <v>0.80565126221399208</v>
      </c>
      <c r="Q326" s="17">
        <f t="shared" ca="1" si="39"/>
        <v>59.575910896479719</v>
      </c>
      <c r="R326" s="17">
        <f t="shared" ca="1" si="38"/>
        <v>1.3218757566834469</v>
      </c>
      <c r="S326" s="17">
        <f t="shared" si="40"/>
        <v>5.3229999999999995</v>
      </c>
      <c r="T326" s="17">
        <f t="shared" ca="1" si="41"/>
        <v>1.0835609526026297</v>
      </c>
      <c r="U326" s="17">
        <f t="shared" si="42"/>
        <v>11</v>
      </c>
      <c r="V326" s="17">
        <v>35.799999999999997</v>
      </c>
    </row>
    <row r="327" spans="1:22">
      <c r="A327" s="11">
        <v>326</v>
      </c>
      <c r="B327" s="11" t="s">
        <v>194</v>
      </c>
      <c r="C327" s="11">
        <f>VLOOKUP(D327,CITY!A:F,2,FALSE)</f>
        <v>49</v>
      </c>
      <c r="D327" s="11" t="s">
        <v>9</v>
      </c>
      <c r="E327" s="13">
        <f t="shared" si="37"/>
        <v>3</v>
      </c>
      <c r="F327" s="11">
        <f>VLOOKUP(G327,CITY!A:F,2,FALSE)</f>
        <v>3</v>
      </c>
      <c r="G327" s="11" t="s">
        <v>8</v>
      </c>
      <c r="H327" s="11">
        <v>58.03</v>
      </c>
      <c r="I327" s="11">
        <v>0.75</v>
      </c>
      <c r="J327" s="11">
        <v>5.8</v>
      </c>
      <c r="K327" s="11">
        <v>1.39</v>
      </c>
      <c r="L327" s="11">
        <v>7.5</v>
      </c>
      <c r="M327" s="11" t="s">
        <v>201</v>
      </c>
      <c r="N327" s="17">
        <f t="shared" ca="1" si="36"/>
        <v>9.1371448915377407E-2</v>
      </c>
      <c r="O327" s="17">
        <f t="shared" ca="1" si="36"/>
        <v>0.5304204276675426</v>
      </c>
      <c r="P327" s="17">
        <f t="shared" ca="1" si="36"/>
        <v>0.23017575586564287</v>
      </c>
      <c r="Q327" s="17">
        <f t="shared" ca="1" si="39"/>
        <v>37.837587135580449</v>
      </c>
      <c r="R327" s="17">
        <f t="shared" ca="1" si="38"/>
        <v>1.1744266872863423</v>
      </c>
      <c r="S327" s="17">
        <f t="shared" si="40"/>
        <v>5.8029999999999999</v>
      </c>
      <c r="T327" s="17">
        <f t="shared" ca="1" si="41"/>
        <v>0.69017199498524806</v>
      </c>
      <c r="U327" s="17">
        <f t="shared" si="42"/>
        <v>7.5</v>
      </c>
      <c r="V327" s="17">
        <v>37.799999999999997</v>
      </c>
    </row>
    <row r="328" spans="1:22">
      <c r="A328" s="11">
        <v>327</v>
      </c>
      <c r="B328" s="11" t="s">
        <v>194</v>
      </c>
      <c r="C328" s="11">
        <f>VLOOKUP(D328,CITY!A:F,2,FALSE)</f>
        <v>49</v>
      </c>
      <c r="D328" s="11" t="s">
        <v>9</v>
      </c>
      <c r="E328" s="13">
        <f t="shared" si="37"/>
        <v>3</v>
      </c>
      <c r="F328" s="11">
        <f>VLOOKUP(G328,CITY!A:F,2,FALSE)</f>
        <v>33</v>
      </c>
      <c r="G328" s="11" t="s">
        <v>196</v>
      </c>
      <c r="H328" s="11">
        <v>64.64</v>
      </c>
      <c r="I328" s="11">
        <v>1.34</v>
      </c>
      <c r="J328" s="11">
        <v>6.46</v>
      </c>
      <c r="K328" s="11">
        <v>0.78</v>
      </c>
      <c r="L328" s="11">
        <v>13.4</v>
      </c>
      <c r="M328" s="11" t="s">
        <v>201</v>
      </c>
      <c r="N328" s="17">
        <f t="shared" ca="1" si="36"/>
        <v>0.91601931523171787</v>
      </c>
      <c r="O328" s="17">
        <f t="shared" ca="1" si="36"/>
        <v>2.19148302073503E-2</v>
      </c>
      <c r="P328" s="17">
        <f t="shared" ca="1" si="36"/>
        <v>0.29853015772667146</v>
      </c>
      <c r="Q328" s="17">
        <f t="shared" ca="1" si="39"/>
        <v>68.453350054378433</v>
      </c>
      <c r="R328" s="17">
        <f t="shared" ca="1" si="38"/>
        <v>1.0919642938059466</v>
      </c>
      <c r="S328" s="17">
        <f t="shared" si="40"/>
        <v>6.4640000000000004</v>
      </c>
      <c r="T328" s="17">
        <f t="shared" ca="1" si="41"/>
        <v>1.3123279651713089</v>
      </c>
      <c r="U328" s="17">
        <f t="shared" si="42"/>
        <v>13.4</v>
      </c>
      <c r="V328" s="17">
        <v>43.6</v>
      </c>
    </row>
    <row r="329" spans="1:22">
      <c r="A329" s="11">
        <v>328</v>
      </c>
      <c r="B329" s="11" t="s">
        <v>194</v>
      </c>
      <c r="C329" s="11">
        <f>VLOOKUP(D329,CITY!A:F,2,FALSE)</f>
        <v>33</v>
      </c>
      <c r="D329" s="11" t="s">
        <v>196</v>
      </c>
      <c r="E329" s="13">
        <f t="shared" si="37"/>
        <v>2</v>
      </c>
      <c r="F329" s="11">
        <f>VLOOKUP(G329,CITY!A:F,2,FALSE)</f>
        <v>6</v>
      </c>
      <c r="G329" s="11" t="s">
        <v>197</v>
      </c>
      <c r="H329" s="11">
        <v>53.93</v>
      </c>
      <c r="I329" s="11">
        <v>1.1100000000000001</v>
      </c>
      <c r="J329" s="11">
        <v>5.39</v>
      </c>
      <c r="K329" s="11">
        <v>2.23</v>
      </c>
      <c r="L329" s="11">
        <v>11.1</v>
      </c>
      <c r="M329" s="11" t="s">
        <v>201</v>
      </c>
      <c r="N329" s="17">
        <f t="shared" ca="1" si="36"/>
        <v>0.82038603821485578</v>
      </c>
      <c r="O329" s="17">
        <f t="shared" ca="1" si="36"/>
        <v>0.88820848055820822</v>
      </c>
      <c r="P329" s="17">
        <f t="shared" ca="1" si="36"/>
        <v>0.78158729121176351</v>
      </c>
      <c r="Q329" s="17">
        <f t="shared" ca="1" si="39"/>
        <v>58.060301454956928</v>
      </c>
      <c r="R329" s="17">
        <f t="shared" ca="1" si="38"/>
        <v>0.96842207175235462</v>
      </c>
      <c r="S329" s="17">
        <f t="shared" si="40"/>
        <v>5.3929999999999998</v>
      </c>
      <c r="T329" s="17">
        <f t="shared" ca="1" si="41"/>
        <v>0.69708584782873551</v>
      </c>
      <c r="U329" s="17">
        <f t="shared" si="42"/>
        <v>11.100000000000001</v>
      </c>
      <c r="V329" s="17">
        <v>32.700000000000003</v>
      </c>
    </row>
    <row r="330" spans="1:22">
      <c r="A330" s="11">
        <v>329</v>
      </c>
      <c r="B330" s="11" t="s">
        <v>194</v>
      </c>
      <c r="C330" s="11">
        <f>VLOOKUP(D330,CITY!A:F,2,FALSE)</f>
        <v>33</v>
      </c>
      <c r="D330" s="11" t="s">
        <v>196</v>
      </c>
      <c r="E330" s="13">
        <f t="shared" si="37"/>
        <v>2</v>
      </c>
      <c r="F330" s="11">
        <f>VLOOKUP(G330,CITY!A:F,2,FALSE)</f>
        <v>49</v>
      </c>
      <c r="G330" s="11" t="s">
        <v>9</v>
      </c>
      <c r="H330" s="11">
        <v>56.84</v>
      </c>
      <c r="I330" s="11">
        <v>0.92</v>
      </c>
      <c r="J330" s="11">
        <v>5.68</v>
      </c>
      <c r="K330" s="11">
        <v>1.97</v>
      </c>
      <c r="L330" s="11">
        <v>9.1999999999999993</v>
      </c>
      <c r="M330" s="11" t="s">
        <v>201</v>
      </c>
      <c r="N330" s="17">
        <f t="shared" ca="1" si="36"/>
        <v>0.84847267317937758</v>
      </c>
      <c r="O330" s="17">
        <f t="shared" ca="1" si="36"/>
        <v>0.312482602519639</v>
      </c>
      <c r="P330" s="17">
        <f t="shared" ca="1" si="36"/>
        <v>0.34005163972116348</v>
      </c>
      <c r="Q330" s="17">
        <f t="shared" ca="1" si="39"/>
        <v>76.935419861660733</v>
      </c>
      <c r="R330" s="17">
        <f t="shared" ca="1" si="38"/>
        <v>1.1314709659835742</v>
      </c>
      <c r="S330" s="17">
        <f t="shared" si="40"/>
        <v>5.6840000000000002</v>
      </c>
      <c r="T330" s="17">
        <f t="shared" ca="1" si="41"/>
        <v>2.2567444987792902</v>
      </c>
      <c r="U330" s="17">
        <f t="shared" si="42"/>
        <v>9.2000000000000011</v>
      </c>
      <c r="V330" s="17">
        <v>41.9</v>
      </c>
    </row>
    <row r="331" spans="1:22">
      <c r="A331" s="11">
        <v>330</v>
      </c>
      <c r="B331" s="11" t="s">
        <v>194</v>
      </c>
      <c r="C331" s="11">
        <f>VLOOKUP(D331,CITY!A:F,2,FALSE)</f>
        <v>6</v>
      </c>
      <c r="D331" s="11" t="s">
        <v>197</v>
      </c>
      <c r="E331" s="13">
        <f t="shared" si="37"/>
        <v>3</v>
      </c>
      <c r="F331" s="11">
        <f>VLOOKUP(G331,CITY!A:F,2,FALSE)</f>
        <v>67</v>
      </c>
      <c r="G331" s="11" t="s">
        <v>65</v>
      </c>
      <c r="H331" s="11">
        <v>45.73</v>
      </c>
      <c r="I331" s="11">
        <v>1.1299999999999999</v>
      </c>
      <c r="J331" s="11">
        <v>4.57</v>
      </c>
      <c r="K331" s="11">
        <v>0.86</v>
      </c>
      <c r="L331" s="11">
        <v>11.3</v>
      </c>
      <c r="M331" s="11" t="s">
        <v>201</v>
      </c>
      <c r="N331" s="17">
        <f t="shared" ca="1" si="36"/>
        <v>0.85254486819853048</v>
      </c>
      <c r="O331" s="17">
        <f t="shared" ca="1" si="36"/>
        <v>0.27449503762821359</v>
      </c>
      <c r="P331" s="17">
        <f t="shared" ca="1" si="36"/>
        <v>0.10859075835672571</v>
      </c>
      <c r="Q331" s="17">
        <f t="shared" ca="1" si="39"/>
        <v>79.347929505028574</v>
      </c>
      <c r="R331" s="17">
        <f t="shared" ca="1" si="38"/>
        <v>0.87522607013397746</v>
      </c>
      <c r="S331" s="17">
        <f t="shared" si="40"/>
        <v>4.5729999999999995</v>
      </c>
      <c r="T331" s="17">
        <f t="shared" ca="1" si="41"/>
        <v>1.6283544072570804</v>
      </c>
      <c r="U331" s="17">
        <f t="shared" si="42"/>
        <v>11.299999999999999</v>
      </c>
      <c r="V331" s="17">
        <v>43.6</v>
      </c>
    </row>
    <row r="332" spans="1:22">
      <c r="A332" s="11">
        <v>331</v>
      </c>
      <c r="B332" s="11" t="s">
        <v>194</v>
      </c>
      <c r="C332" s="11">
        <f>VLOOKUP(D332,CITY!A:F,2,FALSE)</f>
        <v>6</v>
      </c>
      <c r="D332" s="11" t="s">
        <v>197</v>
      </c>
      <c r="E332" s="13">
        <f t="shared" si="37"/>
        <v>3</v>
      </c>
      <c r="F332" s="11">
        <f>VLOOKUP(G332,CITY!A:F,2,FALSE)</f>
        <v>33</v>
      </c>
      <c r="G332" s="11" t="s">
        <v>196</v>
      </c>
      <c r="H332" s="11">
        <v>46.18</v>
      </c>
      <c r="I332" s="11">
        <v>0.95</v>
      </c>
      <c r="J332" s="11">
        <v>4.62</v>
      </c>
      <c r="K332" s="11">
        <v>1.08</v>
      </c>
      <c r="L332" s="11">
        <v>9.5</v>
      </c>
      <c r="M332" s="11" t="s">
        <v>201</v>
      </c>
      <c r="N332" s="17">
        <f t="shared" ca="1" si="36"/>
        <v>0.58683774965979252</v>
      </c>
      <c r="O332" s="17">
        <f t="shared" ca="1" si="36"/>
        <v>0.58510244282688262</v>
      </c>
      <c r="P332" s="17">
        <f t="shared" ca="1" si="36"/>
        <v>0.17219742916922298</v>
      </c>
      <c r="Q332" s="17">
        <f t="shared" ca="1" si="39"/>
        <v>39.403423392591499</v>
      </c>
      <c r="R332" s="17">
        <f t="shared" ca="1" si="38"/>
        <v>0.84378774408971013</v>
      </c>
      <c r="S332" s="17">
        <f t="shared" si="40"/>
        <v>4.6180000000000003</v>
      </c>
      <c r="T332" s="17">
        <f t="shared" ca="1" si="41"/>
        <v>1.9462649350192829</v>
      </c>
      <c r="U332" s="17">
        <f t="shared" si="42"/>
        <v>9.5</v>
      </c>
      <c r="V332" s="17">
        <v>32.6</v>
      </c>
    </row>
    <row r="333" spans="1:22">
      <c r="A333" s="11">
        <v>332</v>
      </c>
      <c r="B333" s="11" t="s">
        <v>194</v>
      </c>
      <c r="C333" s="11">
        <f>VLOOKUP(D333,CITY!A:F,2,FALSE)</f>
        <v>6</v>
      </c>
      <c r="D333" s="11" t="s">
        <v>197</v>
      </c>
      <c r="E333" s="13">
        <f t="shared" si="37"/>
        <v>3</v>
      </c>
      <c r="F333" s="11">
        <f>VLOOKUP(G333,CITY!A:F,2,FALSE)</f>
        <v>127</v>
      </c>
      <c r="G333" s="11" t="s">
        <v>102</v>
      </c>
      <c r="H333" s="11">
        <v>38.33</v>
      </c>
      <c r="I333" s="11">
        <v>0.63</v>
      </c>
      <c r="J333" s="11">
        <v>3.83</v>
      </c>
      <c r="K333" s="11">
        <v>1.69</v>
      </c>
      <c r="L333" s="11">
        <v>6.3</v>
      </c>
      <c r="M333" s="11" t="s">
        <v>201</v>
      </c>
      <c r="N333" s="17">
        <f t="shared" ca="1" si="36"/>
        <v>0.95918030028437573</v>
      </c>
      <c r="O333" s="17">
        <f t="shared" ca="1" si="36"/>
        <v>0.9810484168299467</v>
      </c>
      <c r="P333" s="17">
        <f t="shared" ca="1" si="36"/>
        <v>0.83637051136943585</v>
      </c>
      <c r="Q333" s="17">
        <f t="shared" ca="1" si="39"/>
        <v>40.377114015029299</v>
      </c>
      <c r="R333" s="17">
        <f t="shared" ca="1" si="38"/>
        <v>0.75141895924611157</v>
      </c>
      <c r="S333" s="17">
        <f t="shared" si="40"/>
        <v>3.8329999999999997</v>
      </c>
      <c r="T333" s="17">
        <f t="shared" ca="1" si="41"/>
        <v>1.2602640403689493</v>
      </c>
      <c r="U333" s="17">
        <f t="shared" si="42"/>
        <v>6.3</v>
      </c>
      <c r="V333" s="17">
        <v>24.7</v>
      </c>
    </row>
    <row r="334" spans="1:22">
      <c r="A334" s="11">
        <v>333</v>
      </c>
      <c r="B334" s="11" t="s">
        <v>194</v>
      </c>
      <c r="C334" s="11">
        <f>VLOOKUP(D334,CITY!A:F,2,FALSE)</f>
        <v>127</v>
      </c>
      <c r="D334" s="11" t="s">
        <v>102</v>
      </c>
      <c r="E334" s="13">
        <f t="shared" si="37"/>
        <v>3</v>
      </c>
      <c r="F334" s="11">
        <f>VLOOKUP(G334,CITY!A:F,2,FALSE)</f>
        <v>85</v>
      </c>
      <c r="G334" s="11" t="s">
        <v>79</v>
      </c>
      <c r="H334" s="11">
        <v>45.2</v>
      </c>
      <c r="I334" s="11">
        <v>1.04</v>
      </c>
      <c r="J334" s="11">
        <v>4.5199999999999996</v>
      </c>
      <c r="K334" s="11">
        <v>2.06</v>
      </c>
      <c r="L334" s="11">
        <v>10.4</v>
      </c>
      <c r="M334" s="11" t="s">
        <v>201</v>
      </c>
      <c r="N334" s="17">
        <f t="shared" ca="1" si="36"/>
        <v>0.15973799223875396</v>
      </c>
      <c r="O334" s="17">
        <f t="shared" ca="1" si="36"/>
        <v>0.78443973722296922</v>
      </c>
      <c r="P334" s="17">
        <f t="shared" ca="1" si="36"/>
        <v>0.15182518314195625</v>
      </c>
      <c r="Q334" s="17">
        <f t="shared" ca="1" si="39"/>
        <v>36.140744743072055</v>
      </c>
      <c r="R334" s="17">
        <f t="shared" ca="1" si="38"/>
        <v>0.84306416334865475</v>
      </c>
      <c r="S334" s="17">
        <f t="shared" si="40"/>
        <v>4.5200000000000005</v>
      </c>
      <c r="T334" s="17">
        <f t="shared" ca="1" si="41"/>
        <v>2.0243497081004262</v>
      </c>
      <c r="U334" s="17">
        <f t="shared" si="42"/>
        <v>10.4</v>
      </c>
      <c r="V334" s="17">
        <v>31.9</v>
      </c>
    </row>
    <row r="335" spans="1:22">
      <c r="A335" s="11">
        <v>334</v>
      </c>
      <c r="B335" s="11" t="s">
        <v>194</v>
      </c>
      <c r="C335" s="11">
        <f>VLOOKUP(D335,CITY!A:F,2,FALSE)</f>
        <v>127</v>
      </c>
      <c r="D335" s="11" t="s">
        <v>102</v>
      </c>
      <c r="E335" s="13">
        <f t="shared" si="37"/>
        <v>3</v>
      </c>
      <c r="F335" s="11">
        <f>VLOOKUP(G335,CITY!A:F,2,FALSE)</f>
        <v>23</v>
      </c>
      <c r="G335" s="11" t="s">
        <v>27</v>
      </c>
      <c r="H335" s="11">
        <v>53.13</v>
      </c>
      <c r="I335" s="11">
        <v>1.29</v>
      </c>
      <c r="J335" s="11">
        <v>5.31</v>
      </c>
      <c r="K335" s="11">
        <v>2.0099999999999998</v>
      </c>
      <c r="L335" s="11">
        <v>12.9</v>
      </c>
      <c r="M335" s="11" t="s">
        <v>201</v>
      </c>
      <c r="N335" s="17">
        <f t="shared" ca="1" si="36"/>
        <v>3.6401425478607807E-2</v>
      </c>
      <c r="O335" s="17">
        <f t="shared" ca="1" si="36"/>
        <v>0.53410590128611812</v>
      </c>
      <c r="P335" s="17">
        <f t="shared" ca="1" si="36"/>
        <v>0.64831276989678022</v>
      </c>
      <c r="Q335" s="17">
        <f t="shared" ca="1" si="39"/>
        <v>59.379725339179245</v>
      </c>
      <c r="R335" s="17">
        <f t="shared" ca="1" si="38"/>
        <v>1.168967191932984</v>
      </c>
      <c r="S335" s="17">
        <f t="shared" si="40"/>
        <v>5.3130000000000006</v>
      </c>
      <c r="T335" s="17">
        <f t="shared" ca="1" si="41"/>
        <v>2.0756330526832407</v>
      </c>
      <c r="U335" s="17">
        <f t="shared" si="42"/>
        <v>12.9</v>
      </c>
      <c r="V335" s="17">
        <v>43.5</v>
      </c>
    </row>
    <row r="336" spans="1:22">
      <c r="A336" s="11">
        <v>335</v>
      </c>
      <c r="B336" s="11" t="s">
        <v>194</v>
      </c>
      <c r="C336" s="11">
        <f>VLOOKUP(D336,CITY!A:F,2,FALSE)</f>
        <v>127</v>
      </c>
      <c r="D336" s="11" t="s">
        <v>102</v>
      </c>
      <c r="E336" s="13">
        <f t="shared" si="37"/>
        <v>3</v>
      </c>
      <c r="F336" s="11">
        <f>VLOOKUP(G336,CITY!A:F,2,FALSE)</f>
        <v>6</v>
      </c>
      <c r="G336" s="11" t="s">
        <v>197</v>
      </c>
      <c r="H336" s="11">
        <v>45.67</v>
      </c>
      <c r="I336" s="11">
        <v>0.98</v>
      </c>
      <c r="J336" s="11">
        <v>4.57</v>
      </c>
      <c r="K336" s="11">
        <v>1.3</v>
      </c>
      <c r="L336" s="11">
        <v>9.8000000000000007</v>
      </c>
      <c r="M336" s="11" t="s">
        <v>201</v>
      </c>
      <c r="N336" s="17">
        <f t="shared" ca="1" si="36"/>
        <v>0.22741118738317401</v>
      </c>
      <c r="O336" s="17">
        <f t="shared" ca="1" si="36"/>
        <v>1.482272814200114E-2</v>
      </c>
      <c r="P336" s="17">
        <f t="shared" ca="1" si="36"/>
        <v>0.84152406411132685</v>
      </c>
      <c r="Q336" s="17">
        <f t="shared" ca="1" si="39"/>
        <v>44.974509560076527</v>
      </c>
      <c r="R336" s="17">
        <f t="shared" ca="1" si="38"/>
        <v>0.60636562985553555</v>
      </c>
      <c r="S336" s="17">
        <f t="shared" si="40"/>
        <v>4.5670000000000002</v>
      </c>
      <c r="T336" s="17">
        <f t="shared" ca="1" si="41"/>
        <v>1.5700063453125372</v>
      </c>
      <c r="U336" s="17">
        <f t="shared" si="42"/>
        <v>9.8000000000000007</v>
      </c>
      <c r="V336" s="17">
        <v>29.9</v>
      </c>
    </row>
    <row r="337" spans="1:22">
      <c r="A337" s="11">
        <v>336</v>
      </c>
      <c r="B337" s="11" t="s">
        <v>194</v>
      </c>
      <c r="C337" s="11">
        <f>VLOOKUP(D337,CITY!A:F,2,FALSE)</f>
        <v>85</v>
      </c>
      <c r="D337" s="11" t="s">
        <v>79</v>
      </c>
      <c r="E337" s="13">
        <f t="shared" si="37"/>
        <v>2</v>
      </c>
      <c r="F337" s="11">
        <f>VLOOKUP(G337,CITY!A:F,2,FALSE)</f>
        <v>86</v>
      </c>
      <c r="G337" s="11" t="s">
        <v>190</v>
      </c>
      <c r="H337" s="11">
        <v>57.98</v>
      </c>
      <c r="I337" s="11">
        <v>1.17</v>
      </c>
      <c r="J337" s="11">
        <v>5.8</v>
      </c>
      <c r="K337" s="11">
        <v>0.56999999999999995</v>
      </c>
      <c r="L337" s="11">
        <v>11.7</v>
      </c>
      <c r="M337" s="11" t="s">
        <v>201</v>
      </c>
      <c r="N337" s="17">
        <f t="shared" ca="1" si="36"/>
        <v>0.22692171735016997</v>
      </c>
      <c r="O337" s="17">
        <f t="shared" ca="1" si="36"/>
        <v>0.37424804711526227</v>
      </c>
      <c r="P337" s="17">
        <f t="shared" ca="1" si="36"/>
        <v>0.34186851951397246</v>
      </c>
      <c r="Q337" s="17">
        <f t="shared" ca="1" si="39"/>
        <v>37.234683872179431</v>
      </c>
      <c r="R337" s="17">
        <f t="shared" ca="1" si="38"/>
        <v>0.87277065445450808</v>
      </c>
      <c r="S337" s="17">
        <f t="shared" si="40"/>
        <v>5.798</v>
      </c>
      <c r="T337" s="17">
        <f t="shared" ca="1" si="41"/>
        <v>2.3423326278157051</v>
      </c>
      <c r="U337" s="17">
        <f t="shared" si="42"/>
        <v>11.7</v>
      </c>
      <c r="V337" s="17">
        <v>31.4</v>
      </c>
    </row>
    <row r="338" spans="1:22">
      <c r="A338" s="11">
        <v>337</v>
      </c>
      <c r="B338" s="11" t="s">
        <v>194</v>
      </c>
      <c r="C338" s="11">
        <f>VLOOKUP(D338,CITY!A:F,2,FALSE)</f>
        <v>85</v>
      </c>
      <c r="D338" s="11" t="s">
        <v>79</v>
      </c>
      <c r="E338" s="13">
        <f t="shared" si="37"/>
        <v>2</v>
      </c>
      <c r="F338" s="11">
        <f>VLOOKUP(G338,CITY!A:F,2,FALSE)</f>
        <v>127</v>
      </c>
      <c r="G338" s="11" t="s">
        <v>102</v>
      </c>
      <c r="H338" s="11">
        <v>54.84</v>
      </c>
      <c r="I338" s="11">
        <v>1.22</v>
      </c>
      <c r="J338" s="11">
        <v>5.48</v>
      </c>
      <c r="K338" s="11">
        <v>0.86</v>
      </c>
      <c r="L338" s="11">
        <v>12.2</v>
      </c>
      <c r="M338" s="11" t="s">
        <v>201</v>
      </c>
      <c r="N338" s="17">
        <f t="shared" ca="1" si="36"/>
        <v>0.24502150080664076</v>
      </c>
      <c r="O338" s="17">
        <f t="shared" ca="1" si="36"/>
        <v>0.50522106970320446</v>
      </c>
      <c r="P338" s="17">
        <f t="shared" ca="1" si="36"/>
        <v>0.56893827270555741</v>
      </c>
      <c r="Q338" s="17">
        <f t="shared" ca="1" si="39"/>
        <v>43.903357650551484</v>
      </c>
      <c r="R338" s="17">
        <f t="shared" ca="1" si="38"/>
        <v>1.0124260657903756</v>
      </c>
      <c r="S338" s="17">
        <f t="shared" si="40"/>
        <v>5.484</v>
      </c>
      <c r="T338" s="17">
        <f t="shared" ca="1" si="41"/>
        <v>1.2752966012558056</v>
      </c>
      <c r="U338" s="17">
        <f t="shared" si="42"/>
        <v>12.2</v>
      </c>
      <c r="V338" s="17">
        <v>32.700000000000003</v>
      </c>
    </row>
  </sheetData>
  <autoFilter ref="A1:M24" xr:uid="{8D5058F1-36FF-3640-A50B-79AD5E667B7F}"/>
  <mergeCells count="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35B4-B55E-F649-A82B-E281C9AB0236}">
  <dimension ref="A1:Z71"/>
  <sheetViews>
    <sheetView showGridLines="0" zoomScale="90" zoomScaleNormal="90" workbookViewId="0">
      <selection activeCell="P13" sqref="P13"/>
    </sheetView>
  </sheetViews>
  <sheetFormatPr baseColWidth="10" defaultColWidth="0" defaultRowHeight="16" zeroHeight="1"/>
  <cols>
    <col min="1" max="13" width="10.83203125" customWidth="1"/>
    <col min="14" max="14" width="3.5" style="9" customWidth="1"/>
    <col min="15" max="15" width="16.6640625" style="9" customWidth="1"/>
    <col min="16" max="16" width="21.1640625" style="9" bestFit="1" customWidth="1"/>
    <col min="17" max="17" width="15" style="9" customWidth="1"/>
    <col min="18" max="18" width="14" style="9" bestFit="1" customWidth="1"/>
    <col min="19" max="19" width="21.1640625" style="9" bestFit="1" customWidth="1"/>
    <col min="20" max="20" width="12.83203125" style="9" bestFit="1" customWidth="1"/>
    <col min="21" max="21" width="11.6640625" style="9" bestFit="1" customWidth="1"/>
    <col min="22" max="23" width="10.83203125" style="9" customWidth="1"/>
    <col min="24" max="24" width="11.6640625" style="9" bestFit="1" customWidth="1"/>
    <col min="25" max="25" width="10.83203125" style="9" customWidth="1"/>
    <col min="26" max="16384" width="10.83203125" hidden="1"/>
  </cols>
  <sheetData>
    <row r="1" spans="15:26"/>
    <row r="2" spans="15:26"/>
    <row r="3" spans="15:26"/>
    <row r="4" spans="15:26"/>
    <row r="5" spans="15:26" ht="23">
      <c r="O5" s="10" t="s">
        <v>206</v>
      </c>
    </row>
    <row r="6" spans="15:26" ht="23">
      <c r="O6" s="10"/>
    </row>
    <row r="7" spans="15:26" ht="23">
      <c r="O7" s="10" t="s">
        <v>207</v>
      </c>
    </row>
    <row r="8" spans="15:26"/>
    <row r="9" spans="15:26"/>
    <row r="10" spans="15:26"/>
    <row r="11" spans="15:26"/>
    <row r="12" spans="15:26" ht="17">
      <c r="O12" s="19" t="s">
        <v>203</v>
      </c>
    </row>
    <row r="13" spans="15:26" ht="17">
      <c r="O13" s="18" t="s">
        <v>204</v>
      </c>
    </row>
    <row r="14" spans="15:26" ht="17">
      <c r="O14" s="18" t="s">
        <v>205</v>
      </c>
    </row>
    <row r="15" spans="15:26"/>
    <row r="16" spans="15:26">
      <c r="O16" s="16" t="s">
        <v>128</v>
      </c>
      <c r="P16" s="16" t="s">
        <v>129</v>
      </c>
      <c r="Q16" s="16" t="s">
        <v>148</v>
      </c>
      <c r="R16" s="16" t="s">
        <v>130</v>
      </c>
      <c r="S16" s="16" t="s">
        <v>131</v>
      </c>
      <c r="T16" s="16" t="s">
        <v>134</v>
      </c>
      <c r="U16" s="16" t="s">
        <v>132</v>
      </c>
      <c r="V16" s="9" t="s">
        <v>208</v>
      </c>
      <c r="Z16" s="9"/>
    </row>
    <row r="17" spans="15:26">
      <c r="O17" s="11">
        <v>114</v>
      </c>
      <c r="P17" s="14" t="s">
        <v>15</v>
      </c>
      <c r="Q17" s="13">
        <f>ROAD!E21</f>
        <v>4</v>
      </c>
      <c r="R17" s="11">
        <v>155</v>
      </c>
      <c r="S17" s="11" t="s">
        <v>121</v>
      </c>
      <c r="T17" s="11">
        <v>15.52</v>
      </c>
      <c r="U17" s="11">
        <v>0.34</v>
      </c>
      <c r="V17" s="9" t="s">
        <v>208</v>
      </c>
      <c r="Z17" s="9"/>
    </row>
    <row r="18" spans="15:26">
      <c r="O18" s="11">
        <v>155</v>
      </c>
      <c r="P18" s="11" t="s">
        <v>121</v>
      </c>
      <c r="Q18" s="13">
        <f>ROAD!E55</f>
        <v>3</v>
      </c>
      <c r="R18" s="11">
        <v>114</v>
      </c>
      <c r="S18" s="11" t="s">
        <v>15</v>
      </c>
      <c r="T18" s="11">
        <v>9.68</v>
      </c>
      <c r="U18" s="11">
        <v>0.24</v>
      </c>
      <c r="V18" s="9" t="s">
        <v>208</v>
      </c>
      <c r="Z18" s="9"/>
    </row>
    <row r="19" spans="15:26"/>
    <row r="20" spans="15:26"/>
    <row r="21" spans="15:26"/>
    <row r="22" spans="15:26"/>
    <row r="23" spans="15:26"/>
    <row r="24" spans="15:26"/>
    <row r="25" spans="15:26"/>
    <row r="26" spans="15:26"/>
    <row r="27" spans="15:26"/>
    <row r="28" spans="15:26"/>
    <row r="29" spans="15:26"/>
    <row r="30" spans="15:26"/>
    <row r="31" spans="15:26"/>
    <row r="32" spans="15:26"/>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198A-406E-7B49-86D6-A5481347D952}">
  <dimension ref="A1"/>
  <sheetViews>
    <sheetView showGridLines="0" topLeftCell="A86" zoomScale="190" zoomScaleNormal="190" workbookViewId="0">
      <selection activeCell="G44" sqref="G44"/>
    </sheetView>
  </sheetViews>
  <sheetFormatPr baseColWidth="10" defaultRowHeight="16"/>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C2CD-7C0C-5F47-89BE-1DC82DEE0939}">
  <dimension ref="B4:AG35"/>
  <sheetViews>
    <sheetView workbookViewId="0">
      <selection activeCell="G44" sqref="G44"/>
    </sheetView>
  </sheetViews>
  <sheetFormatPr baseColWidth="10" defaultRowHeight="16"/>
  <cols>
    <col min="1" max="16384" width="10.83203125" style="2"/>
  </cols>
  <sheetData>
    <row r="4" spans="2:33">
      <c r="B4" s="2" t="s">
        <v>140</v>
      </c>
    </row>
    <row r="5" spans="2:33">
      <c r="B5" s="1" t="s">
        <v>139</v>
      </c>
    </row>
    <row r="6" spans="2:33">
      <c r="B6" s="2" t="s">
        <v>166</v>
      </c>
    </row>
    <row r="7" spans="2:33">
      <c r="B7" s="2" t="s">
        <v>165</v>
      </c>
    </row>
    <row r="9" spans="2:33">
      <c r="B9" s="2" t="s">
        <v>141</v>
      </c>
      <c r="G9" s="3"/>
      <c r="H9" s="3"/>
      <c r="I9" s="3"/>
      <c r="J9" s="3"/>
      <c r="K9" s="3"/>
      <c r="L9" s="3"/>
      <c r="M9" s="3"/>
      <c r="N9" s="3"/>
      <c r="O9" s="3"/>
      <c r="P9" s="3"/>
      <c r="Q9" s="3"/>
      <c r="R9" s="3"/>
      <c r="S9" s="3"/>
      <c r="T9" s="3"/>
      <c r="U9" s="3"/>
      <c r="V9" s="3"/>
      <c r="W9" s="3"/>
      <c r="X9" s="3"/>
      <c r="Y9" s="3"/>
      <c r="Z9" s="3"/>
      <c r="AA9" s="3"/>
      <c r="AB9" s="3"/>
      <c r="AC9" s="3"/>
      <c r="AD9" s="3"/>
      <c r="AE9" s="3"/>
      <c r="AF9" s="3"/>
      <c r="AG9" s="3"/>
    </row>
    <row r="10" spans="2:33">
      <c r="G10" s="3"/>
      <c r="H10" s="4"/>
      <c r="I10" s="3"/>
      <c r="J10" s="3"/>
      <c r="K10" s="3"/>
      <c r="L10" s="3"/>
      <c r="M10" s="3"/>
      <c r="N10" s="3"/>
      <c r="O10" s="3"/>
      <c r="P10" s="3"/>
      <c r="Q10" s="3"/>
      <c r="R10" s="3"/>
      <c r="S10" s="3"/>
      <c r="T10" s="3"/>
      <c r="U10" s="3"/>
      <c r="V10" s="3"/>
      <c r="W10" s="3"/>
      <c r="X10" s="3"/>
      <c r="Y10" s="3"/>
      <c r="Z10" s="3"/>
      <c r="AA10" s="3"/>
      <c r="AB10" s="3"/>
      <c r="AC10" s="3"/>
      <c r="AD10" s="3"/>
      <c r="AE10" s="3"/>
      <c r="AF10" s="3"/>
      <c r="AG10" s="3"/>
    </row>
    <row r="11" spans="2:3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2:33">
      <c r="G12" s="3"/>
      <c r="H12" s="3"/>
      <c r="I12" s="3"/>
      <c r="J12" s="3"/>
      <c r="K12" s="3"/>
      <c r="L12" s="3"/>
      <c r="M12" s="3"/>
      <c r="N12" s="3"/>
      <c r="O12" s="3"/>
      <c r="P12" s="3"/>
      <c r="Q12" s="3"/>
      <c r="R12" s="3"/>
      <c r="S12" s="3"/>
      <c r="T12" s="3"/>
      <c r="U12" s="3"/>
      <c r="V12" s="3"/>
      <c r="W12" s="3"/>
      <c r="X12" s="3"/>
      <c r="Y12" s="3"/>
      <c r="Z12" s="3"/>
      <c r="AA12"/>
      <c r="AB12"/>
      <c r="AC12"/>
      <c r="AD12"/>
      <c r="AE12"/>
      <c r="AF12"/>
      <c r="AG12"/>
    </row>
    <row r="13" spans="2:33">
      <c r="G13" s="3"/>
      <c r="H13" s="3"/>
      <c r="I13" s="3"/>
      <c r="J13" s="3"/>
      <c r="K13" s="3"/>
      <c r="L13" s="3"/>
      <c r="M13" s="3"/>
      <c r="N13" s="3"/>
      <c r="O13" s="3"/>
      <c r="P13" s="3"/>
      <c r="Q13" s="3"/>
      <c r="R13" s="3"/>
      <c r="S13" s="3"/>
      <c r="T13" s="3"/>
      <c r="U13" s="3"/>
      <c r="V13" s="3"/>
      <c r="W13" s="3"/>
      <c r="X13" s="3"/>
      <c r="Y13" s="3"/>
      <c r="Z13" s="3"/>
      <c r="AA13" s="3"/>
      <c r="AB13"/>
      <c r="AC13"/>
      <c r="AD13"/>
      <c r="AE13"/>
      <c r="AF13"/>
      <c r="AG13"/>
    </row>
    <row r="14" spans="2:33">
      <c r="G14" s="3"/>
      <c r="H14" s="3"/>
      <c r="I14" s="3"/>
      <c r="J14" s="3"/>
      <c r="K14" s="3"/>
      <c r="L14" s="3"/>
      <c r="M14" s="3"/>
      <c r="N14" s="3"/>
      <c r="O14" s="3"/>
      <c r="P14" s="3"/>
      <c r="Q14" s="3"/>
      <c r="R14" s="3"/>
      <c r="S14" s="3"/>
      <c r="T14" s="3"/>
      <c r="U14" s="3"/>
      <c r="V14" s="3"/>
      <c r="W14" s="3"/>
      <c r="X14" s="3"/>
      <c r="Y14" s="3"/>
      <c r="Z14" s="3"/>
      <c r="AA14" s="3"/>
      <c r="AB14"/>
      <c r="AC14"/>
      <c r="AD14"/>
      <c r="AE14"/>
      <c r="AF14"/>
      <c r="AG14"/>
    </row>
    <row r="15" spans="2:33">
      <c r="G15" s="3"/>
      <c r="H15" s="3"/>
      <c r="I15" s="3"/>
      <c r="J15" s="3"/>
      <c r="K15" s="3"/>
      <c r="L15" s="3"/>
      <c r="M15" s="3"/>
      <c r="N15" s="3"/>
      <c r="O15" s="3"/>
      <c r="P15" s="3"/>
      <c r="Q15" s="3"/>
      <c r="R15" s="3"/>
      <c r="S15" s="3"/>
      <c r="T15" s="3"/>
      <c r="U15" s="3"/>
      <c r="V15" s="3"/>
      <c r="W15" s="3"/>
      <c r="X15" s="3"/>
      <c r="Y15" s="3"/>
      <c r="Z15" s="3"/>
      <c r="AA15" s="3"/>
      <c r="AB15"/>
      <c r="AC15"/>
      <c r="AD15"/>
      <c r="AE15"/>
      <c r="AF15"/>
      <c r="AG15"/>
    </row>
    <row r="16" spans="2:33">
      <c r="G16" s="3"/>
      <c r="H16" s="3"/>
      <c r="I16" s="3"/>
      <c r="J16" s="3"/>
      <c r="K16" s="3"/>
      <c r="L16" s="3"/>
      <c r="M16" s="3"/>
      <c r="N16" s="3"/>
      <c r="O16" s="3"/>
      <c r="P16" s="3"/>
      <c r="Q16" s="3"/>
      <c r="R16" s="3"/>
      <c r="S16" s="3"/>
      <c r="T16" s="3"/>
      <c r="U16" s="3"/>
      <c r="V16" s="3"/>
      <c r="W16" s="3"/>
      <c r="X16" s="3"/>
      <c r="Y16" s="3"/>
      <c r="Z16" s="3"/>
      <c r="AA16" s="3"/>
      <c r="AB16"/>
      <c r="AC16"/>
      <c r="AD16"/>
      <c r="AE16"/>
      <c r="AF16"/>
      <c r="AG16"/>
    </row>
    <row r="17" spans="7:33">
      <c r="G17" s="3"/>
      <c r="H17" s="3"/>
      <c r="I17" s="3"/>
      <c r="J17" s="3"/>
      <c r="K17" s="3"/>
      <c r="L17" s="3"/>
      <c r="M17" s="3"/>
      <c r="N17" s="3"/>
      <c r="O17" s="3"/>
      <c r="P17" s="3"/>
      <c r="Q17" s="3"/>
      <c r="R17" s="3"/>
      <c r="S17" s="3"/>
      <c r="T17" s="3"/>
      <c r="U17" s="3"/>
      <c r="V17" s="3"/>
      <c r="W17" s="3"/>
      <c r="X17" s="3"/>
      <c r="Y17" s="3"/>
      <c r="Z17" s="3"/>
      <c r="AA17" s="3"/>
      <c r="AB17"/>
      <c r="AC17"/>
      <c r="AD17"/>
      <c r="AE17"/>
      <c r="AF17"/>
      <c r="AG17"/>
    </row>
    <row r="18" spans="7:3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7:3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7:3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7:3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7:3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7:3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7:3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7:3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7:3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7:3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7:3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7:3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7:3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7:3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7:33">
      <c r="G32" s="3"/>
      <c r="H32" s="3"/>
      <c r="I32" s="3"/>
      <c r="J32" s="3"/>
      <c r="K32" s="3"/>
      <c r="L32" s="3"/>
      <c r="M32" s="3"/>
      <c r="N32" s="3"/>
      <c r="O32" s="3"/>
      <c r="P32" s="3"/>
      <c r="Q32" s="3"/>
      <c r="R32" s="3"/>
      <c r="S32" s="3"/>
      <c r="T32" s="3"/>
      <c r="U32" s="3"/>
      <c r="V32" s="3"/>
      <c r="W32" s="3"/>
      <c r="X32" s="3"/>
      <c r="Y32" s="3"/>
      <c r="Z32" s="3"/>
      <c r="AA32" s="3"/>
      <c r="AB32" s="3"/>
      <c r="AC32" s="3"/>
      <c r="AD32" s="3" t="s">
        <v>142</v>
      </c>
      <c r="AE32" s="3"/>
      <c r="AF32" s="3"/>
      <c r="AG32" s="3"/>
    </row>
    <row r="33" spans="7:33">
      <c r="G33" s="3"/>
      <c r="H33" s="3"/>
      <c r="I33" s="3"/>
      <c r="J33" s="3"/>
      <c r="K33" s="3"/>
      <c r="L33" s="3"/>
      <c r="M33" s="3"/>
      <c r="N33" s="3"/>
      <c r="O33" s="3"/>
      <c r="P33" s="3"/>
      <c r="Q33" s="3"/>
      <c r="R33" s="3"/>
      <c r="S33" s="3"/>
      <c r="T33" s="3"/>
      <c r="U33" s="3"/>
      <c r="V33" s="3"/>
      <c r="W33" s="3"/>
      <c r="X33" s="3"/>
      <c r="Y33" s="3"/>
      <c r="Z33" s="3"/>
      <c r="AA33" s="3"/>
      <c r="AB33" s="3"/>
      <c r="AC33" s="3"/>
      <c r="AD33" s="3">
        <v>153</v>
      </c>
      <c r="AE33" s="3" t="s">
        <v>143</v>
      </c>
      <c r="AF33" s="3"/>
      <c r="AG33" s="3"/>
    </row>
    <row r="34" spans="7:33">
      <c r="G34" s="3"/>
      <c r="H34" s="3"/>
      <c r="I34" s="3"/>
      <c r="J34" s="3"/>
      <c r="K34" s="3"/>
      <c r="L34" s="3"/>
      <c r="M34" s="3"/>
      <c r="N34" s="3"/>
      <c r="O34" s="3"/>
      <c r="P34" s="3"/>
      <c r="Q34" s="3"/>
      <c r="R34" s="3"/>
      <c r="S34" s="3"/>
      <c r="T34" s="3"/>
      <c r="U34" s="3"/>
      <c r="V34" s="3"/>
      <c r="W34" s="3"/>
      <c r="X34" s="3"/>
      <c r="Y34" s="3"/>
      <c r="Z34" s="3"/>
      <c r="AA34" s="3"/>
      <c r="AB34" s="3"/>
      <c r="AC34" s="3"/>
      <c r="AD34" s="3">
        <v>533</v>
      </c>
      <c r="AE34" s="3">
        <v>447</v>
      </c>
      <c r="AF34" s="3" t="s">
        <v>144</v>
      </c>
      <c r="AG34" s="3"/>
    </row>
    <row r="35" spans="7:33">
      <c r="G35" s="3"/>
      <c r="H35" s="3"/>
      <c r="I35" s="3"/>
      <c r="J35" s="3"/>
      <c r="K35" s="3"/>
      <c r="L35" s="3"/>
      <c r="M35" s="3"/>
      <c r="N35" s="3"/>
      <c r="O35" s="3"/>
      <c r="P35" s="3"/>
      <c r="Q35" s="3"/>
      <c r="R35" s="3"/>
      <c r="S35" s="3"/>
      <c r="T35" s="3"/>
      <c r="U35" s="3"/>
      <c r="V35" s="3"/>
      <c r="W35" s="3"/>
      <c r="X35" s="3"/>
      <c r="Y35" s="3"/>
      <c r="Z35" s="3"/>
      <c r="AA35" s="3"/>
      <c r="AB35" s="3"/>
      <c r="AC35" s="3"/>
      <c r="AD35" s="3">
        <v>570</v>
      </c>
      <c r="AE35" s="3">
        <v>483</v>
      </c>
      <c r="AF35" s="3">
        <v>135</v>
      </c>
      <c r="AG35" s="3" t="s">
        <v>145</v>
      </c>
    </row>
  </sheetData>
  <hyperlinks>
    <hyperlink ref="B5" r:id="rId1" xr:uid="{33C4568B-E120-7D4B-BD3E-0EF8642E027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3C0A-0227-C64C-9B55-EDB3A82272BB}">
  <dimension ref="A1:C338"/>
  <sheetViews>
    <sheetView workbookViewId="0">
      <selection activeCell="G44" sqref="G44"/>
    </sheetView>
  </sheetViews>
  <sheetFormatPr baseColWidth="10" defaultRowHeight="16"/>
  <cols>
    <col min="1" max="1" width="23.6640625" style="6" bestFit="1" customWidth="1"/>
    <col min="2" max="2" width="24.83203125" bestFit="1" customWidth="1"/>
  </cols>
  <sheetData>
    <row r="1" spans="1:3">
      <c r="A1" s="7" t="s">
        <v>129</v>
      </c>
      <c r="B1" s="5" t="s">
        <v>124</v>
      </c>
    </row>
    <row r="2" spans="1:3">
      <c r="A2" s="6" t="s">
        <v>2</v>
      </c>
      <c r="B2" s="6" t="s">
        <v>2</v>
      </c>
      <c r="C2" t="str">
        <f>IF(A2=B2,"OK","********")</f>
        <v>OK</v>
      </c>
    </row>
    <row r="3" spans="1:3">
      <c r="A3" s="6" t="s">
        <v>6</v>
      </c>
      <c r="B3" s="6" t="s">
        <v>6</v>
      </c>
      <c r="C3" t="str">
        <f t="shared" ref="C3:C66" si="0">IF(A3=B3,"OK","********")</f>
        <v>OK</v>
      </c>
    </row>
    <row r="4" spans="1:3">
      <c r="A4" s="6" t="s">
        <v>8</v>
      </c>
      <c r="B4" s="6" t="s">
        <v>8</v>
      </c>
      <c r="C4" t="str">
        <f t="shared" si="0"/>
        <v>OK</v>
      </c>
    </row>
    <row r="5" spans="1:3">
      <c r="A5" s="6" t="s">
        <v>10</v>
      </c>
      <c r="B5" s="6" t="s">
        <v>10</v>
      </c>
      <c r="C5" t="str">
        <f t="shared" si="0"/>
        <v>OK</v>
      </c>
    </row>
    <row r="6" spans="1:3">
      <c r="A6" s="6" t="s">
        <v>197</v>
      </c>
      <c r="B6" s="6" t="s">
        <v>197</v>
      </c>
      <c r="C6" t="str">
        <f t="shared" si="0"/>
        <v>OK</v>
      </c>
    </row>
    <row r="7" spans="1:3">
      <c r="A7" s="6" t="s">
        <v>16</v>
      </c>
      <c r="B7" s="6" t="s">
        <v>16</v>
      </c>
      <c r="C7" t="str">
        <f t="shared" si="0"/>
        <v>OK</v>
      </c>
    </row>
    <row r="8" spans="1:3">
      <c r="A8" s="6" t="s">
        <v>195</v>
      </c>
      <c r="B8" s="6" t="s">
        <v>195</v>
      </c>
      <c r="C8" t="str">
        <f t="shared" si="0"/>
        <v>OK</v>
      </c>
    </row>
    <row r="9" spans="1:3">
      <c r="A9" s="6" t="s">
        <v>18</v>
      </c>
      <c r="B9" s="6" t="s">
        <v>18</v>
      </c>
      <c r="C9" t="str">
        <f t="shared" si="0"/>
        <v>OK</v>
      </c>
    </row>
    <row r="10" spans="1:3">
      <c r="A10" s="8" t="s">
        <v>19</v>
      </c>
      <c r="B10" s="6" t="s">
        <v>19</v>
      </c>
      <c r="C10" t="str">
        <f t="shared" si="0"/>
        <v>OK</v>
      </c>
    </row>
    <row r="11" spans="1:3">
      <c r="A11" s="6" t="s">
        <v>160</v>
      </c>
      <c r="B11" s="6" t="s">
        <v>160</v>
      </c>
      <c r="C11" t="str">
        <f t="shared" si="0"/>
        <v>OK</v>
      </c>
    </row>
    <row r="12" spans="1:3">
      <c r="A12" s="6" t="s">
        <v>184</v>
      </c>
      <c r="B12" s="6" t="s">
        <v>184</v>
      </c>
      <c r="C12" t="str">
        <f t="shared" si="0"/>
        <v>OK</v>
      </c>
    </row>
    <row r="13" spans="1:3">
      <c r="A13" s="6" t="s">
        <v>7</v>
      </c>
      <c r="B13" s="6" t="s">
        <v>7</v>
      </c>
      <c r="C13" t="str">
        <f t="shared" si="0"/>
        <v>OK</v>
      </c>
    </row>
    <row r="14" spans="1:3">
      <c r="A14" s="6" t="s">
        <v>155</v>
      </c>
      <c r="B14" s="6" t="s">
        <v>155</v>
      </c>
      <c r="C14" t="str">
        <f t="shared" si="0"/>
        <v>OK</v>
      </c>
    </row>
    <row r="15" spans="1:3">
      <c r="A15" s="6" t="s">
        <v>161</v>
      </c>
      <c r="B15" s="6" t="s">
        <v>161</v>
      </c>
      <c r="C15" t="str">
        <f t="shared" si="0"/>
        <v>OK</v>
      </c>
    </row>
    <row r="16" spans="1:3">
      <c r="A16" s="6" t="s">
        <v>149</v>
      </c>
      <c r="B16" s="6" t="s">
        <v>149</v>
      </c>
      <c r="C16" t="str">
        <f t="shared" si="0"/>
        <v>OK</v>
      </c>
    </row>
    <row r="17" spans="1:3">
      <c r="A17" s="6" t="s">
        <v>27</v>
      </c>
      <c r="B17" s="6" t="s">
        <v>27</v>
      </c>
      <c r="C17" t="str">
        <f t="shared" si="0"/>
        <v>OK</v>
      </c>
    </row>
    <row r="18" spans="1:3">
      <c r="A18" s="6" t="s">
        <v>188</v>
      </c>
      <c r="B18" s="6" t="s">
        <v>188</v>
      </c>
      <c r="C18" t="str">
        <f t="shared" si="0"/>
        <v>OK</v>
      </c>
    </row>
    <row r="19" spans="1:3">
      <c r="A19" s="8" t="s">
        <v>25</v>
      </c>
      <c r="B19" s="6" t="s">
        <v>25</v>
      </c>
      <c r="C19" t="str">
        <f t="shared" si="0"/>
        <v>OK</v>
      </c>
    </row>
    <row r="20" spans="1:3">
      <c r="A20" s="6" t="s">
        <v>28</v>
      </c>
      <c r="B20" s="6" t="s">
        <v>28</v>
      </c>
      <c r="C20" t="str">
        <f t="shared" si="0"/>
        <v>OK</v>
      </c>
    </row>
    <row r="21" spans="1:3">
      <c r="A21" s="6" t="s">
        <v>29</v>
      </c>
      <c r="B21" s="6" t="s">
        <v>29</v>
      </c>
      <c r="C21" t="str">
        <f t="shared" si="0"/>
        <v>OK</v>
      </c>
    </row>
    <row r="22" spans="1:3">
      <c r="A22" s="6" t="s">
        <v>146</v>
      </c>
      <c r="B22" s="6" t="s">
        <v>146</v>
      </c>
      <c r="C22" t="str">
        <f t="shared" si="0"/>
        <v>OK</v>
      </c>
    </row>
    <row r="23" spans="1:3">
      <c r="A23" s="6" t="s">
        <v>33</v>
      </c>
      <c r="B23" s="6" t="s">
        <v>33</v>
      </c>
      <c r="C23" t="str">
        <f t="shared" si="0"/>
        <v>OK</v>
      </c>
    </row>
    <row r="24" spans="1:3">
      <c r="A24" s="6" t="s">
        <v>196</v>
      </c>
      <c r="B24" s="6" t="s">
        <v>196</v>
      </c>
      <c r="C24" t="str">
        <f t="shared" si="0"/>
        <v>OK</v>
      </c>
    </row>
    <row r="25" spans="1:3">
      <c r="A25" s="6" t="s">
        <v>181</v>
      </c>
      <c r="B25" s="6" t="s">
        <v>181</v>
      </c>
      <c r="C25" t="str">
        <f t="shared" si="0"/>
        <v>OK</v>
      </c>
    </row>
    <row r="26" spans="1:3">
      <c r="A26" s="6" t="s">
        <v>34</v>
      </c>
      <c r="B26" s="6" t="s">
        <v>34</v>
      </c>
      <c r="C26" t="str">
        <f t="shared" si="0"/>
        <v>OK</v>
      </c>
    </row>
    <row r="27" spans="1:3">
      <c r="A27" s="6" t="s">
        <v>31</v>
      </c>
      <c r="B27" s="6" t="s">
        <v>31</v>
      </c>
      <c r="C27" t="str">
        <f t="shared" si="0"/>
        <v>OK</v>
      </c>
    </row>
    <row r="28" spans="1:3">
      <c r="A28" s="6" t="s">
        <v>183</v>
      </c>
      <c r="B28" s="6" t="s">
        <v>183</v>
      </c>
      <c r="C28" t="str">
        <f t="shared" si="0"/>
        <v>OK</v>
      </c>
    </row>
    <row r="29" spans="1:3">
      <c r="A29" s="6" t="s">
        <v>36</v>
      </c>
      <c r="B29" s="6" t="s">
        <v>36</v>
      </c>
      <c r="C29" t="str">
        <f t="shared" si="0"/>
        <v>OK</v>
      </c>
    </row>
    <row r="30" spans="1:3">
      <c r="A30" s="6" t="s">
        <v>187</v>
      </c>
      <c r="B30" s="6" t="s">
        <v>187</v>
      </c>
      <c r="C30" t="str">
        <f t="shared" si="0"/>
        <v>OK</v>
      </c>
    </row>
    <row r="31" spans="1:3">
      <c r="A31" s="6" t="s">
        <v>37</v>
      </c>
      <c r="B31" s="6" t="s">
        <v>37</v>
      </c>
      <c r="C31" t="str">
        <f t="shared" si="0"/>
        <v>OK</v>
      </c>
    </row>
    <row r="32" spans="1:3">
      <c r="A32" s="6" t="s">
        <v>42</v>
      </c>
      <c r="B32" s="6" t="s">
        <v>42</v>
      </c>
      <c r="C32" t="str">
        <f t="shared" si="0"/>
        <v>OK</v>
      </c>
    </row>
    <row r="33" spans="1:3">
      <c r="A33" s="6" t="s">
        <v>45</v>
      </c>
      <c r="B33" s="6" t="s">
        <v>45</v>
      </c>
      <c r="C33" t="str">
        <f t="shared" si="0"/>
        <v>OK</v>
      </c>
    </row>
    <row r="34" spans="1:3">
      <c r="A34" s="6" t="s">
        <v>46</v>
      </c>
      <c r="B34" s="6" t="s">
        <v>46</v>
      </c>
      <c r="C34" t="str">
        <f t="shared" si="0"/>
        <v>OK</v>
      </c>
    </row>
    <row r="35" spans="1:3">
      <c r="A35" s="6" t="s">
        <v>9</v>
      </c>
      <c r="B35" s="6" t="s">
        <v>9</v>
      </c>
      <c r="C35" t="str">
        <f t="shared" si="0"/>
        <v>OK</v>
      </c>
    </row>
    <row r="36" spans="1:3">
      <c r="A36" s="6" t="s">
        <v>186</v>
      </c>
      <c r="B36" s="6" t="s">
        <v>186</v>
      </c>
      <c r="C36" t="str">
        <f t="shared" si="0"/>
        <v>OK</v>
      </c>
    </row>
    <row r="37" spans="1:3">
      <c r="A37" s="6" t="s">
        <v>51</v>
      </c>
      <c r="B37" s="6" t="s">
        <v>51</v>
      </c>
      <c r="C37" t="str">
        <f t="shared" si="0"/>
        <v>OK</v>
      </c>
    </row>
    <row r="38" spans="1:3">
      <c r="A38" s="6" t="s">
        <v>54</v>
      </c>
      <c r="B38" s="6" t="s">
        <v>54</v>
      </c>
      <c r="C38" t="str">
        <f t="shared" si="0"/>
        <v>OK</v>
      </c>
    </row>
    <row r="39" spans="1:3">
      <c r="A39" s="6" t="s">
        <v>59</v>
      </c>
      <c r="B39" s="6" t="s">
        <v>59</v>
      </c>
      <c r="C39" t="str">
        <f t="shared" si="0"/>
        <v>OK</v>
      </c>
    </row>
    <row r="40" spans="1:3">
      <c r="A40" s="8" t="s">
        <v>60</v>
      </c>
      <c r="B40" s="6" t="s">
        <v>60</v>
      </c>
      <c r="C40" t="str">
        <f t="shared" si="0"/>
        <v>OK</v>
      </c>
    </row>
    <row r="41" spans="1:3">
      <c r="A41" s="6" t="s">
        <v>55</v>
      </c>
      <c r="B41" s="6" t="s">
        <v>55</v>
      </c>
      <c r="C41" t="str">
        <f t="shared" si="0"/>
        <v>OK</v>
      </c>
    </row>
    <row r="42" spans="1:3">
      <c r="A42" s="6" t="s">
        <v>61</v>
      </c>
      <c r="B42" s="6" t="s">
        <v>61</v>
      </c>
      <c r="C42" t="str">
        <f t="shared" si="0"/>
        <v>OK</v>
      </c>
    </row>
    <row r="43" spans="1:3">
      <c r="A43" s="6" t="s">
        <v>62</v>
      </c>
      <c r="B43" s="6" t="s">
        <v>62</v>
      </c>
      <c r="C43" t="str">
        <f t="shared" si="0"/>
        <v>OK</v>
      </c>
    </row>
    <row r="44" spans="1:3">
      <c r="A44" s="6" t="s">
        <v>63</v>
      </c>
      <c r="B44" s="6" t="s">
        <v>63</v>
      </c>
      <c r="C44" t="str">
        <f t="shared" si="0"/>
        <v>OK</v>
      </c>
    </row>
    <row r="45" spans="1:3">
      <c r="A45" s="6" t="s">
        <v>13</v>
      </c>
      <c r="B45" s="6" t="s">
        <v>13</v>
      </c>
      <c r="C45" t="str">
        <f t="shared" si="0"/>
        <v>OK</v>
      </c>
    </row>
    <row r="46" spans="1:3">
      <c r="A46" s="6" t="s">
        <v>5</v>
      </c>
      <c r="B46" s="6" t="s">
        <v>5</v>
      </c>
      <c r="C46" t="str">
        <f t="shared" si="0"/>
        <v>OK</v>
      </c>
    </row>
    <row r="47" spans="1:3">
      <c r="A47" s="6" t="s">
        <v>65</v>
      </c>
      <c r="B47" s="6" t="s">
        <v>65</v>
      </c>
      <c r="C47" t="str">
        <f t="shared" si="0"/>
        <v>OK</v>
      </c>
    </row>
    <row r="48" spans="1:3">
      <c r="A48" s="6" t="s">
        <v>66</v>
      </c>
      <c r="B48" s="6" t="s">
        <v>66</v>
      </c>
      <c r="C48" t="str">
        <f t="shared" si="0"/>
        <v>OK</v>
      </c>
    </row>
    <row r="49" spans="1:3">
      <c r="A49" s="6" t="s">
        <v>147</v>
      </c>
      <c r="B49" s="6" t="s">
        <v>147</v>
      </c>
      <c r="C49" t="str">
        <f t="shared" si="0"/>
        <v>OK</v>
      </c>
    </row>
    <row r="50" spans="1:3">
      <c r="A50" s="6" t="s">
        <v>171</v>
      </c>
      <c r="B50" s="6" t="s">
        <v>171</v>
      </c>
      <c r="C50" t="str">
        <f t="shared" si="0"/>
        <v>OK</v>
      </c>
    </row>
    <row r="51" spans="1:3">
      <c r="A51" s="6" t="s">
        <v>173</v>
      </c>
      <c r="B51" s="6" t="s">
        <v>173</v>
      </c>
      <c r="C51" t="str">
        <f t="shared" si="0"/>
        <v>OK</v>
      </c>
    </row>
    <row r="52" spans="1:3">
      <c r="A52" s="6" t="s">
        <v>76</v>
      </c>
      <c r="B52" s="6" t="s">
        <v>76</v>
      </c>
      <c r="C52" t="str">
        <f t="shared" si="0"/>
        <v>OK</v>
      </c>
    </row>
    <row r="53" spans="1:3">
      <c r="A53" s="6" t="s">
        <v>192</v>
      </c>
      <c r="B53" s="6" t="s">
        <v>192</v>
      </c>
      <c r="C53" t="str">
        <f t="shared" si="0"/>
        <v>OK</v>
      </c>
    </row>
    <row r="54" spans="1:3">
      <c r="A54" s="6" t="s">
        <v>78</v>
      </c>
      <c r="B54" s="6" t="s">
        <v>78</v>
      </c>
      <c r="C54" t="str">
        <f t="shared" si="0"/>
        <v>OK</v>
      </c>
    </row>
    <row r="55" spans="1:3">
      <c r="A55" s="6" t="s">
        <v>79</v>
      </c>
      <c r="B55" s="6" t="s">
        <v>79</v>
      </c>
      <c r="C55" t="str">
        <f t="shared" si="0"/>
        <v>OK</v>
      </c>
    </row>
    <row r="56" spans="1:3">
      <c r="A56" s="6" t="s">
        <v>190</v>
      </c>
      <c r="B56" s="6" t="s">
        <v>190</v>
      </c>
      <c r="C56" t="str">
        <f t="shared" si="0"/>
        <v>OK</v>
      </c>
    </row>
    <row r="57" spans="1:3">
      <c r="A57" s="6" t="s">
        <v>150</v>
      </c>
      <c r="B57" s="6" t="s">
        <v>150</v>
      </c>
      <c r="C57" t="str">
        <f t="shared" si="0"/>
        <v>OK</v>
      </c>
    </row>
    <row r="58" spans="1:3">
      <c r="A58" s="6" t="s">
        <v>176</v>
      </c>
      <c r="B58" s="6" t="s">
        <v>176</v>
      </c>
      <c r="C58" t="str">
        <f t="shared" si="0"/>
        <v>OK</v>
      </c>
    </row>
    <row r="59" spans="1:3">
      <c r="A59" s="6" t="s">
        <v>179</v>
      </c>
      <c r="B59" s="6" t="s">
        <v>179</v>
      </c>
      <c r="C59" t="str">
        <f t="shared" si="0"/>
        <v>OK</v>
      </c>
    </row>
    <row r="60" spans="1:3">
      <c r="A60" s="6" t="s">
        <v>151</v>
      </c>
      <c r="B60" s="6" t="s">
        <v>151</v>
      </c>
      <c r="C60" t="str">
        <f t="shared" si="0"/>
        <v>OK</v>
      </c>
    </row>
    <row r="61" spans="1:3">
      <c r="A61" s="6" t="s">
        <v>191</v>
      </c>
      <c r="B61" s="6" t="s">
        <v>191</v>
      </c>
      <c r="C61" t="str">
        <f t="shared" si="0"/>
        <v>OK</v>
      </c>
    </row>
    <row r="62" spans="1:3">
      <c r="A62" s="6" t="s">
        <v>49</v>
      </c>
      <c r="B62" s="6" t="s">
        <v>49</v>
      </c>
      <c r="C62" t="str">
        <f t="shared" si="0"/>
        <v>OK</v>
      </c>
    </row>
    <row r="63" spans="1:3">
      <c r="A63" s="6" t="s">
        <v>159</v>
      </c>
      <c r="B63" s="6" t="s">
        <v>159</v>
      </c>
      <c r="C63" t="str">
        <f t="shared" si="0"/>
        <v>OK</v>
      </c>
    </row>
    <row r="64" spans="1:3">
      <c r="A64" s="6" t="s">
        <v>158</v>
      </c>
      <c r="B64" s="6" t="s">
        <v>158</v>
      </c>
      <c r="C64" t="str">
        <f t="shared" si="0"/>
        <v>OK</v>
      </c>
    </row>
    <row r="65" spans="1:3">
      <c r="A65" s="8" t="s">
        <v>56</v>
      </c>
      <c r="B65" s="6" t="s">
        <v>56</v>
      </c>
      <c r="C65" t="str">
        <f t="shared" si="0"/>
        <v>OK</v>
      </c>
    </row>
    <row r="66" spans="1:3">
      <c r="A66" s="6" t="s">
        <v>175</v>
      </c>
      <c r="B66" s="6" t="s">
        <v>175</v>
      </c>
      <c r="C66" t="str">
        <f t="shared" si="0"/>
        <v>OK</v>
      </c>
    </row>
    <row r="67" spans="1:3">
      <c r="A67" s="6" t="s">
        <v>88</v>
      </c>
      <c r="B67" s="6" t="s">
        <v>88</v>
      </c>
      <c r="C67" t="str">
        <f t="shared" ref="C67:C100" si="1">IF(A67=B67,"OK","********")</f>
        <v>OK</v>
      </c>
    </row>
    <row r="68" spans="1:3">
      <c r="A68" s="6" t="s">
        <v>89</v>
      </c>
      <c r="B68" s="6" t="s">
        <v>89</v>
      </c>
      <c r="C68" t="str">
        <f t="shared" si="1"/>
        <v>OK</v>
      </c>
    </row>
    <row r="69" spans="1:3">
      <c r="A69" s="6" t="s">
        <v>38</v>
      </c>
      <c r="B69" s="6" t="s">
        <v>38</v>
      </c>
      <c r="C69" t="str">
        <f t="shared" si="1"/>
        <v>OK</v>
      </c>
    </row>
    <row r="70" spans="1:3">
      <c r="A70" s="6" t="s">
        <v>91</v>
      </c>
      <c r="B70" s="6" t="s">
        <v>91</v>
      </c>
      <c r="C70" t="str">
        <f t="shared" si="1"/>
        <v>OK</v>
      </c>
    </row>
    <row r="71" spans="1:3">
      <c r="A71" s="8" t="s">
        <v>15</v>
      </c>
      <c r="B71" s="6" t="s">
        <v>15</v>
      </c>
      <c r="C71" t="str">
        <f t="shared" si="1"/>
        <v>OK</v>
      </c>
    </row>
    <row r="72" spans="1:3">
      <c r="A72" s="8" t="s">
        <v>93</v>
      </c>
      <c r="B72" s="6" t="s">
        <v>93</v>
      </c>
      <c r="C72" t="str">
        <f t="shared" si="1"/>
        <v>OK</v>
      </c>
    </row>
    <row r="73" spans="1:3">
      <c r="A73" s="6" t="s">
        <v>95</v>
      </c>
      <c r="B73" s="6" t="s">
        <v>95</v>
      </c>
      <c r="C73" t="str">
        <f t="shared" si="1"/>
        <v>OK</v>
      </c>
    </row>
    <row r="74" spans="1:3">
      <c r="A74" s="6" t="s">
        <v>96</v>
      </c>
      <c r="B74" s="6" t="s">
        <v>96</v>
      </c>
      <c r="C74" t="str">
        <f t="shared" si="1"/>
        <v>OK</v>
      </c>
    </row>
    <row r="75" spans="1:3">
      <c r="A75" s="6" t="s">
        <v>3</v>
      </c>
      <c r="B75" s="6" t="s">
        <v>3</v>
      </c>
      <c r="C75" t="str">
        <f t="shared" si="1"/>
        <v>OK</v>
      </c>
    </row>
    <row r="76" spans="1:3">
      <c r="A76" s="8" t="s">
        <v>99</v>
      </c>
      <c r="B76" s="6" t="s">
        <v>99</v>
      </c>
      <c r="C76" t="str">
        <f t="shared" si="1"/>
        <v>OK</v>
      </c>
    </row>
    <row r="77" spans="1:3">
      <c r="A77" s="6" t="s">
        <v>102</v>
      </c>
      <c r="B77" s="6" t="s">
        <v>102</v>
      </c>
      <c r="C77" t="str">
        <f t="shared" si="1"/>
        <v>OK</v>
      </c>
    </row>
    <row r="78" spans="1:3">
      <c r="A78" s="6" t="s">
        <v>11</v>
      </c>
      <c r="B78" s="6" t="s">
        <v>11</v>
      </c>
      <c r="C78" t="str">
        <f t="shared" si="1"/>
        <v>OK</v>
      </c>
    </row>
    <row r="79" spans="1:3">
      <c r="A79" s="6" t="s">
        <v>103</v>
      </c>
      <c r="B79" s="6" t="s">
        <v>103</v>
      </c>
      <c r="C79" t="str">
        <f t="shared" si="1"/>
        <v>OK</v>
      </c>
    </row>
    <row r="80" spans="1:3">
      <c r="A80" s="6" t="s">
        <v>104</v>
      </c>
      <c r="B80" s="6" t="s">
        <v>104</v>
      </c>
      <c r="C80" t="str">
        <f t="shared" si="1"/>
        <v>OK</v>
      </c>
    </row>
    <row r="81" spans="1:3">
      <c r="A81" s="6" t="s">
        <v>4</v>
      </c>
      <c r="B81" s="6" t="s">
        <v>4</v>
      </c>
      <c r="C81" t="str">
        <f t="shared" si="1"/>
        <v>OK</v>
      </c>
    </row>
    <row r="82" spans="1:3">
      <c r="A82" s="6" t="s">
        <v>169</v>
      </c>
      <c r="B82" s="6" t="s">
        <v>169</v>
      </c>
      <c r="C82" t="str">
        <f t="shared" si="1"/>
        <v>OK</v>
      </c>
    </row>
    <row r="83" spans="1:3">
      <c r="A83" s="6" t="s">
        <v>107</v>
      </c>
      <c r="B83" s="6" t="s">
        <v>107</v>
      </c>
      <c r="C83" t="str">
        <f t="shared" si="1"/>
        <v>OK</v>
      </c>
    </row>
    <row r="84" spans="1:3">
      <c r="A84" s="6" t="s">
        <v>108</v>
      </c>
      <c r="B84" s="6" t="s">
        <v>108</v>
      </c>
      <c r="C84" t="str">
        <f t="shared" si="1"/>
        <v>OK</v>
      </c>
    </row>
    <row r="85" spans="1:3">
      <c r="A85" s="6" t="s">
        <v>110</v>
      </c>
      <c r="B85" s="6" t="s">
        <v>110</v>
      </c>
      <c r="C85" t="str">
        <f t="shared" si="1"/>
        <v>OK</v>
      </c>
    </row>
    <row r="86" spans="1:3">
      <c r="A86" s="6" t="s">
        <v>174</v>
      </c>
      <c r="B86" s="6" t="s">
        <v>174</v>
      </c>
      <c r="C86" t="str">
        <f t="shared" si="1"/>
        <v>OK</v>
      </c>
    </row>
    <row r="87" spans="1:3">
      <c r="A87" s="6" t="s">
        <v>116</v>
      </c>
      <c r="B87" s="6" t="s">
        <v>116</v>
      </c>
      <c r="C87" t="str">
        <f t="shared" si="1"/>
        <v>OK</v>
      </c>
    </row>
    <row r="88" spans="1:3">
      <c r="A88" s="6" t="s">
        <v>185</v>
      </c>
      <c r="B88" s="6" t="s">
        <v>185</v>
      </c>
      <c r="C88" t="str">
        <f t="shared" si="1"/>
        <v>OK</v>
      </c>
    </row>
    <row r="89" spans="1:3">
      <c r="A89" s="8" t="s">
        <v>117</v>
      </c>
      <c r="B89" s="6" t="s">
        <v>117</v>
      </c>
      <c r="C89" t="str">
        <f t="shared" si="1"/>
        <v>OK</v>
      </c>
    </row>
    <row r="90" spans="1:3">
      <c r="A90" s="6" t="s">
        <v>193</v>
      </c>
      <c r="B90" s="6" t="s">
        <v>193</v>
      </c>
      <c r="C90" t="str">
        <f t="shared" si="1"/>
        <v>OK</v>
      </c>
    </row>
    <row r="91" spans="1:3">
      <c r="A91" s="8" t="s">
        <v>118</v>
      </c>
      <c r="B91" s="6" t="s">
        <v>118</v>
      </c>
      <c r="C91" t="str">
        <f t="shared" si="1"/>
        <v>OK</v>
      </c>
    </row>
    <row r="92" spans="1:3">
      <c r="A92" s="6" t="s">
        <v>177</v>
      </c>
      <c r="B92" s="6" t="s">
        <v>177</v>
      </c>
      <c r="C92" t="str">
        <f t="shared" si="1"/>
        <v>OK</v>
      </c>
    </row>
    <row r="93" spans="1:3">
      <c r="A93" s="6" t="s">
        <v>172</v>
      </c>
      <c r="B93" s="6" t="s">
        <v>172</v>
      </c>
      <c r="C93" t="str">
        <f t="shared" si="1"/>
        <v>OK</v>
      </c>
    </row>
    <row r="94" spans="1:3">
      <c r="A94" s="6" t="s">
        <v>92</v>
      </c>
      <c r="B94" s="6" t="s">
        <v>92</v>
      </c>
      <c r="C94" t="str">
        <f t="shared" si="1"/>
        <v>OK</v>
      </c>
    </row>
    <row r="95" spans="1:3">
      <c r="A95" s="6" t="s">
        <v>120</v>
      </c>
      <c r="B95" s="6" t="s">
        <v>120</v>
      </c>
      <c r="C95" t="str">
        <f t="shared" si="1"/>
        <v>OK</v>
      </c>
    </row>
    <row r="96" spans="1:3">
      <c r="A96" s="6" t="s">
        <v>121</v>
      </c>
      <c r="B96" s="6" t="s">
        <v>121</v>
      </c>
      <c r="C96" t="str">
        <f t="shared" si="1"/>
        <v>OK</v>
      </c>
    </row>
    <row r="97" spans="1:3">
      <c r="A97" s="8" t="s">
        <v>35</v>
      </c>
      <c r="B97" s="6" t="s">
        <v>35</v>
      </c>
      <c r="C97" t="str">
        <f t="shared" si="1"/>
        <v>OK</v>
      </c>
    </row>
    <row r="98" spans="1:3">
      <c r="A98" s="6" t="s">
        <v>189</v>
      </c>
      <c r="B98" s="6" t="s">
        <v>189</v>
      </c>
      <c r="C98" t="str">
        <f t="shared" si="1"/>
        <v>OK</v>
      </c>
    </row>
    <row r="99" spans="1:3">
      <c r="A99" s="6" t="s">
        <v>170</v>
      </c>
      <c r="B99" s="6" t="s">
        <v>170</v>
      </c>
      <c r="C99" t="str">
        <f t="shared" si="1"/>
        <v>OK</v>
      </c>
    </row>
    <row r="100" spans="1:3">
      <c r="A100" s="6" t="s">
        <v>64</v>
      </c>
      <c r="B100" s="6" t="s">
        <v>64</v>
      </c>
      <c r="C100" t="str">
        <f t="shared" si="1"/>
        <v>OK</v>
      </c>
    </row>
    <row r="101" spans="1:3">
      <c r="A101"/>
    </row>
    <row r="102" spans="1:3">
      <c r="A102"/>
    </row>
    <row r="103" spans="1:3">
      <c r="A103"/>
    </row>
    <row r="104" spans="1:3">
      <c r="A104"/>
    </row>
    <row r="105" spans="1:3">
      <c r="A105"/>
    </row>
    <row r="106" spans="1:3">
      <c r="A106"/>
    </row>
    <row r="107" spans="1:3">
      <c r="A107"/>
    </row>
    <row r="108" spans="1:3">
      <c r="A108"/>
    </row>
    <row r="109" spans="1:3">
      <c r="A109"/>
    </row>
    <row r="110" spans="1:3">
      <c r="A110"/>
    </row>
    <row r="111" spans="1:3">
      <c r="A111"/>
    </row>
    <row r="112" spans="1:3">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sheetData>
  <sortState xmlns:xlrd2="http://schemas.microsoft.com/office/spreadsheetml/2017/richdata2" ref="A2:A338">
    <sortCondition ref="A2:A3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CITY</vt:lpstr>
      <vt:lpstr>ROAD</vt:lpstr>
      <vt:lpstr>ROAD_GRAPH</vt:lpstr>
      <vt:lpstr>maps</vt:lpstr>
      <vt:lpstr>sources</vt:lpstr>
      <vt:lpstr>_conf_Cities_Roads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Peres</dc:creator>
  <cp:lastModifiedBy>Fernando Peres</cp:lastModifiedBy>
  <dcterms:created xsi:type="dcterms:W3CDTF">2018-11-16T10:20:56Z</dcterms:created>
  <dcterms:modified xsi:type="dcterms:W3CDTF">2019-12-01T18:40:57Z</dcterms:modified>
</cp:coreProperties>
</file>