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s_Theodoropoulos/Desktop/"/>
    </mc:Choice>
  </mc:AlternateContent>
  <bookViews>
    <workbookView xWindow="-51020" yWindow="540" windowWidth="2776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15" i="1"/>
  <c r="P13" i="1"/>
  <c r="O17" i="1"/>
  <c r="P4" i="1"/>
  <c r="O22" i="1"/>
  <c r="O21" i="1"/>
  <c r="L28" i="1"/>
  <c r="K28" i="1"/>
  <c r="M4" i="1"/>
  <c r="N4" i="1"/>
  <c r="O4" i="1"/>
  <c r="Q4" i="1"/>
  <c r="R4" i="1"/>
  <c r="M5" i="1"/>
  <c r="N5" i="1"/>
  <c r="O5" i="1"/>
  <c r="P5" i="1"/>
  <c r="Q5" i="1"/>
  <c r="R5" i="1"/>
  <c r="M6" i="1"/>
  <c r="N6" i="1"/>
  <c r="O6" i="1"/>
  <c r="R6" i="1"/>
  <c r="M7" i="1"/>
  <c r="N7" i="1"/>
  <c r="O7" i="1"/>
  <c r="P7" i="1"/>
  <c r="Q7" i="1"/>
  <c r="R7" i="1"/>
  <c r="M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Q13" i="1"/>
  <c r="R13" i="1"/>
  <c r="M14" i="1"/>
  <c r="N14" i="1"/>
  <c r="O14" i="1"/>
  <c r="P14" i="1"/>
  <c r="Q14" i="1"/>
  <c r="R14" i="1"/>
  <c r="M15" i="1"/>
  <c r="N15" i="1"/>
  <c r="O15" i="1"/>
  <c r="P15" i="1"/>
  <c r="R15" i="1"/>
  <c r="M16" i="1"/>
  <c r="N16" i="1"/>
  <c r="O16" i="1"/>
  <c r="P16" i="1"/>
  <c r="Q16" i="1"/>
  <c r="R16" i="1"/>
  <c r="M17" i="1"/>
  <c r="N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P21" i="1"/>
  <c r="Q21" i="1"/>
  <c r="R21" i="1"/>
  <c r="M22" i="1"/>
  <c r="N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R27" i="1"/>
  <c r="Q28" i="1"/>
  <c r="P28" i="1"/>
  <c r="O28" i="1"/>
  <c r="N28" i="1"/>
  <c r="M28" i="1"/>
  <c r="J28" i="1"/>
  <c r="I28" i="1"/>
  <c r="H28" i="1"/>
  <c r="G28" i="1"/>
  <c r="F28" i="1"/>
  <c r="E28" i="1"/>
  <c r="D28" i="1"/>
  <c r="C28" i="1"/>
  <c r="B27" i="1"/>
</calcChain>
</file>

<file path=xl/sharedStrings.xml><?xml version="1.0" encoding="utf-8"?>
<sst xmlns="http://schemas.openxmlformats.org/spreadsheetml/2006/main" count="63" uniqueCount="38">
  <si>
    <t>Accuracy</t>
  </si>
  <si>
    <t>Precision</t>
  </si>
  <si>
    <t>Recall</t>
  </si>
  <si>
    <t>Category 1</t>
  </si>
  <si>
    <t>Category 2</t>
  </si>
  <si>
    <t>Category 3</t>
  </si>
  <si>
    <t>Category 4</t>
  </si>
  <si>
    <t>Category 5</t>
  </si>
  <si>
    <t>[5]</t>
  </si>
  <si>
    <t>[10]</t>
  </si>
  <si>
    <t>[15]</t>
  </si>
  <si>
    <t>[20]</t>
  </si>
  <si>
    <t>[25]</t>
  </si>
  <si>
    <t>[30]</t>
  </si>
  <si>
    <t>[5 5]</t>
  </si>
  <si>
    <t>[5 10]</t>
  </si>
  <si>
    <t>[5 15]</t>
  </si>
  <si>
    <t>[10 10]</t>
  </si>
  <si>
    <t>[10 15]</t>
  </si>
  <si>
    <t>[10 20]</t>
  </si>
  <si>
    <t>[15 15]</t>
  </si>
  <si>
    <t>[15 20]</t>
  </si>
  <si>
    <t>[15 25]</t>
  </si>
  <si>
    <t>[20 20]</t>
  </si>
  <si>
    <t>[20 25]</t>
  </si>
  <si>
    <t>[20 30]</t>
  </si>
  <si>
    <t>[25 25]</t>
  </si>
  <si>
    <t>[25 30]</t>
  </si>
  <si>
    <t>[30 30]</t>
  </si>
  <si>
    <t>Max Accuracy</t>
  </si>
  <si>
    <t>Max Precision</t>
  </si>
  <si>
    <t>Max Recall</t>
  </si>
  <si>
    <t>F1 score</t>
  </si>
  <si>
    <t>Max F1 Score</t>
  </si>
  <si>
    <t>Average F1 Score</t>
  </si>
  <si>
    <t>Max Average F1 Score</t>
  </si>
  <si>
    <t>Perceptrons</t>
  </si>
  <si>
    <t>Traingdx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</si>
</sst>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1" xfId="3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2" xfId="3" applyBorder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6" borderId="0" xfId="5" applyAlignment="1">
      <alignment horizontal="center"/>
    </xf>
    <xf numFmtId="0" fontId="3" fillId="3" borderId="0" xfId="2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Q7" sqref="Q7"/>
    </sheetView>
  </sheetViews>
  <sheetFormatPr baseColWidth="10" defaultRowHeight="16" x14ac:dyDescent="0.2"/>
  <cols>
    <col min="2" max="2" width="14.1640625" customWidth="1"/>
  </cols>
  <sheetData>
    <row r="1" spans="1:19" x14ac:dyDescent="0.2">
      <c r="A1" s="21" t="s">
        <v>37</v>
      </c>
      <c r="B1" s="8" t="s">
        <v>0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32</v>
      </c>
      <c r="N1" s="13"/>
      <c r="O1" s="13"/>
      <c r="P1" s="13"/>
      <c r="Q1" s="13"/>
      <c r="R1" s="20" t="s">
        <v>34</v>
      </c>
      <c r="S1" s="20"/>
    </row>
    <row r="2" spans="1:19" x14ac:dyDescent="0.2">
      <c r="A2" s="21"/>
      <c r="B2" s="8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  <c r="R2" s="20"/>
      <c r="S2" s="20"/>
    </row>
    <row r="3" spans="1:19" x14ac:dyDescent="0.2">
      <c r="A3" s="8" t="s">
        <v>36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20"/>
      <c r="S3" s="20"/>
    </row>
    <row r="4" spans="1:19" x14ac:dyDescent="0.2">
      <c r="A4" s="6" t="s">
        <v>8</v>
      </c>
      <c r="B4" s="6">
        <v>0.85981300000000005</v>
      </c>
      <c r="C4" s="6">
        <v>0.81818199999999996</v>
      </c>
      <c r="D4" s="6">
        <v>0.84210499999999999</v>
      </c>
      <c r="E4" s="6">
        <v>0.68181800000000004</v>
      </c>
      <c r="F4" s="6">
        <v>0.88</v>
      </c>
      <c r="G4" s="3">
        <v>1</v>
      </c>
      <c r="H4" s="3">
        <v>0.9</v>
      </c>
      <c r="I4" s="6">
        <v>0.66666700000000001</v>
      </c>
      <c r="J4" s="6">
        <v>0.88235300000000005</v>
      </c>
      <c r="K4" s="6">
        <v>0.88</v>
      </c>
      <c r="L4" s="6">
        <v>0.96774199999999999</v>
      </c>
      <c r="M4" s="6">
        <f>(2*C4*H4)/(C4+H4)</f>
        <v>0.85714295691608922</v>
      </c>
      <c r="N4" s="6">
        <f>(2*D4*I4)/(D4+I4)</f>
        <v>0.74418615143308608</v>
      </c>
      <c r="O4" s="6">
        <f>(2*E4*J4)/(E4+J4)</f>
        <v>0.7692306758711166</v>
      </c>
      <c r="P4" s="6">
        <f>2*F4*K4/(F4+K4)</f>
        <v>0.88</v>
      </c>
      <c r="Q4" s="3">
        <f>(2*G4*L4)/(G4+L4)</f>
        <v>0.98360659070142331</v>
      </c>
      <c r="R4" s="19">
        <f t="shared" ref="R4:R24" si="0">AVERAGE(M4:Q4)</f>
        <v>0.84683327498434302</v>
      </c>
      <c r="S4" s="19"/>
    </row>
    <row r="5" spans="1:19" x14ac:dyDescent="0.2">
      <c r="A5" s="6" t="s">
        <v>9</v>
      </c>
      <c r="B5" s="6">
        <v>0.88785000000000003</v>
      </c>
      <c r="C5" s="6">
        <v>0.9</v>
      </c>
      <c r="D5" s="6">
        <v>0.86363599999999996</v>
      </c>
      <c r="E5" s="6">
        <v>0.68181800000000004</v>
      </c>
      <c r="F5" s="6">
        <v>0.95833299999999999</v>
      </c>
      <c r="G5" s="3">
        <v>1</v>
      </c>
      <c r="H5" s="3">
        <v>0.9</v>
      </c>
      <c r="I5" s="6">
        <v>0.79166700000000001</v>
      </c>
      <c r="J5" s="6">
        <v>0.88235300000000005</v>
      </c>
      <c r="K5" s="6">
        <v>0.92</v>
      </c>
      <c r="L5" s="6">
        <v>0.93548399999999998</v>
      </c>
      <c r="M5" s="6">
        <f>2*C5*H5/(C5+H5)</f>
        <v>0.9</v>
      </c>
      <c r="N5" s="6">
        <f>2*D5*I5/(D5+I5)</f>
        <v>0.82608697164446632</v>
      </c>
      <c r="O5" s="6">
        <f>2*E5*J5/(E5+J5)</f>
        <v>0.7692306758711166</v>
      </c>
      <c r="P5" s="6">
        <f>2*F5*K5/(F5+K5)</f>
        <v>0.93877535027069214</v>
      </c>
      <c r="Q5" s="6">
        <f>2*G5*L5/(G5+L5)</f>
        <v>0.96666673555555094</v>
      </c>
      <c r="R5" s="19">
        <f t="shared" si="0"/>
        <v>0.88015194666836527</v>
      </c>
      <c r="S5" s="19"/>
    </row>
    <row r="6" spans="1:19" x14ac:dyDescent="0.2">
      <c r="A6" s="6" t="s">
        <v>10</v>
      </c>
      <c r="B6" s="6">
        <v>0.88785000000000003</v>
      </c>
      <c r="C6" s="6">
        <v>0.9</v>
      </c>
      <c r="D6" s="3">
        <v>0.94736799999999999</v>
      </c>
      <c r="E6" s="6">
        <v>0.64</v>
      </c>
      <c r="F6" s="6">
        <v>0</v>
      </c>
      <c r="G6" s="3">
        <v>1</v>
      </c>
      <c r="H6" s="3">
        <v>0.9</v>
      </c>
      <c r="I6" s="6">
        <v>0.75</v>
      </c>
      <c r="J6" s="3">
        <v>0.94117600000000001</v>
      </c>
      <c r="K6" s="6">
        <v>0.96</v>
      </c>
      <c r="L6" s="11">
        <v>0.90322599999999997</v>
      </c>
      <c r="M6" s="6">
        <f t="shared" ref="M6:M16" si="1">2*C6*H6/(C6+H6)</f>
        <v>0.9</v>
      </c>
      <c r="N6" s="6">
        <f t="shared" ref="N6:N16" si="2">2*D6*I6/(D6+I6)</f>
        <v>0.8372091379123443</v>
      </c>
      <c r="O6" s="6">
        <f t="shared" ref="O6:O16" si="3">2*E6*J6/(E6+J6)</f>
        <v>0.76190460770970458</v>
      </c>
      <c r="P6" s="6">
        <v>0</v>
      </c>
      <c r="Q6" s="6">
        <f>2*G6*L6/(G6+L6)</f>
        <v>0.94915264923871356</v>
      </c>
      <c r="R6" s="19">
        <f t="shared" si="0"/>
        <v>0.68965327897215256</v>
      </c>
      <c r="S6" s="19"/>
    </row>
    <row r="7" spans="1:19" x14ac:dyDescent="0.2">
      <c r="A7" s="6" t="s">
        <v>11</v>
      </c>
      <c r="B7" s="7">
        <v>0.90654199999999996</v>
      </c>
      <c r="C7" s="4">
        <v>1</v>
      </c>
      <c r="D7" s="6">
        <v>0.9</v>
      </c>
      <c r="E7" s="6">
        <v>0.68181800000000004</v>
      </c>
      <c r="F7" s="6">
        <v>0.96</v>
      </c>
      <c r="G7" s="3">
        <v>1</v>
      </c>
      <c r="H7" s="3">
        <v>0.9</v>
      </c>
      <c r="I7" s="6">
        <v>0.75</v>
      </c>
      <c r="J7" s="10">
        <v>0.88235300000000005</v>
      </c>
      <c r="K7" s="4">
        <v>1</v>
      </c>
      <c r="L7" s="3">
        <v>0.96774199999999999</v>
      </c>
      <c r="M7" s="3">
        <f t="shared" si="1"/>
        <v>0.94736842105263164</v>
      </c>
      <c r="N7" s="6">
        <f t="shared" si="2"/>
        <v>0.81818181818181823</v>
      </c>
      <c r="O7" s="10">
        <f t="shared" si="3"/>
        <v>0.7692306758711166</v>
      </c>
      <c r="P7" s="6">
        <f t="shared" ref="P7:P12" si="4">2*F7*K7/(F7+K7)</f>
        <v>0.97959183673469385</v>
      </c>
      <c r="Q7" s="3">
        <f t="shared" ref="Q6:Q14" si="5">2*G7*L7/(G7+L7)</f>
        <v>0.98360659070142331</v>
      </c>
      <c r="R7" s="23">
        <f t="shared" si="0"/>
        <v>0.89959586850833662</v>
      </c>
      <c r="S7" s="23"/>
    </row>
    <row r="8" spans="1:19" x14ac:dyDescent="0.2">
      <c r="A8" s="6" t="s">
        <v>12</v>
      </c>
      <c r="B8" s="6">
        <v>0.46728999999999998</v>
      </c>
      <c r="C8" s="6">
        <v>0.28571400000000002</v>
      </c>
      <c r="D8" s="6">
        <v>0</v>
      </c>
      <c r="E8" s="6">
        <v>0.36111100000000002</v>
      </c>
      <c r="F8" s="3">
        <v>0.961538</v>
      </c>
      <c r="G8" s="6">
        <v>0.85</v>
      </c>
      <c r="H8" s="6">
        <v>0.8</v>
      </c>
      <c r="I8" s="6">
        <v>0</v>
      </c>
      <c r="J8" s="6">
        <v>0.764706</v>
      </c>
      <c r="K8" s="6">
        <v>0.48</v>
      </c>
      <c r="L8" s="6">
        <v>0.54838699999999996</v>
      </c>
      <c r="M8" s="6">
        <f t="shared" si="1"/>
        <v>0.42105232132955828</v>
      </c>
      <c r="N8" s="6">
        <v>0</v>
      </c>
      <c r="O8" s="6">
        <f t="shared" si="3"/>
        <v>0.49056595941613962</v>
      </c>
      <c r="P8" s="6">
        <f t="shared" si="4"/>
        <v>0.64034141312958792</v>
      </c>
      <c r="Q8" s="6">
        <f t="shared" si="5"/>
        <v>0.66666659515570426</v>
      </c>
      <c r="R8" s="19">
        <f t="shared" si="0"/>
        <v>0.44372525780619798</v>
      </c>
      <c r="S8" s="19"/>
    </row>
    <row r="9" spans="1:19" x14ac:dyDescent="0.2">
      <c r="A9" s="6" t="s">
        <v>13</v>
      </c>
      <c r="B9" s="6">
        <v>0.85981300000000005</v>
      </c>
      <c r="C9" s="10">
        <v>0.9</v>
      </c>
      <c r="D9" s="6">
        <v>0.894737</v>
      </c>
      <c r="E9" s="6">
        <v>0.6</v>
      </c>
      <c r="F9" s="6">
        <v>0.631579</v>
      </c>
      <c r="G9" s="6">
        <v>0.96428599999999998</v>
      </c>
      <c r="H9" s="3">
        <v>0.9</v>
      </c>
      <c r="I9" s="6">
        <v>0.70833299999999999</v>
      </c>
      <c r="J9" s="6">
        <v>0.88235300000000005</v>
      </c>
      <c r="K9" s="6">
        <v>0.96</v>
      </c>
      <c r="L9" s="6">
        <v>0.87096799999999996</v>
      </c>
      <c r="M9" s="10">
        <f t="shared" si="1"/>
        <v>0.9</v>
      </c>
      <c r="N9" s="10">
        <f t="shared" si="2"/>
        <v>0.7906975283936446</v>
      </c>
      <c r="O9" s="10">
        <f t="shared" si="3"/>
        <v>0.71428573356008995</v>
      </c>
      <c r="P9" s="10">
        <f t="shared" si="4"/>
        <v>0.76190480020156082</v>
      </c>
      <c r="Q9" s="10">
        <f t="shared" si="5"/>
        <v>0.91525450847457623</v>
      </c>
      <c r="R9" s="19">
        <f t="shared" si="0"/>
        <v>0.81642851412597428</v>
      </c>
      <c r="S9" s="19"/>
    </row>
    <row r="10" spans="1:19" x14ac:dyDescent="0.2">
      <c r="A10" s="6" t="s">
        <v>14</v>
      </c>
      <c r="B10" s="6">
        <v>0.85981300000000005</v>
      </c>
      <c r="C10" s="3">
        <v>1</v>
      </c>
      <c r="D10" s="6">
        <v>0.94117600000000001</v>
      </c>
      <c r="E10" s="6">
        <v>0.59259300000000004</v>
      </c>
      <c r="F10" s="6">
        <v>0.89285700000000001</v>
      </c>
      <c r="G10" s="3">
        <v>1</v>
      </c>
      <c r="H10" s="6">
        <v>0.8</v>
      </c>
      <c r="I10" s="6">
        <v>0.66666700000000001</v>
      </c>
      <c r="J10" s="3">
        <v>0.94117600000000001</v>
      </c>
      <c r="K10" s="3">
        <v>1</v>
      </c>
      <c r="L10" s="6">
        <v>0.87096799999999996</v>
      </c>
      <c r="M10" s="6">
        <f t="shared" si="1"/>
        <v>0.88888888888888895</v>
      </c>
      <c r="N10" s="6">
        <f t="shared" si="2"/>
        <v>0.78048787150486709</v>
      </c>
      <c r="O10" s="6">
        <f t="shared" si="3"/>
        <v>0.7272728935947983</v>
      </c>
      <c r="P10" s="6">
        <f t="shared" si="4"/>
        <v>0.94339614667140725</v>
      </c>
      <c r="Q10" s="6">
        <f t="shared" si="5"/>
        <v>0.93103463020211996</v>
      </c>
      <c r="R10" s="19">
        <f t="shared" si="0"/>
        <v>0.85421608617241629</v>
      </c>
      <c r="S10" s="19"/>
    </row>
    <row r="11" spans="1:19" x14ac:dyDescent="0.2">
      <c r="A11" s="6" t="s">
        <v>15</v>
      </c>
      <c r="B11" s="6">
        <v>0.86915900000000001</v>
      </c>
      <c r="C11" s="6">
        <v>0.75</v>
      </c>
      <c r="D11" s="6">
        <v>0.90476199999999996</v>
      </c>
      <c r="E11" s="6">
        <v>0.65217400000000003</v>
      </c>
      <c r="F11" s="6">
        <v>0.95652199999999998</v>
      </c>
      <c r="G11" s="3">
        <v>1</v>
      </c>
      <c r="H11" s="3">
        <v>0.9</v>
      </c>
      <c r="I11" s="6">
        <v>0.79166700000000001</v>
      </c>
      <c r="J11" s="6">
        <v>0.88235300000000005</v>
      </c>
      <c r="K11" s="6">
        <v>0.88</v>
      </c>
      <c r="L11" s="6">
        <v>0.90322599999999997</v>
      </c>
      <c r="M11" s="6">
        <f t="shared" si="1"/>
        <v>0.81818181818181823</v>
      </c>
      <c r="N11" s="6">
        <f t="shared" si="2"/>
        <v>0.8444446755555346</v>
      </c>
      <c r="O11" s="6">
        <f t="shared" si="3"/>
        <v>0.75000007874999919</v>
      </c>
      <c r="P11" s="6">
        <f t="shared" si="4"/>
        <v>0.91666678645831623</v>
      </c>
      <c r="Q11" s="6">
        <f t="shared" si="5"/>
        <v>0.94915264923871356</v>
      </c>
      <c r="R11" s="19">
        <f t="shared" si="0"/>
        <v>0.85568920163687634</v>
      </c>
      <c r="S11" s="19"/>
    </row>
    <row r="12" spans="1:19" x14ac:dyDescent="0.2">
      <c r="A12" s="6" t="s">
        <v>16</v>
      </c>
      <c r="B12" s="6">
        <v>0.89719599999999999</v>
      </c>
      <c r="C12" s="6">
        <v>0.9</v>
      </c>
      <c r="D12" s="6">
        <v>0.86956500000000003</v>
      </c>
      <c r="E12" s="6">
        <v>0.71428599999999998</v>
      </c>
      <c r="F12" s="6">
        <v>0.95833299999999999</v>
      </c>
      <c r="G12" s="3">
        <v>1</v>
      </c>
      <c r="H12" s="3">
        <v>0.9</v>
      </c>
      <c r="I12" s="10">
        <v>0.83333299999999999</v>
      </c>
      <c r="J12" s="6">
        <v>0.88235300000000005</v>
      </c>
      <c r="K12" s="6">
        <v>0.92</v>
      </c>
      <c r="L12" s="6">
        <v>0.93548399999999998</v>
      </c>
      <c r="M12" s="6">
        <f t="shared" si="1"/>
        <v>0.9</v>
      </c>
      <c r="N12" s="6">
        <f t="shared" si="2"/>
        <v>0.85106355183340399</v>
      </c>
      <c r="O12" s="3">
        <f t="shared" si="3"/>
        <v>0.78947388227144644</v>
      </c>
      <c r="P12" s="6">
        <f t="shared" si="4"/>
        <v>0.93877535027069214</v>
      </c>
      <c r="Q12" s="6">
        <f t="shared" si="5"/>
        <v>0.96666673555555094</v>
      </c>
      <c r="R12" s="19">
        <f t="shared" si="0"/>
        <v>0.88919590398621862</v>
      </c>
      <c r="S12" s="19"/>
    </row>
    <row r="13" spans="1:19" x14ac:dyDescent="0.2">
      <c r="A13" s="6" t="s">
        <v>17</v>
      </c>
      <c r="B13" s="6">
        <v>0.89719599999999999</v>
      </c>
      <c r="C13" s="6">
        <v>0.9</v>
      </c>
      <c r="D13" s="6">
        <v>0.86956500000000003</v>
      </c>
      <c r="E13" s="3">
        <v>0.736842</v>
      </c>
      <c r="F13" s="6">
        <v>0.92307700000000004</v>
      </c>
      <c r="G13" s="3">
        <v>1</v>
      </c>
      <c r="H13" s="3">
        <v>0.9</v>
      </c>
      <c r="I13" s="6">
        <v>0.83333299999999999</v>
      </c>
      <c r="J13" s="6">
        <v>0.82352899999999996</v>
      </c>
      <c r="K13" s="6">
        <v>0.96</v>
      </c>
      <c r="L13" s="6">
        <v>0.93548399999999998</v>
      </c>
      <c r="M13" s="6">
        <f t="shared" si="1"/>
        <v>0.9</v>
      </c>
      <c r="N13" s="6">
        <f t="shared" si="2"/>
        <v>0.85106355183340399</v>
      </c>
      <c r="O13" s="6">
        <f t="shared" si="3"/>
        <v>0.77777753549380246</v>
      </c>
      <c r="P13" s="6">
        <f>2*F13*K13/(F13+K13)</f>
        <v>0.9411765105728549</v>
      </c>
      <c r="Q13" s="6">
        <f t="shared" si="5"/>
        <v>0.96666673555555094</v>
      </c>
      <c r="R13" s="19">
        <f t="shared" si="0"/>
        <v>0.88733686669112244</v>
      </c>
      <c r="S13" s="19"/>
    </row>
    <row r="14" spans="1:19" x14ac:dyDescent="0.2">
      <c r="A14" s="6" t="s">
        <v>18</v>
      </c>
      <c r="B14" s="6">
        <v>0.85981300000000005</v>
      </c>
      <c r="C14" s="6">
        <v>0.69230800000000003</v>
      </c>
      <c r="D14" s="6">
        <v>0.90476199999999996</v>
      </c>
      <c r="E14" s="6">
        <v>0.63636400000000004</v>
      </c>
      <c r="F14" s="6">
        <v>0.95652199999999998</v>
      </c>
      <c r="G14" s="3">
        <v>1</v>
      </c>
      <c r="H14" s="3">
        <v>0.9</v>
      </c>
      <c r="I14" s="6">
        <v>0.79166700000000001</v>
      </c>
      <c r="J14" s="6">
        <v>0.82352899999999996</v>
      </c>
      <c r="K14" s="6">
        <v>0.88</v>
      </c>
      <c r="L14" s="6">
        <v>0.90322599999999997</v>
      </c>
      <c r="M14" s="6">
        <f t="shared" si="1"/>
        <v>0.78260889224948937</v>
      </c>
      <c r="N14" s="6">
        <f t="shared" si="2"/>
        <v>0.8444446755555346</v>
      </c>
      <c r="O14" s="6">
        <f t="shared" si="3"/>
        <v>0.71794879289920555</v>
      </c>
      <c r="P14" s="6">
        <f t="shared" ref="P14:P24" si="6">2*F14*K14/(F14+K14)</f>
        <v>0.91666678645831623</v>
      </c>
      <c r="Q14" s="6">
        <f t="shared" si="5"/>
        <v>0.94915264923871356</v>
      </c>
      <c r="R14" s="19">
        <f t="shared" si="0"/>
        <v>0.8421643592802518</v>
      </c>
      <c r="S14" s="19"/>
    </row>
    <row r="15" spans="1:19" x14ac:dyDescent="0.2">
      <c r="A15" s="6" t="s">
        <v>19</v>
      </c>
      <c r="B15" s="6">
        <v>0.87850499999999998</v>
      </c>
      <c r="C15" s="6">
        <v>0.9</v>
      </c>
      <c r="D15" s="6">
        <v>0.94444399999999995</v>
      </c>
      <c r="E15" s="6">
        <v>0.64</v>
      </c>
      <c r="F15" s="6">
        <v>0.92307700000000004</v>
      </c>
      <c r="G15" s="3">
        <v>1</v>
      </c>
      <c r="H15" s="3">
        <v>0.9</v>
      </c>
      <c r="I15" s="6">
        <v>0.70833299999999999</v>
      </c>
      <c r="J15" s="3">
        <v>0.94117600000000001</v>
      </c>
      <c r="K15" s="6">
        <v>0.96</v>
      </c>
      <c r="L15" s="6">
        <v>0.90322599999999997</v>
      </c>
      <c r="M15" s="6">
        <f t="shared" si="1"/>
        <v>0.9</v>
      </c>
      <c r="N15" s="6">
        <f t="shared" si="2"/>
        <v>0.80952342857142856</v>
      </c>
      <c r="O15" s="6">
        <f t="shared" si="3"/>
        <v>0.76190460770970458</v>
      </c>
      <c r="P15" s="6">
        <f t="shared" si="6"/>
        <v>0.9411765105728549</v>
      </c>
      <c r="Q15" s="6">
        <f>2*G15*L15/(G15+L15)</f>
        <v>0.94915264923871356</v>
      </c>
      <c r="R15" s="19">
        <f t="shared" si="0"/>
        <v>0.87235143921854019</v>
      </c>
      <c r="S15" s="19"/>
    </row>
    <row r="16" spans="1:19" x14ac:dyDescent="0.2">
      <c r="A16" s="6" t="s">
        <v>20</v>
      </c>
      <c r="B16" s="6">
        <v>0.85981300000000005</v>
      </c>
      <c r="C16" s="6">
        <v>0.8</v>
      </c>
      <c r="D16" s="6">
        <v>0.894737</v>
      </c>
      <c r="E16" s="6">
        <v>0.65217400000000003</v>
      </c>
      <c r="F16" s="6">
        <v>0.88461500000000004</v>
      </c>
      <c r="G16" s="3">
        <v>1</v>
      </c>
      <c r="H16" s="6">
        <v>0.8</v>
      </c>
      <c r="I16" s="6">
        <v>0.70833299999999999</v>
      </c>
      <c r="J16" s="6">
        <v>0.88235300000000005</v>
      </c>
      <c r="K16" s="6">
        <v>0.92</v>
      </c>
      <c r="L16" s="6">
        <v>0.93548399999999998</v>
      </c>
      <c r="M16" s="6">
        <f t="shared" si="1"/>
        <v>0.80000000000000016</v>
      </c>
      <c r="N16" s="6">
        <f t="shared" si="2"/>
        <v>0.7906975283936446</v>
      </c>
      <c r="O16" s="6">
        <f t="shared" si="3"/>
        <v>0.75000007874999919</v>
      </c>
      <c r="P16" s="6">
        <f t="shared" si="6"/>
        <v>0.90196058439057636</v>
      </c>
      <c r="Q16" s="6">
        <f t="shared" ref="Q16:Q24" si="7">2*G16*L16/(G16+L16)</f>
        <v>0.96666673555555094</v>
      </c>
      <c r="R16" s="19">
        <f t="shared" si="0"/>
        <v>0.84186498541795429</v>
      </c>
      <c r="S16" s="19"/>
    </row>
    <row r="17" spans="1:19" x14ac:dyDescent="0.2">
      <c r="A17" s="6" t="s">
        <v>21</v>
      </c>
      <c r="B17" s="6">
        <v>0.84112100000000001</v>
      </c>
      <c r="C17" s="6">
        <v>0.81818199999999996</v>
      </c>
      <c r="D17" s="6">
        <v>0.782609</v>
      </c>
      <c r="E17" s="6">
        <v>0.60869600000000001</v>
      </c>
      <c r="F17" s="6">
        <v>0.95454499999999998</v>
      </c>
      <c r="G17" s="3">
        <v>1</v>
      </c>
      <c r="H17" s="3">
        <v>0.9</v>
      </c>
      <c r="I17" s="6">
        <v>0.75</v>
      </c>
      <c r="J17" s="6">
        <v>0.82352899999999996</v>
      </c>
      <c r="K17" s="6">
        <v>0.84</v>
      </c>
      <c r="L17" s="6">
        <v>0.90322599999999997</v>
      </c>
      <c r="M17" s="6">
        <f t="shared" ref="M17:N24" si="8">2*C17*H17/(C17+H17)</f>
        <v>0.85714295691608922</v>
      </c>
      <c r="N17" s="6">
        <f t="shared" si="8"/>
        <v>0.76595759257579732</v>
      </c>
      <c r="O17" s="6">
        <f>2*E17*J17/(E17+J17)</f>
        <v>0.70000008124980362</v>
      </c>
      <c r="P17" s="6">
        <f t="shared" si="6"/>
        <v>0.89361682209139359</v>
      </c>
      <c r="Q17" s="6">
        <f t="shared" si="7"/>
        <v>0.94915264923871356</v>
      </c>
      <c r="R17" s="19">
        <f t="shared" si="0"/>
        <v>0.8331740204143594</v>
      </c>
      <c r="S17" s="19"/>
    </row>
    <row r="18" spans="1:19" x14ac:dyDescent="0.2">
      <c r="A18" s="6" t="s">
        <v>22</v>
      </c>
      <c r="B18" s="6">
        <v>0.88785000000000003</v>
      </c>
      <c r="C18" s="3">
        <v>1</v>
      </c>
      <c r="D18" s="6">
        <v>0.90476199999999996</v>
      </c>
      <c r="E18" s="6">
        <v>0.625</v>
      </c>
      <c r="F18" s="3">
        <v>0.961538</v>
      </c>
      <c r="G18" s="3">
        <v>1</v>
      </c>
      <c r="H18" s="3">
        <v>0.9</v>
      </c>
      <c r="I18" s="6">
        <v>0.79166700000000001</v>
      </c>
      <c r="J18" s="6">
        <v>0.88235300000000005</v>
      </c>
      <c r="K18" s="3">
        <v>1</v>
      </c>
      <c r="L18" s="6">
        <v>0.87096799999999996</v>
      </c>
      <c r="M18" s="3">
        <f t="shared" si="8"/>
        <v>0.94736842105263164</v>
      </c>
      <c r="N18" s="6">
        <f t="shared" si="8"/>
        <v>0.8444446755555346</v>
      </c>
      <c r="O18" s="6">
        <f>2*E18*J18/(E18+J18)</f>
        <v>0.73170733729922577</v>
      </c>
      <c r="P18" s="3">
        <f t="shared" si="6"/>
        <v>0.98039191695496086</v>
      </c>
      <c r="Q18" s="6">
        <f t="shared" si="7"/>
        <v>0.93103463020211996</v>
      </c>
      <c r="R18" s="19">
        <f t="shared" si="0"/>
        <v>0.88698939621289463</v>
      </c>
      <c r="S18" s="19"/>
    </row>
    <row r="19" spans="1:19" x14ac:dyDescent="0.2">
      <c r="A19" s="6" t="s">
        <v>23</v>
      </c>
      <c r="B19" s="6">
        <v>0.88785000000000003</v>
      </c>
      <c r="C19" s="6">
        <v>0.81818199999999996</v>
      </c>
      <c r="D19" s="6">
        <v>0.90909099999999998</v>
      </c>
      <c r="E19" s="6">
        <v>0.68181800000000004</v>
      </c>
      <c r="F19" s="6">
        <v>0.95833299999999999</v>
      </c>
      <c r="G19" s="3">
        <v>1</v>
      </c>
      <c r="H19" s="3">
        <v>0.9</v>
      </c>
      <c r="I19" s="6">
        <v>0.83333299999999999</v>
      </c>
      <c r="J19" s="6">
        <v>0.88235300000000005</v>
      </c>
      <c r="K19" s="6">
        <v>0.92</v>
      </c>
      <c r="L19" s="6">
        <v>0.90322599999999997</v>
      </c>
      <c r="M19" s="6">
        <f t="shared" si="8"/>
        <v>0.85714295691608922</v>
      </c>
      <c r="N19" s="3">
        <f t="shared" si="8"/>
        <v>0.8695650775046716</v>
      </c>
      <c r="O19" s="6">
        <f>2*E19*J19/(E19+J19)</f>
        <v>0.7692306758711166</v>
      </c>
      <c r="P19" s="6">
        <f t="shared" si="6"/>
        <v>0.93877535027069214</v>
      </c>
      <c r="Q19" s="6">
        <f t="shared" si="7"/>
        <v>0.94915264923871356</v>
      </c>
      <c r="R19" s="19">
        <f t="shared" si="0"/>
        <v>0.87677334196025658</v>
      </c>
      <c r="S19" s="19"/>
    </row>
    <row r="20" spans="1:19" x14ac:dyDescent="0.2">
      <c r="A20" s="6" t="s">
        <v>24</v>
      </c>
      <c r="B20" s="6">
        <v>0.85981300000000005</v>
      </c>
      <c r="C20" s="6">
        <v>0.75</v>
      </c>
      <c r="D20" s="6">
        <v>0.9375</v>
      </c>
      <c r="E20" s="6">
        <v>0.66666700000000001</v>
      </c>
      <c r="F20" s="6">
        <v>0.91666700000000001</v>
      </c>
      <c r="G20" s="6">
        <v>0.96774199999999999</v>
      </c>
      <c r="H20" s="3">
        <v>0.9</v>
      </c>
      <c r="I20" s="6">
        <v>0.625</v>
      </c>
      <c r="J20" s="3">
        <v>0.94117600000000001</v>
      </c>
      <c r="K20" s="6">
        <v>0.88</v>
      </c>
      <c r="L20" s="3">
        <v>0.96774199999999999</v>
      </c>
      <c r="M20" s="6">
        <f t="shared" si="8"/>
        <v>0.81818181818181823</v>
      </c>
      <c r="N20" s="6">
        <f t="shared" si="8"/>
        <v>0.75</v>
      </c>
      <c r="O20" s="6">
        <f>2*E20*J20/(E20+J20)</f>
        <v>0.78048787150486709</v>
      </c>
      <c r="P20" s="6">
        <f t="shared" si="6"/>
        <v>0.89795934360680085</v>
      </c>
      <c r="Q20" s="6">
        <f t="shared" si="7"/>
        <v>0.96774199999999999</v>
      </c>
      <c r="R20" s="19">
        <f t="shared" si="0"/>
        <v>0.84287420665869739</v>
      </c>
      <c r="S20" s="19"/>
    </row>
    <row r="21" spans="1:19" x14ac:dyDescent="0.2">
      <c r="A21" s="6" t="s">
        <v>25</v>
      </c>
      <c r="B21" s="6">
        <v>0.87850499999999998</v>
      </c>
      <c r="C21" s="6">
        <v>0.81818199999999996</v>
      </c>
      <c r="D21" s="6">
        <v>0.9</v>
      </c>
      <c r="E21" s="9">
        <v>0.65217400000000003</v>
      </c>
      <c r="F21" s="6">
        <v>0.95833299999999999</v>
      </c>
      <c r="G21" s="3">
        <v>1</v>
      </c>
      <c r="H21" s="3">
        <v>0.9</v>
      </c>
      <c r="I21" s="6">
        <v>0.75</v>
      </c>
      <c r="J21" s="6">
        <v>0.88235300000000005</v>
      </c>
      <c r="K21" s="6">
        <v>0.92</v>
      </c>
      <c r="L21" s="10">
        <v>0.93548399999999998</v>
      </c>
      <c r="M21" s="6">
        <f t="shared" si="8"/>
        <v>0.85714295691608922</v>
      </c>
      <c r="N21" s="6">
        <f t="shared" si="8"/>
        <v>0.81818181818181823</v>
      </c>
      <c r="O21" s="6">
        <f>2*0.652174*J21/(0.652174+J21)</f>
        <v>0.75000007874999919</v>
      </c>
      <c r="P21" s="6">
        <f t="shared" si="6"/>
        <v>0.93877535027069214</v>
      </c>
      <c r="Q21" s="6">
        <f t="shared" si="7"/>
        <v>0.96666673555555094</v>
      </c>
      <c r="R21" s="19">
        <f t="shared" si="0"/>
        <v>0.86615338793482999</v>
      </c>
      <c r="S21" s="19"/>
    </row>
    <row r="22" spans="1:19" x14ac:dyDescent="0.2">
      <c r="A22" s="6" t="s">
        <v>26</v>
      </c>
      <c r="B22" s="6">
        <v>0.87850499999999998</v>
      </c>
      <c r="C22" s="6">
        <v>0.75</v>
      </c>
      <c r="D22" s="6">
        <v>0.84</v>
      </c>
      <c r="E22" s="3">
        <v>0.736842</v>
      </c>
      <c r="F22" s="6">
        <v>0.95454499999999998</v>
      </c>
      <c r="G22" s="3">
        <v>1</v>
      </c>
      <c r="H22" s="3">
        <v>0.9</v>
      </c>
      <c r="I22" s="6">
        <v>0.875</v>
      </c>
      <c r="J22" s="6">
        <v>0.82352899999999996</v>
      </c>
      <c r="K22" s="6">
        <v>0.84</v>
      </c>
      <c r="L22" s="6">
        <v>0.93548399999999998</v>
      </c>
      <c r="M22" s="6">
        <f t="shared" si="8"/>
        <v>0.81818181818181823</v>
      </c>
      <c r="N22" s="6">
        <f t="shared" si="8"/>
        <v>0.85714285714285721</v>
      </c>
      <c r="O22" s="6">
        <f>2*E22*J22/(E22+J22)</f>
        <v>0.77777753549380246</v>
      </c>
      <c r="P22" s="10">
        <f t="shared" si="6"/>
        <v>0.89361682209139359</v>
      </c>
      <c r="Q22" s="6">
        <f t="shared" si="7"/>
        <v>0.96666673555555094</v>
      </c>
      <c r="R22" s="19">
        <f t="shared" si="0"/>
        <v>0.8626771536930844</v>
      </c>
      <c r="S22" s="19"/>
    </row>
    <row r="23" spans="1:19" x14ac:dyDescent="0.2">
      <c r="A23" s="6" t="s">
        <v>27</v>
      </c>
      <c r="B23" s="6">
        <v>0.83177599999999996</v>
      </c>
      <c r="C23" s="6">
        <v>0.72727299999999995</v>
      </c>
      <c r="D23" s="6">
        <v>0.86363599999999996</v>
      </c>
      <c r="E23" s="6">
        <v>0.625</v>
      </c>
      <c r="F23" s="6">
        <v>0.875</v>
      </c>
      <c r="G23" s="3">
        <v>1</v>
      </c>
      <c r="H23" s="6">
        <v>0.8</v>
      </c>
      <c r="I23" s="6">
        <v>0.79166700000000001</v>
      </c>
      <c r="J23" s="6">
        <v>0.88235300000000005</v>
      </c>
      <c r="K23" s="6">
        <v>0.84</v>
      </c>
      <c r="L23" s="10">
        <v>0.83870999999999996</v>
      </c>
      <c r="M23" s="6">
        <f t="shared" si="8"/>
        <v>0.76190491156459905</v>
      </c>
      <c r="N23" s="10">
        <f t="shared" si="8"/>
        <v>0.82608697164446632</v>
      </c>
      <c r="O23" s="10">
        <f>2*E23*J23/(E23+J23)</f>
        <v>0.73170733729922577</v>
      </c>
      <c r="P23" s="10">
        <f t="shared" si="6"/>
        <v>0.85714285714285721</v>
      </c>
      <c r="Q23" s="10">
        <f t="shared" si="7"/>
        <v>0.91228089258229961</v>
      </c>
      <c r="R23" s="19">
        <f t="shared" si="0"/>
        <v>0.81782459404668961</v>
      </c>
      <c r="S23" s="19"/>
    </row>
    <row r="24" spans="1:19" x14ac:dyDescent="0.2">
      <c r="A24" s="6" t="s">
        <v>28</v>
      </c>
      <c r="B24" s="6">
        <v>0.71028000000000002</v>
      </c>
      <c r="C24" s="6">
        <v>0.9</v>
      </c>
      <c r="D24" s="10">
        <v>0.75862099999999999</v>
      </c>
      <c r="E24" s="6">
        <v>0.57142899999999996</v>
      </c>
      <c r="F24" s="6">
        <v>0.95652199999999998</v>
      </c>
      <c r="G24" s="3">
        <v>1</v>
      </c>
      <c r="H24" s="3">
        <v>0.9</v>
      </c>
      <c r="I24" s="3">
        <v>0.91666700000000001</v>
      </c>
      <c r="J24" s="6">
        <v>0.70588200000000001</v>
      </c>
      <c r="K24" s="3">
        <v>0.88</v>
      </c>
      <c r="L24" s="6">
        <v>0.77419400000000005</v>
      </c>
      <c r="M24" s="6">
        <f t="shared" si="8"/>
        <v>0.9</v>
      </c>
      <c r="N24" s="6">
        <f t="shared" si="8"/>
        <v>0.83018900177999244</v>
      </c>
      <c r="O24" s="6">
        <f>2*E24*J24/(E24+J24)</f>
        <v>0.63157906786679197</v>
      </c>
      <c r="P24" s="6">
        <f t="shared" si="6"/>
        <v>0.91666678645831623</v>
      </c>
      <c r="Q24" s="6">
        <f t="shared" si="7"/>
        <v>0.87272755966934845</v>
      </c>
      <c r="R24" s="19">
        <f t="shared" si="0"/>
        <v>0.83023248315488973</v>
      </c>
      <c r="S24" s="19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x14ac:dyDescent="0.2">
      <c r="A26" s="1"/>
      <c r="B26" s="5" t="s">
        <v>29</v>
      </c>
      <c r="C26" s="12" t="s">
        <v>30</v>
      </c>
      <c r="D26" s="12"/>
      <c r="E26" s="12"/>
      <c r="F26" s="12"/>
      <c r="G26" s="12"/>
      <c r="H26" s="14" t="s">
        <v>31</v>
      </c>
      <c r="I26" s="15"/>
      <c r="J26" s="15"/>
      <c r="K26" s="15"/>
      <c r="L26" s="15"/>
      <c r="M26" s="16" t="s">
        <v>33</v>
      </c>
      <c r="N26" s="16"/>
      <c r="O26" s="16"/>
      <c r="P26" s="16"/>
      <c r="Q26" s="16"/>
      <c r="R26" s="22" t="s">
        <v>35</v>
      </c>
      <c r="S26" s="22"/>
    </row>
    <row r="27" spans="1:19" x14ac:dyDescent="0.2">
      <c r="A27" s="1"/>
      <c r="B27" s="17">
        <f>MAX(B4:B24)</f>
        <v>0.90654199999999996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3</v>
      </c>
      <c r="I27" s="2" t="s">
        <v>4</v>
      </c>
      <c r="J27" s="2" t="s">
        <v>5</v>
      </c>
      <c r="K27" s="2" t="s">
        <v>6</v>
      </c>
      <c r="L27" s="2" t="s">
        <v>7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8">
        <f>MAX(R4:S24)</f>
        <v>0.89959586850833662</v>
      </c>
      <c r="S27" s="18"/>
    </row>
    <row r="28" spans="1:19" x14ac:dyDescent="0.2">
      <c r="A28" s="1"/>
      <c r="B28" s="18"/>
      <c r="C28" s="1">
        <f t="shared" ref="C28:Q28" si="9">MAX(C4:C24)</f>
        <v>1</v>
      </c>
      <c r="D28" s="1">
        <f t="shared" si="9"/>
        <v>0.94736799999999999</v>
      </c>
      <c r="E28" s="1">
        <f t="shared" si="9"/>
        <v>0.736842</v>
      </c>
      <c r="F28" s="1">
        <f t="shared" si="9"/>
        <v>0.961538</v>
      </c>
      <c r="G28" s="1">
        <f t="shared" si="9"/>
        <v>1</v>
      </c>
      <c r="H28" s="1">
        <f t="shared" si="9"/>
        <v>0.9</v>
      </c>
      <c r="I28" s="1">
        <f t="shared" si="9"/>
        <v>0.91666700000000001</v>
      </c>
      <c r="J28" s="1">
        <f t="shared" si="9"/>
        <v>0.94117600000000001</v>
      </c>
      <c r="K28" s="10">
        <f>MAX(K4:K24)</f>
        <v>1</v>
      </c>
      <c r="L28" s="1">
        <f>MAX(L4:L24)</f>
        <v>0.96774199999999999</v>
      </c>
      <c r="M28" s="1">
        <f t="shared" si="9"/>
        <v>0.94736842105263164</v>
      </c>
      <c r="N28" s="1">
        <f t="shared" si="9"/>
        <v>0.8695650775046716</v>
      </c>
      <c r="O28" s="1">
        <f t="shared" si="9"/>
        <v>0.78947388227144644</v>
      </c>
      <c r="P28" s="1">
        <f t="shared" si="9"/>
        <v>0.98039191695496086</v>
      </c>
      <c r="Q28" s="1">
        <f t="shared" si="9"/>
        <v>0.98360659070142331</v>
      </c>
      <c r="R28" s="18"/>
      <c r="S28" s="18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x14ac:dyDescent="0.2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</row>
  </sheetData>
  <mergeCells count="32">
    <mergeCell ref="A1:A2"/>
    <mergeCell ref="R24:S24"/>
    <mergeCell ref="R26:S26"/>
    <mergeCell ref="R27:S28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6:S16"/>
    <mergeCell ref="R4:S4"/>
    <mergeCell ref="R5:S5"/>
    <mergeCell ref="R1:S3"/>
    <mergeCell ref="C1:G1"/>
    <mergeCell ref="H1:L1"/>
    <mergeCell ref="R11:S11"/>
    <mergeCell ref="R12:S12"/>
    <mergeCell ref="R13:S13"/>
    <mergeCell ref="R14:S14"/>
    <mergeCell ref="R15:S15"/>
    <mergeCell ref="C26:G26"/>
    <mergeCell ref="M1:Q1"/>
    <mergeCell ref="H26:L26"/>
    <mergeCell ref="M26:Q26"/>
    <mergeCell ref="B27:B28"/>
  </mergeCells>
  <pageMargins left="0.7" right="0.7" top="0.75" bottom="0.75" header="0.3" footer="0.3"/>
  <ignoredErrors>
    <ignoredError sqref="O21 P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2016-11-23T17:10:21Z</dcterms:created>
  <dcterms:modified xsi:type="dcterms:W3CDTF">2016-11-24T19:32:48Z</dcterms:modified>
</cp:coreProperties>
</file>